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imon Schneider\Nextcloud\EE\1_Forschung\2_Laufend\M-Zukunftsquartiere\Energieflussdiagramme\13.05.2019\"/>
    </mc:Choice>
  </mc:AlternateContent>
  <bookViews>
    <workbookView xWindow="0" yWindow="0" windowWidth="28800" windowHeight="14235"/>
  </bookViews>
  <sheets>
    <sheet name="Sankey Expor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A">[1]BPH!$E$26</definedName>
    <definedName name="Abbruch_Entsorgung">'[2]Abbruch &amp; Entsorgung'!$C$2:$G$196</definedName>
    <definedName name="Allgemeine_Angaben">'[3]Allgemeine Angaben'!$C$2:$G$79</definedName>
    <definedName name="Bauteilflächen">[4]Bauteilflächen!$A$7:$W$24</definedName>
    <definedName name="Befeuchtungsabgabe">[5]WärmeKälte!$D$38:$D$40</definedName>
    <definedName name="Befeuchtungsverteilung">[5]WärmeKälte!$D$44:$D$45</definedName>
    <definedName name="Beg_Bal">'[2]Annuität Invest'!$C$23:$C$1222</definedName>
    <definedName name="BGF_total">[6]Flächenpos!$B$57</definedName>
    <definedName name="BruttoNetto">'[2]Hilfsblatt Energie'!$C$2:$C$4</definedName>
    <definedName name="DatenAußenanlagen">[7]Daten!$AH$64:$AP$84</definedName>
    <definedName name="DatenBau">[7]Daten!$AH$1:$AP$21</definedName>
    <definedName name="DatenHTenergierel">[7]Daten!$AH$22:$AP$42</definedName>
    <definedName name="DatenHTsonst">[7]Daten!$AH$43:$AP$63</definedName>
    <definedName name="Dienstleistungen">[2]Dienstleistungen!$C$3:$H$49</definedName>
    <definedName name="Diesel">'[2]Ökodaten Transport'!$B$24:$B$26</definedName>
    <definedName name="E2C03a">'[2]Ökodaten Konstruktionen'!$A$11:$A$16</definedName>
    <definedName name="E2C03b">'[2]Ökodaten Konstruktionen'!$A$21:$A$29</definedName>
    <definedName name="E2C03c">'[2]Ökodaten Konstruktionen'!$A$30:$A$33</definedName>
    <definedName name="E2C05">'[2]Ökodaten Konstruktionen'!$A$17:$A$20</definedName>
    <definedName name="E2D01ADaemm">'[2]Ökodaten Konstruktionen'!$A$57:$A$63</definedName>
    <definedName name="E2D01Decke">'[2]Ökodaten Konstruktionen'!$A$35:$A$47</definedName>
    <definedName name="E2D01Estrich">'[2]Ökodaten Konstruktionen'!$A$64:$A$70</definedName>
    <definedName name="E2D01KDaemm">'[2]Ökodaten Konstruktionen'!$A$48:$A$56</definedName>
    <definedName name="E2D02">'[2]Ökodaten Konstruktionen'!$A$71:$A$73</definedName>
    <definedName name="E2D03a">'[2]Ökodaten Konstruktionen'!$A$74:$A$80</definedName>
    <definedName name="E2D03a1">'[2]Ökodaten Konstruktionen'!$A$81:$A$93</definedName>
    <definedName name="E2D03a2">'[2]Ökodaten Konstruktionen'!$A$94:$A$98</definedName>
    <definedName name="E2D03a3">'[2]Ökodaten Konstruktionen'!$A$99:$A$104</definedName>
    <definedName name="E2E01a">'[2]Ökodaten Konstruktionen'!$A$111:$A$121</definedName>
    <definedName name="E2E01d">'[2]Ökodaten Konstruktionen'!$A$129:$A$133</definedName>
    <definedName name="E2E01ds">'[2]Ökodaten Konstruktionen'!$A$122:$A$128</definedName>
    <definedName name="E2E01f">'[2]Ökodaten Konstruktionen'!$A$106:$A$110</definedName>
    <definedName name="E2E02">'[2]Ökodaten Konstruktionen'!$A$134:$A$150</definedName>
    <definedName name="E2E03">'[2]Ökodaten Konstruktionen'!$A$151:$A$156</definedName>
    <definedName name="E3C01a">'[2]Ökodaten Konstruktionen'!$A$158:$A$160</definedName>
    <definedName name="E3C01b">'[2]Ökodaten Konstruktionen'!$A$161:$A$163</definedName>
    <definedName name="E3F02a">'[2]Ökodaten Konstruktionen'!$A$164:$A$168</definedName>
    <definedName name="E3F02b">'[2]Ökodaten Konstruktionen'!$A$169:$A$173</definedName>
    <definedName name="E4B01">'[2]Ökodaten Konstruktionen'!$A$175:$A$182</definedName>
    <definedName name="E4B02a">'[2]Ökodaten Konstruktionen'!$A$184:$A$189</definedName>
    <definedName name="E4B02b">'[2]Ökodaten Konstruktionen'!$A$190:$A$198</definedName>
    <definedName name="E4C01a">'[2]Ökodaten Konstruktionen'!$A$199:$A$204</definedName>
    <definedName name="E4C01b1">'[2]Ökodaten Konstruktionen'!$A$205:$A$210</definedName>
    <definedName name="E4C01b2">'[2]Ökodaten Konstruktionen'!$A$211:$A$224</definedName>
    <definedName name="E4C02b">'[2]Ökodaten Konstruktionen'!$A$225:$A$229</definedName>
    <definedName name="E4C04a">'[2]Ökodaten Konstruktionen'!$A$230:$A$232</definedName>
    <definedName name="E4C04b">'[2]Ökodaten Konstruktionen'!$A$233:$A$235</definedName>
    <definedName name="E4D01">'[2]Ökodaten Konstruktionen'!$A$237:$A$248</definedName>
    <definedName name="E4D02">'[2]Ökodaten Konstruktionen'!$A$249:$A$256</definedName>
    <definedName name="E4D03">'[2]Ökodaten Konstruktionen'!$A$257:$A$266</definedName>
    <definedName name="E4D04a">'[2]Ökodaten Konstruktionen'!$A$267:$A$269</definedName>
    <definedName name="E4D04b">'[2]Ökodaten Konstruktionen'!$A$270:$A$273</definedName>
    <definedName name="E4D05">'[2]Ökodaten Konstruktionen'!$A$274:$A$279</definedName>
    <definedName name="EinAus">[8]ÖkoDaten!$D$212:$E$212</definedName>
    <definedName name="Emissionswert">[9]Hintergrund!#REF!</definedName>
    <definedName name="Emsissionswerte">[9]Hintergrund!#REF!</definedName>
    <definedName name="End_Bal">'[2]Annuität Invest'!$I$23:$I$1222</definedName>
    <definedName name="Energie">[10]Energie!$C$1:$J$344</definedName>
    <definedName name="Energieniveau">'[2]Hilfsblatt Energie'!$D$2:$D$6</definedName>
    <definedName name="Energieproduktion">'[2]Hilfsblatt Energie'!$E$2:$E$6</definedName>
    <definedName name="EnergieproduktionkWh">'[2]Hilfsblatt Energie'!$A$109:$C$112</definedName>
    <definedName name="Energietraeger">'[2]Hilfsblatt Energie'!$B$9:$L$54</definedName>
    <definedName name="EnEV_Anlage_Proportionalbereich">'[4]EnEV Anlage'!$I$36</definedName>
    <definedName name="EnEV_Anlage_Waermebereitstellungsgrad">'[4]EnEV Anlage'!$H$44</definedName>
    <definedName name="EnEV_Monatsv_Minimierung_des_Waermebrueckeneinflusses">'[11]EnEV Monatsv'!$M$39:$M$41</definedName>
    <definedName name="EnEV_Monatsv_Transmissionswaermeverluste_Fensterlueftung">'[4]EnEV Monatsv'!$F$55:$F$58</definedName>
    <definedName name="EnEV_Monatsv_Transmissionswaermeverluste_Nachweis_Luftdichtheit">'[4]EnEV Monatsv'!$F$53</definedName>
    <definedName name="EnEV_Nachweis_Aenderungsjahr">'[4]EnEV Nachweis'!$K$22</definedName>
    <definedName name="EnEV_Nachweis_Ausstellungsgrund">'[4]EnEV Nachweis'!$D$65</definedName>
    <definedName name="EnEV_Nachweis_Baujahr_Anlage">'[4]EnEV Nachweis'!$G$22</definedName>
    <definedName name="EnEV_Nachweis_Geschosshoehe">'[4]EnEV Nachweis'!$K$23</definedName>
    <definedName name="EnEV_Nachweis_ohne_Nachweis">'[4]EnEV Nachweis'!$D$102</definedName>
    <definedName name="EnEV_Nachweis_Spez_Waermespeicherfaehigkeit">'[4]EnEV Nachweis'!$H$25</definedName>
    <definedName name="Entfeuchtungsabgabe">[5]WärmeKälte!$D$106:$D$107</definedName>
    <definedName name="Entfeuchtungsverteilung">[5]WärmeKälte!$D$112:$D$113</definedName>
    <definedName name="Erdreich_Gebaeudedaten_Umfang_Bodenplatte">[12]Erdreich!$G$17</definedName>
    <definedName name="Ergebnisse_Errichtung">'[2]Ergebnisse Errichtung'!$C$3:$P$203</definedName>
    <definedName name="Ergebnisse_Nutzung">'[2]Ergebnisse Nutzung &amp; Betrieb'!$C$3:$AF$246</definedName>
    <definedName name="ErneuerungskostenAußenanlagen">[2]Errichtungskosten!$AM$64:$AV$84</definedName>
    <definedName name="ErneuerungskostenBau">[2]Errichtungskosten!$AM$43:$AV$63</definedName>
    <definedName name="ErneuerungskostenHTenergierel">[2]Errichtungskosten!$AM$1:$AV$21</definedName>
    <definedName name="ErneuerungskostenHTsonst">[2]Errichtungskosten!$AM$22:$AV$42</definedName>
    <definedName name="Errichtungskosten">[2]Errichtung!$C$3:$P$274</definedName>
    <definedName name="Extra_Pay">'[2]Annuität Invest'!$E$23:$E$1222</definedName>
    <definedName name="Fenster_Auslegungstemperatur_Eigene_Eingabe">[4]Fenster!$BR$17</definedName>
    <definedName name="Fensterdaten">#REF!</definedName>
    <definedName name="Fernwaerme_Aufwandszahl_Waermeuebergabestation">[6]Fernwärme!$F$21</definedName>
    <definedName name="Fernwaerme_Nutzungsgrad_Waermeuebergabestation">[4]Fernwärme!$Q$38</definedName>
    <definedName name="Fernwaerme_Waermequelle">[4]Fernwärme!$N$21</definedName>
    <definedName name="Finanzielle_Parameter">'[2]Finanzielle Parameter'!$C$3:$H$64</definedName>
    <definedName name="Flächen">[13]SimonStadt!$N$51:$V$77</definedName>
    <definedName name="Flaechen_Flaecheneingabe_Eigene_Ermittlung_Ueberbaut">[14]Flächen!$V$33</definedName>
    <definedName name="Flaechen_Flaecheneingabe_U_Wert_Aussentuer">[4]Flächen!$AE$40</definedName>
    <definedName name="Flaechen_Zusammenstellung_Faktor_zu_X">[15]Flächen!$AB$21</definedName>
    <definedName name="Folgekosten">[2]Folgekosten!$C$3:$DM$199</definedName>
    <definedName name="Folgekosten_HTenergierel">'[2]Folgekosten F7'!$D$4:$O$24</definedName>
    <definedName name="FolgekostenAußenanlagen">'[2]Folgekosten F7'!$D$67:$O$87</definedName>
    <definedName name="FolgekostenBau">'[2]Folgekosten F7'!$D$46:$O$66</definedName>
    <definedName name="FolgekostenHTsonst">'[2]Folgekosten F7'!$D$25:$O$45</definedName>
    <definedName name="Full_Print">'[2]Annuität Invest'!$A$6:$I$1222</definedName>
    <definedName name="Gebäudedienste">[2]Gebäudedienste!$A$1:$Y$33</definedName>
    <definedName name="Header_Row">ROW('[2]Annuität Invest'!$22:$22)</definedName>
    <definedName name="Heizung">'[2]Hilfsblatt Energie'!$B$15:$B$31</definedName>
    <definedName name="Hilfsstrom">'[2]Hilfsblatt Energie'!$H$15:$K$52</definedName>
    <definedName name="Hilfsstrom_Speicherladepumpe_El_Leistungsaufnahme_des_Kessels">[4]Hilfsstrom!$J$32</definedName>
    <definedName name="Hilfsstrom_Umwaelzpumpe_El_Leistungsaufnahme_des_Kessels">[4]Hilfsstrom!$J$24</definedName>
    <definedName name="Instandsetzung">[2]Instandsetzung!$C$2:$H$83</definedName>
    <definedName name="Int">'[2]Annuität Invest'!$H$23:$H$1222</definedName>
    <definedName name="Interest_Rate">'[2]Annuität Invest'!$D$10</definedName>
    <definedName name="JaNein">'[2]Hilfsblatt Energie'!$F$2:$F$4</definedName>
    <definedName name="Kaelteabgabe">[5]WärmeKälte!$D$85:$D$94</definedName>
    <definedName name="Kaelteversorgung">[5]WärmeKälte!$D$120:$D$149</definedName>
    <definedName name="Kaelteverteilung">[5]WärmeKälte!$D$98:$D$99</definedName>
    <definedName name="KategorieKonstruktion">'[7]Ecosoft-Import'!$D$1:$E$299</definedName>
    <definedName name="Kategorien">'[7]Ecosoft-Import'!$C$4:$C$7</definedName>
    <definedName name="Kessel_Aufstellung">[4]Kessel!$R$34</definedName>
    <definedName name="Kessel_Bauart_Waermeerzeuger">[6]Kessel!$I$19</definedName>
    <definedName name="Kessel_Leistung">[4]Kessel!$R$33</definedName>
    <definedName name="Konstruktionsdaten">[16]Konstruktionsdaten!$C$4:$K$9</definedName>
    <definedName name="Kostenskalierungsfaktoren">[7]Mqinput!$B$425:$D$428</definedName>
    <definedName name="Kuehlgeraete_Flaechenkuehlung_Ankreuzen">[4]Kühlgeräte!$I$37</definedName>
    <definedName name="Kuehlgeraete_Umluft_Kuehlung_Ankreuzen">[4]Kühlgeräte!$I$22</definedName>
    <definedName name="Kuehlgeraete_Zuluft_Kuehlung_Ankreuzen">[4]Kühlgeräte!$I$15</definedName>
    <definedName name="Kuehlgeraete_Zusaetzliche_Entfeuchtung_Ankreuzen">[4]Kühlgeräte!$I$32</definedName>
    <definedName name="Kuehlung">'[2]Hilfsblatt Energie'!$B$40:$B$52</definedName>
    <definedName name="Last_Row">IF(Values_Entered,Header_Row+Number_of_Payments,Header_Row)</definedName>
    <definedName name="Loan_Amount">'[2]Annuität Invest'!$D$9</definedName>
    <definedName name="Loan_Start">'[2]Annuität Invest'!$D$12</definedName>
    <definedName name="Loan_Years">'[2]Annuität Invest'!$D$11</definedName>
    <definedName name="Lueftung">'[2]Hilfsblatt Energie'!$G$2:$G$5</definedName>
    <definedName name="Lueftung_Abluftbedarf_Pro_Raum">[6]Lüftung!$K$58</definedName>
    <definedName name="Lueftung_Art_Auslegung">[6]Lüftung!$A$41:$A$42</definedName>
    <definedName name="Lueftung_Art_Der_Lueftungsanlage">[6]Lüftung!$A$11:$A$12</definedName>
    <definedName name="Lueftung_Auslegungsvolumenstrom">[12]Lüftung!$G$61</definedName>
    <definedName name="Lueftung_Effektiver_Waermebereitstellungsgrad_Laenge_Aussenluftkanal">[6]Lüftung!$G$87</definedName>
    <definedName name="Lueftung_Effektiver_Waermebereitstellungsgrad_Laenge_Fortluftkanal">[6]Lüftung!$G$89</definedName>
    <definedName name="Lueftung_Effektiver_Waermebereitstellungsgrad_T_Aufstellraum">[6]Lüftung!$G$90</definedName>
    <definedName name="Lueftung_Infiltrationsluftwechsel_Drucktestluftwechsel">[17]Lüftung!$N$27</definedName>
    <definedName name="LZ_GWP">'[7]Lebenszyklus GWP'!$C$3:$DJ$248</definedName>
    <definedName name="LZ_PENRT">'[7]Lebenszyklus PENRT'!$C$3:$DJ$248</definedName>
    <definedName name="Massenbilanz">[2]Massenbilanz!$C$4:$S$107</definedName>
    <definedName name="Material">[9]Hintergrund!#REF!</definedName>
    <definedName name="Mix_ÖPNVPKW">'[2]Ökodaten Transport'!$B$20:$B$22</definedName>
    <definedName name="Nachweis_Gebaeudeart">[6]Nachweis!$V$16</definedName>
    <definedName name="Nachweis_Innentemperatur">[11]Nachweis!$K$27</definedName>
    <definedName name="Nachweis_Mechanische_Kuehlung">[4]Nachweis!$N$29</definedName>
    <definedName name="Nachweis_Zahl_WE">[4]Nachweis!$F$28</definedName>
    <definedName name="Nfl.V_total">[6]Flächenpos!$G$58</definedName>
    <definedName name="Number_of_Payments">MATCH(0.01,End_Bal,-1)+1</definedName>
    <definedName name="Nutzungsdauern">[2]Instandsetzung!$C$60:$J$216</definedName>
    <definedName name="Objektkenndaten">[10]Objektkenndaten!$C$2:$G$182</definedName>
    <definedName name="Ökodaten_Energie">'[2]Ökodaten Energie'!$B$4:$N$82</definedName>
    <definedName name="Ökodaten_Entsorgung">'[2]Ökodaten Entsorgung'!$A$1:$I$13</definedName>
    <definedName name="Ökodaten_Transport">'[2]Ökodaten Transport'!$B$5:$H$51</definedName>
    <definedName name="ÖkodatenKonstruktionen">'[2]Ökodaten Konstruktionen'!$A$4:$BI$325</definedName>
    <definedName name="Ökokenndaten">[16]Öko_Faktoren!$C$3:$S$100</definedName>
    <definedName name="ÖPNV">'[2]Ökodaten Transport'!$B$12:$B$18</definedName>
    <definedName name="Output_EBF">[12]Nachweis!$F$31</definedName>
    <definedName name="Output_Effektiver_Waermebereitstellungsgrad">[6]Lüftung!$J$43</definedName>
    <definedName name="Output_Heizwaerme_Jahresverfahren">[4]HeizJahr!$Q$71</definedName>
    <definedName name="Output_Heizwaerme_Monatsverfahren">[12]Nachweis!$F$32</definedName>
    <definedName name="Output_Heizwaermeverteilung_kWhma">'[6]WW+Verteil'!$M$29</definedName>
    <definedName name="Output_IWQ">[4]Nachweis!$K$28</definedName>
    <definedName name="Output_mittlerer_Luftwechsel">[11]Lüftung!$N$43</definedName>
    <definedName name="Output_Nutzwaerme_WW">'[6]WW+Verteil'!$M$38</definedName>
    <definedName name="Output_Personenzahl">[11]Nachweis!$F$29</definedName>
    <definedName name="Output_Reduktionsfaktor_Erdreich_Winter">[6]Erdreich!$O$79</definedName>
    <definedName name="Output_Solar_WW">[6]SolarWW!$H$24</definedName>
    <definedName name="Output_Solarer_Deckungsgrad">[4]SolarWW!$G$34</definedName>
    <definedName name="Output_Summe_WW">'[6]WW+Verteil'!$M$73</definedName>
    <definedName name="Output_Verluste_WW">'[6]WW+Verteil'!$M$69</definedName>
    <definedName name="Pay_Num">'[2]Annuität Invest'!$A$23:$A$1222</definedName>
    <definedName name="Payment_Date">DATE(YEAR(Loan_Start),MONTH(Loan_Start)+Payment_Number,DAY(Loan_Start))</definedName>
    <definedName name="PE_Deckungsbeitrag_Hzg">[4]PER!$S$10</definedName>
    <definedName name="PE_Deckungsbeitrag_WW">[4]PER!$T$10</definedName>
    <definedName name="PE_Kennwert_Solarstrom">'[6]PE-Kennwert'!$F$121</definedName>
    <definedName name="PE_sonstWaermeerzeugerHzg_CO2">[4]PER!$Z$29</definedName>
    <definedName name="PE_sonstWaermeerzeugerHzg_Deckungsanteil">[4]PER!$S$29</definedName>
    <definedName name="PE_sonstWaermeerzeugerWW_Deckungsanteil">[11]PER!$S$47</definedName>
    <definedName name="PE_Waermeerzeuger_primaer">[4]PER!$P$10</definedName>
    <definedName name="PE_Waermeerzeuger_sekundaer">[4]PER!$P$12</definedName>
    <definedName name="PHPP_Brennstoffliste_fuerVarianten">[4]Kessel!$AS$23:$BC$28</definedName>
    <definedName name="PHPP_Daten_Abfrage_0_1">[4]Daten!$B$271:$B$273</definedName>
    <definedName name="PHPP_Daten_Angrenzend_an">[4]Daten!$C$753:$C$756</definedName>
    <definedName name="PHPP_Daten_Ankreuzen">[4]Daten!$A$718:$A$719</definedName>
    <definedName name="PHPP_Daten_Aufstellungsort_Lueftung">[4]Daten!$J$678:$J$680</definedName>
    <definedName name="PHPP_Daten_Ausrichtung_Bauteil">[4]Daten!$A$753:$A$756</definedName>
    <definedName name="PHPP_Daten_Auswahl_1_leer">[4]Daten!$C$718:$C$719</definedName>
    <definedName name="PHPP_Daten_Auswahl_CO2_Faktoren">[4]Daten!$O$7:$P$7</definedName>
    <definedName name="PHPP_Daten_Auswahl_EnEV_Anbaugrad">[4]Daten!$C$1012:$C$1015</definedName>
    <definedName name="PHPP_Daten_Auswahl_EnEV_Anlage">[4]Daten!$B$624:$B$636</definedName>
    <definedName name="PHPP_Daten_Auswahl_EnEV_Antragsteller">[4]Daten!$H$1012:$H$1027</definedName>
    <definedName name="PHPP_Daten_Auswahl_EnEV_Ausstellungsgrund">[4]Daten!$D$1012:$D$1016</definedName>
    <definedName name="PHPP_Daten_Auswahl_EnEV_Bundesland">[4]Daten!$A$1012:$A$1027</definedName>
    <definedName name="PHPP_Daten_Auswahl_EnEV_Effizienzhausstandard">[4]Daten!$I$1012:$I$1027</definedName>
    <definedName name="PHPP_Daten_Auswahl_EnEV_Gebaeudetyp">[11]Daten!$B$1012:$B$1020</definedName>
    <definedName name="PHPP_Daten_Auswahl_Fernwaerme_Quelle">[4]Daten!$C$48:$C$58</definedName>
    <definedName name="PHPP_Daten_Auswahl_PE_Faktoren">[4]Daten!$G$7:$N$7</definedName>
    <definedName name="PHPP_Daten_Auswahl_Regelung_WP">[4]Daten!$B$164:$B$165</definedName>
    <definedName name="PHPP_Daten_Auswahl_Speicher">[4]Daten!$F$277:$F$279</definedName>
    <definedName name="PHPP_Daten_Auswahl_Strom_Erdgas">[4]Daten!$A$97:$A$98</definedName>
    <definedName name="PHPP_Daten_Auswahl_Vorrang_WP">[4]Daten!$B$171:$B$172</definedName>
    <definedName name="PHPP_Daten_Auswahl_WP_Nachheizung">[4]Daten!$B$169:$B$170</definedName>
    <definedName name="PHPP_Daten_Auswahl_WP_Quelle">[4]Daten!$B$156:$B$159</definedName>
    <definedName name="PHPP_Daten_Auswahl_WP_Verteilsystem">[4]Daten!$B$166:$B$168</definedName>
    <definedName name="PHPP_Daten_Bausystem_Ziffer">[12]Daten!$A$196:$A$215</definedName>
    <definedName name="PHPP_Daten_Bautyp">[12]Daten!$B$619:$B$626</definedName>
    <definedName name="PHPP_Daten_Daemmqualitaet_Armaturen">[4]Daten!$A$277:$A$279</definedName>
    <definedName name="PHPP_Daten_Energetische_Gebaeudekategorie">[12]Daten!$D$619:$D$623</definedName>
    <definedName name="PHPP_Daten_EnerPHitverfahren">[4]Daten!$E$113:$E$115</definedName>
    <definedName name="PHPP_Daten_EnEV_Anlagenauswahl">[12]Daten!$B$569:$B$578</definedName>
    <definedName name="PHPP_Daten_EnEV_Auswahl_Thermostatventile">[12]Daten!$D$583:$D$584</definedName>
    <definedName name="PHPP_Daten_EnEV_Auswahl_Waermeuebergabe">[12]Daten!$B$583:$B$585</definedName>
    <definedName name="PHPP_Daten_EnEV_Auswahl_zu_Energietraeger">[12]Daten!$G$583:$G$584</definedName>
    <definedName name="PHPP_Daten_EnEV_Bauteiltyp">[12]Daten!$B$589:$B$593</definedName>
    <definedName name="PHPP_Daten_EnEV_Keller_Perimeterdaemmung">[12]Daten!$B$607:$B$609</definedName>
    <definedName name="PHPP_Daten_EnEV_Perimeterdaemmung">[12]Daten!$B$603:$B$606</definedName>
    <definedName name="PHPP_Daten_Fernwaerme">[12]Daten!$C$14:$C$23</definedName>
    <definedName name="PHPP_Daten_Frostschutz">[4]Daten!$L$678:$L$680</definedName>
    <definedName name="PHPP_Daten_Gebaeudeart">[12]Daten!$A$619:$A$640</definedName>
    <definedName name="PHPP_Daten_Heizsystem">[4]Daten!$H$71:$H$80</definedName>
    <definedName name="PHPP_Daten_IWQ_Art_Werte">[12]Daten!$B$90:$B$91</definedName>
    <definedName name="PHPP_Daten_IWQ_Gebaeudeart">[12]Daten!$B$85:$B$87</definedName>
    <definedName name="PHPP_Daten_JaNeinAbfrage">[12]Daten!$A$218:$A$220</definedName>
    <definedName name="PHPP_Daten_KeineAuswahlErforderlich">[4]Daten!$B$722:$B$723</definedName>
    <definedName name="PHPP_Daten_Klassen">[4]Daten!$O$71:$O$74</definedName>
    <definedName name="PHPP_Daten_Kochen">[12]Daten!$B$57:$B$59</definedName>
    <definedName name="PHPP_Daten_Komponentensortierung">[12]Daten!$A$192:$A$193</definedName>
    <definedName name="PHPP_Daten_Konstruktion">[12]Daten!$C$619:$C$622</definedName>
    <definedName name="PHPP_Daten_Laender">[4]Daten!$C$758:$C$1007</definedName>
    <definedName name="PHPP_Daten_Lage_Waermespeicher">[4]Daten!$B$162:$B$163</definedName>
    <definedName name="PHPP_Daten_Lueftungsart">[4]Daten!$I$678:$I$680</definedName>
    <definedName name="PHPP_Daten_Nachweis_Funktion">[4]Daten!$A$127:$A$129</definedName>
    <definedName name="PHPP_Daten_Nachweis_Gebaeudetyp">[12]Daten!$B$62:$B$63</definedName>
    <definedName name="PHPP_Daten_Nachweis_Personenzahl">[12]Daten!$B$66:$B$67</definedName>
    <definedName name="PHPP_Daten_Neubau_Modernisierung">[4]Daten!$G$114:$G$116</definedName>
    <definedName name="PHPP_Daten_PE_Nachweisverfahren">[4]Daten!$D$114:$D$115</definedName>
    <definedName name="PHPP_Daten_Pufferspeicher">[4]Daten!$G$277:$G$278</definedName>
    <definedName name="PHPP_Daten_Sortierung">[4]Daten!$A$241:$A$242</definedName>
    <definedName name="PHPP_Daten_Staedtebaulicher_Kontext">[12]Daten!$F$619:$F$629</definedName>
    <definedName name="PHPP_Daten_Status">[12]Daten!$E$619:$E$621</definedName>
    <definedName name="PHPP_Daten_Typ_Gas">[12]Daten!$D$29:$D$30</definedName>
    <definedName name="PHPP_Daten_Vergleich_Typ">[4]Daten!$A$727:$A$731</definedName>
    <definedName name="PHPP_Daten_Waermeerzeuger">[12]Daten!$B$29:$B$39</definedName>
    <definedName name="PHPP_Daten_Waeschetrocknen">[12]Daten!$B$48:$B$53</definedName>
    <definedName name="PHPP_Daten_Wasseranschluss">[12]Daten!$B$43:$B$44</definedName>
    <definedName name="PHPP_Daten_Windschutzkoeff">[4]Daten!$A$737:$A$742</definedName>
    <definedName name="PHPP_Daten_Zertifizierung">[12]Daten!$G$619:$G$620</definedName>
    <definedName name="PHPP_Daten_Zertifizierungstyp">[12]Daten!$B$74:$B$76</definedName>
    <definedName name="PHPP_EneV_Ausstellungsgrund">[18]Daten!$D$695:$D$699</definedName>
    <definedName name="PHPP_EnEV_Bundesland">[18]Daten!$A$695:$A$710</definedName>
    <definedName name="PHPP_EnEV_Gebaeudetyp">[18]Daten!$B$695:$B$703</definedName>
    <definedName name="PHPP_EnEV_Wohngebaeude_Anbaugrad">[18]Daten!$C$695:$C$698</definedName>
    <definedName name="PHPP_Fenster_Liste_Variantentypen">[4]Fenster!$CK$178:$CK$204</definedName>
    <definedName name="PHPP_Flaechen_Liste_Bauteile">[12]Flächen!$AN$40:$AN$139</definedName>
    <definedName name="PHPP_Flaechen_Liste_Waermebruecken">[4]Flächen!$BK$144:$BK$244</definedName>
    <definedName name="PHPP_Kesselauswahl_fuerVarianten">[4]Kessel!$AS$21:$BC$21</definedName>
    <definedName name="PHPP_Komponenten_AuswahlZertAnschluss">[4]Komponenten!$PK$116:$RJ$514</definedName>
    <definedName name="PHPP_Komponenten_AuswahlZertBauteil">[4]Komponenten!$OP$116:$PJ$514</definedName>
    <definedName name="PHPP_Komponenten_ID_Zert_Bausysteme">[4]Komponenten!$C$116:$C$514</definedName>
    <definedName name="PHPP_Komponenten_Liste_Bauteilaufbauten">[12]Komponenten!$FZ$12:$FZ$412</definedName>
    <definedName name="PHPP_Komponenten_Liste_Fensterrahmen">[12]Komponenten!$GH$12:$GH$412</definedName>
    <definedName name="PHPP_Komponenten_Liste_Kompaktgeraet">[12]Komponenten!$GP$12:$GP$412</definedName>
    <definedName name="PHPP_Komponenten_Liste_Verglasung">[12]Komponenten!$GD$12:$GD$412</definedName>
    <definedName name="PHPP_Komponenten_Liste_Waermebruecken">[4]Komponenten!$RL$14:$RL$514</definedName>
    <definedName name="PHPP_Komponenten_Liste_Waermerueckgewinnungsgeraet">[12]Komponenten!$GL$12:$GL$412</definedName>
    <definedName name="PHPP_Komponenten_Liste_WWWRG">[4]Komponenten!$OF$14:$OF$514</definedName>
    <definedName name="PHPP_Nutz_Niwo_Auswahl_Nutzungsprofil">'[4]Nutz NiWo'!$AI$9:$AI$63</definedName>
    <definedName name="PHPP_PER_Externe_EE_Erzeugungsahlage">[4]PER!$AI$58:$AI$64</definedName>
    <definedName name="PHPP_Strom_NiWo_Kochen">'[12]Strom NiWo'!$AP$72:$AP$73</definedName>
    <definedName name="PHPP_Strom_NiWo_Spuelen">'[12]Strom NiWo'!$AU$72:$AU$73</definedName>
    <definedName name="PHPP_U_Werte_Variantenauswahl">'[4]U-Werte'!$E$17:$E$26,'[4]U-Werte'!$E$40:$E$47,'[4]U-Werte'!$E$61:$E$68,'[4]U-Werte'!$E$82:$E$89,'[4]U-Werte'!$E$103:$E$110,'[4]U-Werte'!$E$124:$E$131,'[4]U-Werte'!$E$145:$E$152,'[4]U-Werte'!$E$166:$E$173,'[4]U-Werte'!$E$187:$E$194,'[4]U-Werte'!$E$208:$E$215,'[4]U-Werte'!$E$229:$E$236,'[4]U-Werte'!$E$250:$E$257,'[4]U-Werte'!$E$271:$E$278,'[4]U-Werte'!$E$292:$E$299,'[4]U-Werte'!$E$313:$E$320,'[4]U-Werte'!$E$334:$E$341,'[4]U-Werte'!$E$355:$E$362,'[4]U-Werte'!$E$376:$E$383,'[4]U-Werte'!$E$397:$E$404,'[4]U-Werte'!$E$418:$E$425,'[4]U-Werte'!$E$439:$E$446,'[4]U-Werte'!$E$460:$E$467,'[4]U-Werte'!$E$481:$E$488,'[4]U-Werte'!$E$502:$E$509,'[4]U-Werte'!$E$523:$E$530,'[4]U-Werte'!$E$544:$E$551,'[4]U-Werte'!$E$565:$E$572,'[4]U-Werte'!$E$586:$E$593,'[4]U-Werte'!$E$607:$E$614,'[4]U-Werte'!$E$628:$E$635,'[4]U-Werte'!$E$649:$E$656,'[4]U-Werte'!$E$670:$E$677,'[4]U-Werte'!$E$691:$E$698,'[4]U-Werte'!$E$712:$E$719,'[4]U-Werte'!$E$733:$E$740,'[4]U-Werte'!$E$754:$E$761,'[4]U-Werte'!$E$775:$E$782,'[4]U-Werte'!$E$796:$E$803,'[4]U-Werte'!$E$817:$E$824,'[4]U-Werte'!$E$838:$E$845,'[4]U-Werte'!$E$859:$E$866,'[4]U-Werte'!$E$880:$E$887,'[4]U-Werte'!$E$901:$E$908,'[4]U-Werte'!$E$922:$E$929,'[4]U-Werte'!$E$943:$E$950,'[4]U-Werte'!$E$964:$E$971,'[4]U-Werte'!$E$985:$E$992,'[4]U-Werte'!$E$1006:$E$1013,'[4]U-Werte'!$E$1027:$E$1034,'[4]U-Werte'!$E$1048:$E$1055,'[4]U-Werte'!$E$1069:$E$1076,'[4]U-Werte'!$E$1090:$E$1097,'[4]U-Werte'!$E$1111:$E$1118,'[4]U-Werte'!$E$1132:$E$1139,'[4]U-Werte'!$E$1153:$E$1160,'[4]U-Werte'!$E$1174:$E$1181,'[4]U-Werte'!$E$1195:$E$1202,'[4]U-Werte'!$E$1216:$E$1223,'[4]U-Werte'!$E$1237:$E$1244,'[4]U-Werte'!$E$1258:$E$1265,'[4]U-Werte'!$E$1279:$E$1286,'[4]U-Werte'!$E$1300:$E$1307,'[4]U-Werte'!$E$1321:$E$1328,'[4]U-Werte'!$E$1342:$E$1349,'[4]U-Werte'!$E$1363:$E$1370,'[4]U-Werte'!$E$1384:$E$1391,'[4]U-Werte'!$E$1405:$E$1412,'[4]U-Werte'!$E$1426:$E$1433,'[4]U-Werte'!$E$1447:$E$1454,'[4]U-Werte'!$E$1468:$E$1475,'[4]U-Werte'!$E$1489:$E$1496,'[4]U-Werte'!$E$1510:$E$1517,'[4]U-Werte'!$E$1531:$E$1538,'[4]U-Werte'!$E$1552:$E$1559,'[4]U-Werte'!$E$1573:$E$1580,'[4]U-Werte'!$E$1594:$E$1601,'[4]U-Werte'!$E$1615:$E$1622,'[4]U-Werte'!$E$1636:$E$1643,'[4]U-Werte'!$E$1657:$E$1664,'[4]U-Werte'!$E$1678:$E$1685,'[4]U-Werte'!$E$1699:$E$1706,'[4]U-Werte'!$E$1720:$E$1727</definedName>
    <definedName name="PHPP_Varianten_Beschriftung_Diagramm_dynamischer_Bereich">IF([4]Varianten!$DC$7:$DC$7,[4]Varianten!$DD$7,OFFSET([4]Varianten!$F$2:$F$2,0,LEFT([4]Varianten!$DG$10,FIND("-",[4]Varianten!$DG$10)-1)-1,1,LEFT([4]Varianten!$DG$11,FIND("-",[4]Varianten!$DG$11)-1)+1-LEFT([4]Varianten!$DG$10,FIND("-",[4]Varianten!$DG$10)-1)))</definedName>
    <definedName name="PHPP_Varianten_Bezeichnung_Variante_mit_Nummer">[4]Varianten!$F$2:$CZ$2</definedName>
    <definedName name="PHPP_Varianten_Inhalt_Diagramm_dynamischer_Bereich">IF([4]Varianten!$DC$7,[4]Varianten!$DD$7,OFFSET([4]Varianten!$F$10:$F$10,MATCH([4]Varianten!$DG$9,[4]Varianten!$DC$10:$DC$233,0)-1,LEFT([4]Varianten!$DG$10,FIND("-",[4]Varianten!$DG$10)-1)-1,1,LEFT([4]Varianten!$DG$11,FIND("-",[4]Varianten!$DG$11)-1)+1-LEFT([4]Varianten!$DG$10,FIND("-",[4]Varianten!$DG$10)-1)))</definedName>
    <definedName name="PHPP_Varianten_Liste_Strahlungsbilanz">[4]Varianten!$DC$290:$DC$316</definedName>
    <definedName name="PHPP_WP_Anzahl_Waermepumpen">[12]WP!$I$520:$I$521</definedName>
    <definedName name="PHPP_WP_Auswahl_WP">[4]WP!$D$527:$D$542</definedName>
    <definedName name="PHPP_WP_Bezeichnung_WP">[12]WP!$B$519:$B$534</definedName>
    <definedName name="PHPP_WP_gleiche_Waermesenkentemperatur">[12]WP!$N$524:$N$525</definedName>
    <definedName name="PHPP_WP_Speicher_ja_nein">[12]WP!$N$521:$N$522</definedName>
    <definedName name="PHPP_WP_Steuerstrategie">[12]WP!$P$521:$P$522</definedName>
    <definedName name="PHPP_WP_Verteilsystem">[12]WP!$Q$521:$Q$523</definedName>
    <definedName name="PHPP_WP_Vorrang">[12]WP!$S$521:$S$522</definedName>
    <definedName name="PHPP_WP_Waermeuebertragung">[12]WP!$R$521:$R$522</definedName>
    <definedName name="PKW">'[2]Ökodaten Transport'!$B$3:$B$10</definedName>
    <definedName name="Preissteigerung">'[2]Finanzielle Parameter'!$C$3:$C$12</definedName>
    <definedName name="Princ">'[2]Annuität Invest'!$G$23:$G$1222</definedName>
    <definedName name="Print_Area_Reset">OFFSET(Full_Print,0,0,Last_Row)</definedName>
    <definedName name="Projektart">'[2]Hilfsblatt Energie'!$B$2:$B$5</definedName>
    <definedName name="PTRANSP">[2]Gebäudedienste!$A$38:$C$42</definedName>
    <definedName name="PTRANSP_Liste">[2]Gebäudedienste!$A$38:$A$42</definedName>
    <definedName name="PV_Steildach">'[2]Ökodaten Konstruktionen'!#REF!</definedName>
    <definedName name="Reinigung">[2]Reinigung!$C$2:$I$204</definedName>
    <definedName name="Schätzfaktoren">[2]Schätzfaktoren!$C$2:$I$204</definedName>
    <definedName name="Sched_Pay">'[2]Annuität Invest'!$D$23:$D$1222</definedName>
    <definedName name="Scheduled_Extra_Payments">'[2]Annuität Invest'!$D$13</definedName>
    <definedName name="Scheduled_Monthly_Payment">'[2]Annuität Invest'!$D$16</definedName>
    <definedName name="SolarWW_Kollektorflaeche">[4]SolarWW!$G$22</definedName>
    <definedName name="Sommer_Spez_Kapazitaet">[4]Nachweis!$K$29</definedName>
    <definedName name="SPZ">[16]Faktoren!$G$15</definedName>
    <definedName name="Stoffwerte">[9]Hintergrund!#REF!</definedName>
    <definedName name="Strom">'[2]Hilfsblatt Energie'!$B$8:$B$13</definedName>
    <definedName name="Strom_Primaerenergieverbrauch_13">[6]Strom!$AG$7</definedName>
    <definedName name="Stundensatz_Liste">[2]Dienstleistungen!$C$8:$C$14</definedName>
    <definedName name="Total_Pay">'[2]Annuität Invest'!$F$23:$F$1222</definedName>
    <definedName name="Total_Payment">Scheduled_Payment+Extra_Payment</definedName>
    <definedName name="Umsatzsteuersaetze">'[2]Finanzielle Parameter'!$C$76:$I$98</definedName>
    <definedName name="Values_Entered">IF(Loan_Amount*Interest_Rate*Loan_Years*Loan_Start&gt;0,1,0)</definedName>
    <definedName name="Varianten_aktive">[4]Varianten!$D$8</definedName>
    <definedName name="Ver_Entsorgung">'[2]Ver- &amp; Entsorgung'!$C$3:$I$274</definedName>
    <definedName name="Verwaltung_Technik">'[2]Verwaltung &amp; Technik'!$C$2:$H$200</definedName>
    <definedName name="WaermeabgabeHeizung">[5]WärmeKälte!$D$9:$D$18</definedName>
    <definedName name="Waermeversorgung">[5]WärmeKälte!$D$52:$D$81</definedName>
    <definedName name="WaermeverteilungHeizung">[5]WärmeKälte!$D$22:$D$23</definedName>
    <definedName name="WaermeverteilungWW">[5]WärmeKälte!$D$30:$D$31</definedName>
    <definedName name="Warmwasser">'[2]Hilfsblatt Energie'!$B$33:$B$38</definedName>
    <definedName name="Wert">[9]Hintergrund!#REF!</definedName>
    <definedName name="WP_Anzahl">[4]WP!$M$18</definedName>
    <definedName name="WP_Warmwasser_Typ_Nachheizung">[4]WP!$M$42</definedName>
    <definedName name="WW_Verteil_Pufferspeicher_Auswahl">'[4]WW+Verteil'!$P$186:$Q$186</definedName>
    <definedName name="WW_Verteil_Speicher1_Auswahl">'[4]WW+Verteil'!$J$186:$K$186</definedName>
    <definedName name="WW_Verteil_Speicher1_Lage">'[4]WW+Verteil'!$J$195</definedName>
    <definedName name="WW_Verteil_Speicher2_Auswahl">'[4]WW+Verteil'!$M$186:$N$186</definedName>
    <definedName name="WW_Verteil_Speicher2_Lage">'[4]WW+Verteil'!$M$195</definedName>
    <definedName name="Zirkulation">'[2]Hilfsblatt Energie'!$H$2:$H$4</definedName>
    <definedName name="Zuordnung">[19]Makro!$A$4:$F$54</definedName>
    <definedName name="ε">[9]Hintergrund!#REF!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25" i="1" l="1"/>
  <c r="M125" i="1"/>
  <c r="N124" i="1"/>
  <c r="N126" i="1" s="1"/>
  <c r="M124" i="1"/>
  <c r="U123" i="1"/>
  <c r="T123" i="1"/>
  <c r="I123" i="1"/>
  <c r="H123" i="1"/>
  <c r="U122" i="1"/>
  <c r="H122" i="1"/>
  <c r="F122" i="1"/>
  <c r="H121" i="1"/>
  <c r="H124" i="1" s="1"/>
  <c r="F121" i="1"/>
  <c r="F124" i="1" s="1"/>
  <c r="L112" i="1"/>
  <c r="L111" i="1"/>
  <c r="L123" i="1" s="1"/>
  <c r="N110" i="1"/>
  <c r="L110" i="1"/>
  <c r="M110" i="1" s="1"/>
  <c r="N109" i="1"/>
  <c r="L109" i="1"/>
  <c r="M109" i="1" s="1"/>
  <c r="P108" i="1"/>
  <c r="T127" i="1" s="1"/>
  <c r="O108" i="1"/>
  <c r="N108" i="1"/>
  <c r="N122" i="1" s="1"/>
  <c r="L108" i="1"/>
  <c r="M108" i="1" s="1"/>
  <c r="N107" i="1"/>
  <c r="M107" i="1"/>
  <c r="L107" i="1"/>
  <c r="S106" i="1"/>
  <c r="Q106" i="1"/>
  <c r="R106" i="1" s="1"/>
  <c r="P106" i="1"/>
  <c r="O106" i="1"/>
  <c r="N105" i="1"/>
  <c r="N123" i="1" s="1"/>
  <c r="M105" i="1"/>
  <c r="M123" i="1" s="1"/>
  <c r="L105" i="1"/>
  <c r="N104" i="1"/>
  <c r="L104" i="1"/>
  <c r="P103" i="1"/>
  <c r="T122" i="1" s="1"/>
  <c r="O103" i="1"/>
  <c r="N102" i="1"/>
  <c r="L102" i="1"/>
  <c r="I62" i="1" s="1"/>
  <c r="P101" i="1"/>
  <c r="U101" i="1" s="1"/>
  <c r="P99" i="1"/>
  <c r="U99" i="1" s="1"/>
  <c r="O99" i="1"/>
  <c r="N99" i="1"/>
  <c r="L99" i="1"/>
  <c r="L114" i="1" s="1"/>
  <c r="L124" i="1" s="1"/>
  <c r="N97" i="1"/>
  <c r="L97" i="1"/>
  <c r="L122" i="1" s="1"/>
  <c r="L93" i="1"/>
  <c r="L92" i="1"/>
  <c r="I76" i="1"/>
  <c r="I75" i="1"/>
  <c r="I74" i="1"/>
  <c r="I68" i="1"/>
  <c r="I67" i="1"/>
  <c r="I61" i="1"/>
  <c r="I48" i="1"/>
  <c r="C35" i="1" s="1"/>
  <c r="I47" i="1"/>
  <c r="I40" i="1"/>
  <c r="S23" i="1"/>
  <c r="R23" i="1"/>
  <c r="S22" i="1"/>
  <c r="R22" i="1"/>
  <c r="S21" i="1"/>
  <c r="R21" i="1"/>
  <c r="I21" i="1"/>
  <c r="F21" i="1"/>
  <c r="I24" i="1" s="1"/>
  <c r="C21" i="1"/>
  <c r="X17" i="1"/>
  <c r="X16" i="1"/>
  <c r="R15" i="1"/>
  <c r="R14" i="1"/>
  <c r="R13" i="1"/>
  <c r="R12" i="1"/>
  <c r="X13" i="1" s="1"/>
  <c r="Y13" i="1" s="1"/>
  <c r="O12" i="1"/>
  <c r="X12" i="1" s="1"/>
  <c r="O11" i="1"/>
  <c r="B11" i="1"/>
  <c r="O10" i="1"/>
  <c r="X11" i="1" s="1"/>
  <c r="Y11" i="1" s="1"/>
  <c r="I10" i="1"/>
  <c r="X10" i="1" s="1"/>
  <c r="C10" i="1"/>
  <c r="X8" i="1"/>
  <c r="Y8" i="1" l="1"/>
  <c r="N128" i="1"/>
  <c r="M127" i="1"/>
  <c r="Y10" i="1"/>
  <c r="Y12" i="1"/>
  <c r="X6" i="1"/>
  <c r="X9" i="1"/>
  <c r="Y9" i="1" s="1"/>
  <c r="U121" i="1"/>
  <c r="N127" i="1"/>
  <c r="P121" i="1"/>
  <c r="T126" i="1"/>
  <c r="X14" i="1"/>
  <c r="M99" i="1"/>
  <c r="Q103" i="1"/>
  <c r="S108" i="1"/>
  <c r="P122" i="1"/>
  <c r="M97" i="1"/>
  <c r="M122" i="1" s="1"/>
  <c r="R103" i="1"/>
  <c r="R122" i="1" s="1"/>
  <c r="L113" i="1"/>
  <c r="L125" i="1" s="1"/>
  <c r="P123" i="1"/>
  <c r="S103" i="1"/>
  <c r="S117" i="1" s="1"/>
  <c r="Q108" i="1"/>
  <c r="L121" i="1"/>
  <c r="S121" i="1" l="1"/>
  <c r="M126" i="1"/>
  <c r="M128" i="1" s="1"/>
  <c r="Q121" i="1"/>
  <c r="S130" i="1" s="1"/>
  <c r="R108" i="1"/>
  <c r="R123" i="1" s="1"/>
  <c r="T128" i="1"/>
  <c r="R26" i="1"/>
  <c r="X7" i="1" l="1"/>
  <c r="X15" i="1"/>
  <c r="Y15" i="1" l="1"/>
  <c r="Y14" i="1"/>
</calcChain>
</file>

<file path=xl/comments1.xml><?xml version="1.0" encoding="utf-8"?>
<comments xmlns="http://schemas.openxmlformats.org/spreadsheetml/2006/main">
  <authors>
    <author>sschneider</author>
  </authors>
  <commentList>
    <comment ref="C13" authorId="0" shapeId="0">
      <text>
        <r>
          <rPr>
            <b/>
            <sz val="8"/>
            <color indexed="81"/>
            <rFont val="Tahoma"/>
            <family val="2"/>
          </rPr>
          <t>sschneider:</t>
        </r>
        <r>
          <rPr>
            <sz val="8"/>
            <color indexed="81"/>
            <rFont val="Tahoma"/>
            <family val="2"/>
          </rPr>
          <t xml:space="preserve">
</t>
        </r>
      </text>
    </comment>
    <comment ref="F13" authorId="0" shapeId="0">
      <text>
        <r>
          <rPr>
            <b/>
            <sz val="8"/>
            <color indexed="81"/>
            <rFont val="Tahoma"/>
            <family val="2"/>
          </rPr>
          <t>sschneider:</t>
        </r>
        <r>
          <rPr>
            <sz val="8"/>
            <color indexed="81"/>
            <rFont val="Tahoma"/>
            <family val="2"/>
          </rPr>
          <t xml:space="preserve">
</t>
        </r>
      </text>
    </comment>
    <comment ref="I13" authorId="0" shapeId="0">
      <text>
        <r>
          <rPr>
            <b/>
            <sz val="8"/>
            <color indexed="81"/>
            <rFont val="Tahoma"/>
            <family val="2"/>
          </rPr>
          <t>sschneider:</t>
        </r>
        <r>
          <rPr>
            <sz val="8"/>
            <color indexed="81"/>
            <rFont val="Tahoma"/>
            <family val="2"/>
          </rPr>
          <t xml:space="preserve">
</t>
        </r>
      </text>
    </comment>
    <comment ref="C14" authorId="0" shapeId="0">
      <text>
        <r>
          <rPr>
            <b/>
            <sz val="8"/>
            <color indexed="81"/>
            <rFont val="Tahoma"/>
            <family val="2"/>
          </rPr>
          <t>sschneider:</t>
        </r>
        <r>
          <rPr>
            <sz val="8"/>
            <color indexed="81"/>
            <rFont val="Tahoma"/>
            <family val="2"/>
          </rPr>
          <t xml:space="preserve">
</t>
        </r>
      </text>
    </comment>
    <comment ref="F14" authorId="0" shapeId="0">
      <text>
        <r>
          <rPr>
            <b/>
            <sz val="8"/>
            <color indexed="81"/>
            <rFont val="Tahoma"/>
            <family val="2"/>
          </rPr>
          <t>sschneider:</t>
        </r>
        <r>
          <rPr>
            <sz val="8"/>
            <color indexed="81"/>
            <rFont val="Tahoma"/>
            <family val="2"/>
          </rPr>
          <t xml:space="preserve">
</t>
        </r>
      </text>
    </comment>
    <comment ref="I14" authorId="0" shapeId="0">
      <text>
        <r>
          <rPr>
            <b/>
            <sz val="8"/>
            <color indexed="81"/>
            <rFont val="Tahoma"/>
            <family val="2"/>
          </rPr>
          <t>sschneider:</t>
        </r>
        <r>
          <rPr>
            <sz val="8"/>
            <color indexed="81"/>
            <rFont val="Tahoma"/>
            <family val="2"/>
          </rPr>
          <t xml:space="preserve">
</t>
        </r>
      </text>
    </comment>
    <comment ref="C15" authorId="0" shapeId="0">
      <text>
        <r>
          <rPr>
            <b/>
            <sz val="8"/>
            <color indexed="81"/>
            <rFont val="Tahoma"/>
            <family val="2"/>
          </rPr>
          <t>sschneider:</t>
        </r>
        <r>
          <rPr>
            <sz val="8"/>
            <color indexed="81"/>
            <rFont val="Tahoma"/>
            <family val="2"/>
          </rPr>
          <t xml:space="preserve">
</t>
        </r>
      </text>
    </comment>
    <comment ref="F15" authorId="0" shapeId="0">
      <text>
        <r>
          <rPr>
            <b/>
            <sz val="8"/>
            <color indexed="81"/>
            <rFont val="Tahoma"/>
            <family val="2"/>
          </rPr>
          <t>sschneider:</t>
        </r>
        <r>
          <rPr>
            <sz val="8"/>
            <color indexed="81"/>
            <rFont val="Tahoma"/>
            <family val="2"/>
          </rPr>
          <t xml:space="preserve">
</t>
        </r>
      </text>
    </comment>
    <comment ref="I15" authorId="0" shapeId="0">
      <text>
        <r>
          <rPr>
            <b/>
            <sz val="8"/>
            <color indexed="81"/>
            <rFont val="Tahoma"/>
            <family val="2"/>
          </rPr>
          <t>sschneider:</t>
        </r>
        <r>
          <rPr>
            <sz val="8"/>
            <color indexed="81"/>
            <rFont val="Tahoma"/>
            <family val="2"/>
          </rPr>
          <t xml:space="preserve">
</t>
        </r>
      </text>
    </comment>
    <comment ref="C16" authorId="0" shapeId="0">
      <text>
        <r>
          <rPr>
            <b/>
            <sz val="8"/>
            <color indexed="81"/>
            <rFont val="Tahoma"/>
            <family val="2"/>
          </rPr>
          <t>sschneider:</t>
        </r>
        <r>
          <rPr>
            <sz val="8"/>
            <color indexed="81"/>
            <rFont val="Tahoma"/>
            <family val="2"/>
          </rPr>
          <t xml:space="preserve">
</t>
        </r>
      </text>
    </comment>
    <comment ref="F16" authorId="0" shapeId="0">
      <text>
        <r>
          <rPr>
            <b/>
            <sz val="8"/>
            <color indexed="81"/>
            <rFont val="Tahoma"/>
            <family val="2"/>
          </rPr>
          <t>sschneider:</t>
        </r>
        <r>
          <rPr>
            <sz val="8"/>
            <color indexed="81"/>
            <rFont val="Tahoma"/>
            <family val="2"/>
          </rPr>
          <t xml:space="preserve">
</t>
        </r>
      </text>
    </comment>
    <comment ref="I16" authorId="0" shapeId="0">
      <text>
        <r>
          <rPr>
            <b/>
            <sz val="8"/>
            <color indexed="81"/>
            <rFont val="Tahoma"/>
            <family val="2"/>
          </rPr>
          <t>sschneider:</t>
        </r>
        <r>
          <rPr>
            <sz val="8"/>
            <color indexed="81"/>
            <rFont val="Tahoma"/>
            <family val="2"/>
          </rPr>
          <t xml:space="preserve">
</t>
        </r>
      </text>
    </comment>
    <comment ref="C17" authorId="0" shapeId="0">
      <text>
        <r>
          <rPr>
            <b/>
            <sz val="8"/>
            <color indexed="81"/>
            <rFont val="Tahoma"/>
            <family val="2"/>
          </rPr>
          <t>sschneider:</t>
        </r>
        <r>
          <rPr>
            <sz val="8"/>
            <color indexed="81"/>
            <rFont val="Tahoma"/>
            <family val="2"/>
          </rPr>
          <t xml:space="preserve">
</t>
        </r>
      </text>
    </comment>
    <comment ref="F17" authorId="0" shapeId="0">
      <text>
        <r>
          <rPr>
            <b/>
            <sz val="8"/>
            <color indexed="81"/>
            <rFont val="Tahoma"/>
            <family val="2"/>
          </rPr>
          <t>sschneider:</t>
        </r>
        <r>
          <rPr>
            <sz val="8"/>
            <color indexed="81"/>
            <rFont val="Tahoma"/>
            <family val="2"/>
          </rPr>
          <t xml:space="preserve">
</t>
        </r>
      </text>
    </comment>
    <comment ref="I17" authorId="0" shapeId="0">
      <text>
        <r>
          <rPr>
            <b/>
            <sz val="8"/>
            <color indexed="81"/>
            <rFont val="Tahoma"/>
            <family val="2"/>
          </rPr>
          <t>sschneider:</t>
        </r>
        <r>
          <rPr>
            <sz val="8"/>
            <color indexed="81"/>
            <rFont val="Tahoma"/>
            <family val="2"/>
          </rPr>
          <t xml:space="preserve">
</t>
        </r>
      </text>
    </comment>
    <comment ref="C18" authorId="0" shapeId="0">
      <text>
        <r>
          <rPr>
            <b/>
            <sz val="8"/>
            <color indexed="81"/>
            <rFont val="Tahoma"/>
            <family val="2"/>
          </rPr>
          <t>sschneider:</t>
        </r>
        <r>
          <rPr>
            <sz val="8"/>
            <color indexed="81"/>
            <rFont val="Tahoma"/>
            <family val="2"/>
          </rPr>
          <t xml:space="preserve">
</t>
        </r>
      </text>
    </comment>
    <comment ref="F18" authorId="0" shapeId="0">
      <text>
        <r>
          <rPr>
            <b/>
            <sz val="8"/>
            <color indexed="81"/>
            <rFont val="Tahoma"/>
            <family val="2"/>
          </rPr>
          <t>sschneider:</t>
        </r>
        <r>
          <rPr>
            <sz val="8"/>
            <color indexed="81"/>
            <rFont val="Tahoma"/>
            <family val="2"/>
          </rPr>
          <t xml:space="preserve">
</t>
        </r>
      </text>
    </comment>
    <comment ref="I18" authorId="0" shapeId="0">
      <text>
        <r>
          <rPr>
            <b/>
            <sz val="8"/>
            <color indexed="81"/>
            <rFont val="Tahoma"/>
            <family val="2"/>
          </rPr>
          <t>sschneider:</t>
        </r>
        <r>
          <rPr>
            <sz val="8"/>
            <color indexed="81"/>
            <rFont val="Tahoma"/>
            <family val="2"/>
          </rPr>
          <t xml:space="preserve">
</t>
        </r>
      </text>
    </comment>
    <comment ref="C19" authorId="0" shapeId="0">
      <text>
        <r>
          <rPr>
            <b/>
            <sz val="8"/>
            <color indexed="81"/>
            <rFont val="Tahoma"/>
            <family val="2"/>
          </rPr>
          <t>sschneider:</t>
        </r>
        <r>
          <rPr>
            <sz val="8"/>
            <color indexed="81"/>
            <rFont val="Tahoma"/>
            <family val="2"/>
          </rPr>
          <t xml:space="preserve">
</t>
        </r>
      </text>
    </comment>
    <comment ref="F19" authorId="0" shapeId="0">
      <text>
        <r>
          <rPr>
            <b/>
            <sz val="8"/>
            <color indexed="81"/>
            <rFont val="Tahoma"/>
            <family val="2"/>
          </rPr>
          <t>sschneider:</t>
        </r>
        <r>
          <rPr>
            <sz val="8"/>
            <color indexed="81"/>
            <rFont val="Tahoma"/>
            <family val="2"/>
          </rPr>
          <t xml:space="preserve">
</t>
        </r>
      </text>
    </comment>
    <comment ref="I19" authorId="0" shapeId="0">
      <text>
        <r>
          <rPr>
            <b/>
            <sz val="8"/>
            <color indexed="81"/>
            <rFont val="Tahoma"/>
            <family val="2"/>
          </rPr>
          <t>sschneider:</t>
        </r>
        <r>
          <rPr>
            <sz val="8"/>
            <color indexed="81"/>
            <rFont val="Tahoma"/>
            <family val="2"/>
          </rPr>
          <t xml:space="preserve">
</t>
        </r>
      </text>
    </comment>
    <comment ref="C20" authorId="0" shapeId="0">
      <text>
        <r>
          <rPr>
            <b/>
            <sz val="8"/>
            <color indexed="81"/>
            <rFont val="Tahoma"/>
            <family val="2"/>
          </rPr>
          <t>sschneider:</t>
        </r>
        <r>
          <rPr>
            <sz val="8"/>
            <color indexed="81"/>
            <rFont val="Tahoma"/>
            <family val="2"/>
          </rPr>
          <t xml:space="preserve">
</t>
        </r>
      </text>
    </comment>
    <comment ref="F20" authorId="0" shapeId="0">
      <text>
        <r>
          <rPr>
            <b/>
            <sz val="8"/>
            <color indexed="81"/>
            <rFont val="Tahoma"/>
            <family val="2"/>
          </rPr>
          <t>sschneider:</t>
        </r>
        <r>
          <rPr>
            <sz val="8"/>
            <color indexed="81"/>
            <rFont val="Tahoma"/>
            <family val="2"/>
          </rPr>
          <t xml:space="preserve">
</t>
        </r>
      </text>
    </comment>
    <comment ref="I20" authorId="0" shapeId="0">
      <text>
        <r>
          <rPr>
            <b/>
            <sz val="8"/>
            <color indexed="81"/>
            <rFont val="Tahoma"/>
            <family val="2"/>
          </rPr>
          <t>sschneider:</t>
        </r>
        <r>
          <rPr>
            <sz val="8"/>
            <color indexed="81"/>
            <rFont val="Tahoma"/>
            <family val="2"/>
          </rPr>
          <t xml:space="preserve">
</t>
        </r>
      </text>
    </comment>
    <comment ref="C21" authorId="0" shapeId="0">
      <text>
        <r>
          <rPr>
            <b/>
            <sz val="8"/>
            <color indexed="81"/>
            <rFont val="Tahoma"/>
            <family val="2"/>
          </rPr>
          <t>sschneider:</t>
        </r>
        <r>
          <rPr>
            <sz val="8"/>
            <color indexed="81"/>
            <rFont val="Tahoma"/>
            <family val="2"/>
          </rPr>
          <t xml:space="preserve">
</t>
        </r>
      </text>
    </comment>
    <comment ref="F21" authorId="0" shapeId="0">
      <text>
        <r>
          <rPr>
            <b/>
            <sz val="8"/>
            <color indexed="81"/>
            <rFont val="Tahoma"/>
            <family val="2"/>
          </rPr>
          <t>sschneider:</t>
        </r>
        <r>
          <rPr>
            <sz val="8"/>
            <color indexed="81"/>
            <rFont val="Tahoma"/>
            <family val="2"/>
          </rPr>
          <t xml:space="preserve">
</t>
        </r>
      </text>
    </comment>
    <comment ref="I21" authorId="0" shapeId="0">
      <text>
        <r>
          <rPr>
            <b/>
            <sz val="8"/>
            <color indexed="81"/>
            <rFont val="Tahoma"/>
            <family val="2"/>
          </rPr>
          <t>sschneider:</t>
        </r>
        <r>
          <rPr>
            <sz val="8"/>
            <color indexed="81"/>
            <rFont val="Tahoma"/>
            <family val="2"/>
          </rPr>
          <t xml:space="preserve">
</t>
        </r>
      </text>
    </comment>
    <comment ref="C22" authorId="0" shapeId="0">
      <text>
        <r>
          <rPr>
            <b/>
            <sz val="8"/>
            <color indexed="81"/>
            <rFont val="Tahoma"/>
            <family val="2"/>
          </rPr>
          <t>sschneider:</t>
        </r>
        <r>
          <rPr>
            <sz val="8"/>
            <color indexed="81"/>
            <rFont val="Tahoma"/>
            <family val="2"/>
          </rPr>
          <t xml:space="preserve">
</t>
        </r>
      </text>
    </comment>
    <comment ref="F22" authorId="0" shapeId="0">
      <text>
        <r>
          <rPr>
            <b/>
            <sz val="8"/>
            <color indexed="81"/>
            <rFont val="Tahoma"/>
            <family val="2"/>
          </rPr>
          <t>sschneider:</t>
        </r>
        <r>
          <rPr>
            <sz val="8"/>
            <color indexed="81"/>
            <rFont val="Tahoma"/>
            <family val="2"/>
          </rPr>
          <t xml:space="preserve">
</t>
        </r>
      </text>
    </comment>
    <comment ref="I22" authorId="0" shapeId="0">
      <text>
        <r>
          <rPr>
            <b/>
            <sz val="8"/>
            <color indexed="81"/>
            <rFont val="Tahoma"/>
            <family val="2"/>
          </rPr>
          <t>sschneider:</t>
        </r>
        <r>
          <rPr>
            <sz val="8"/>
            <color indexed="81"/>
            <rFont val="Tahoma"/>
            <family val="2"/>
          </rPr>
          <t xml:space="preserve">
</t>
        </r>
      </text>
    </comment>
    <comment ref="C23" authorId="0" shapeId="0">
      <text>
        <r>
          <rPr>
            <b/>
            <sz val="8"/>
            <color indexed="81"/>
            <rFont val="Tahoma"/>
            <family val="2"/>
          </rPr>
          <t>sschneider:</t>
        </r>
        <r>
          <rPr>
            <sz val="8"/>
            <color indexed="81"/>
            <rFont val="Tahoma"/>
            <family val="2"/>
          </rPr>
          <t xml:space="preserve">
</t>
        </r>
      </text>
    </comment>
    <comment ref="F23" authorId="0" shapeId="0">
      <text>
        <r>
          <rPr>
            <b/>
            <sz val="8"/>
            <color indexed="81"/>
            <rFont val="Tahoma"/>
            <family val="2"/>
          </rPr>
          <t>sschneider:</t>
        </r>
        <r>
          <rPr>
            <sz val="8"/>
            <color indexed="81"/>
            <rFont val="Tahoma"/>
            <family val="2"/>
          </rPr>
          <t xml:space="preserve">
</t>
        </r>
      </text>
    </comment>
    <comment ref="I23" authorId="0" shapeId="0">
      <text>
        <r>
          <rPr>
            <b/>
            <sz val="8"/>
            <color indexed="81"/>
            <rFont val="Tahoma"/>
            <family val="2"/>
          </rPr>
          <t>sschneider:</t>
        </r>
        <r>
          <rPr>
            <sz val="8"/>
            <color indexed="81"/>
            <rFont val="Tahoma"/>
            <family val="2"/>
          </rPr>
          <t xml:space="preserve">
</t>
        </r>
      </text>
    </comment>
    <comment ref="F24" authorId="0" shapeId="0">
      <text>
        <r>
          <rPr>
            <b/>
            <sz val="8"/>
            <color indexed="81"/>
            <rFont val="Tahoma"/>
            <family val="2"/>
          </rPr>
          <t>sschneider:</t>
        </r>
        <r>
          <rPr>
            <sz val="8"/>
            <color indexed="81"/>
            <rFont val="Tahoma"/>
            <family val="2"/>
          </rPr>
          <t xml:space="preserve">
</t>
        </r>
      </text>
    </comment>
    <comment ref="I24" authorId="0" shapeId="0">
      <text>
        <r>
          <rPr>
            <b/>
            <sz val="8"/>
            <color indexed="81"/>
            <rFont val="Tahoma"/>
            <family val="2"/>
          </rPr>
          <t>sschneider:</t>
        </r>
        <r>
          <rPr>
            <sz val="8"/>
            <color indexed="81"/>
            <rFont val="Tahoma"/>
            <family val="2"/>
          </rPr>
          <t xml:space="preserve">
</t>
        </r>
      </text>
    </comment>
  </commentList>
</comments>
</file>

<file path=xl/sharedStrings.xml><?xml version="1.0" encoding="utf-8"?>
<sst xmlns="http://schemas.openxmlformats.org/spreadsheetml/2006/main" count="398" uniqueCount="197">
  <si>
    <t>Summe WP, Lüftung, Hilfsstrom</t>
  </si>
  <si>
    <t>Umwandlungsverluste Summe</t>
  </si>
  <si>
    <t>Verluste Kälte</t>
  </si>
  <si>
    <t>Verluste Wärme</t>
  </si>
  <si>
    <t>Kälte regeneration</t>
  </si>
  <si>
    <t>Wärme regeneration</t>
  </si>
  <si>
    <t>Summe</t>
  </si>
  <si>
    <t>Kälte</t>
  </si>
  <si>
    <t>Wärme</t>
  </si>
  <si>
    <t>Strom</t>
  </si>
  <si>
    <t>Nutzenergie</t>
  </si>
  <si>
    <t>Thermische Verluste</t>
  </si>
  <si>
    <t>Hilfsstrom</t>
  </si>
  <si>
    <t>Umweltwärme/kälte</t>
  </si>
  <si>
    <t>WP Strom</t>
  </si>
  <si>
    <t>Energie vor Deckiung</t>
  </si>
  <si>
    <t>Verluste thermisch</t>
  </si>
  <si>
    <t>Nach Grundstücksgrenze inkl. Eigenerzeugung</t>
  </si>
  <si>
    <t>Eigenerzeugung/Umwandlung</t>
  </si>
  <si>
    <t>Grundstücksgrenze rein</t>
  </si>
  <si>
    <t>Hilfsstrom EWS</t>
  </si>
  <si>
    <t>Stromverteilung raus</t>
  </si>
  <si>
    <t>Verteilung Abgabe Verluste</t>
  </si>
  <si>
    <t>Fernwärme Regeneration</t>
  </si>
  <si>
    <t>ST Wärme</t>
  </si>
  <si>
    <t>300 lx</t>
  </si>
  <si>
    <t>Tageslicht</t>
  </si>
  <si>
    <t>Außenluft Kälte</t>
  </si>
  <si>
    <t>Anteil Stunden TVOC unter…</t>
  </si>
  <si>
    <t>in Hilfsstrom enthalten</t>
  </si>
  <si>
    <t>Außenluft Wärme</t>
  </si>
  <si>
    <t>Regeneration EWS</t>
  </si>
  <si>
    <t xml:space="preserve">Anteil Stunden unter 1000 ppm CO2, </t>
  </si>
  <si>
    <t>Raumluftqualität</t>
  </si>
  <si>
    <t>Lüftung</t>
  </si>
  <si>
    <t>Nutzung in System Kühlung</t>
  </si>
  <si>
    <t>EWS Kälte</t>
  </si>
  <si>
    <t>Anteil Stunden unter 12 g/kg</t>
  </si>
  <si>
    <t>Nicht schwüler Raum</t>
  </si>
  <si>
    <t>Nutzung in System Wärme</t>
  </si>
  <si>
    <t>EWS Wärme</t>
  </si>
  <si>
    <t>Anteil Stunden über Mindestsolltemperatur</t>
  </si>
  <si>
    <t>Kühler Raum</t>
  </si>
  <si>
    <t>Erdwärmesonden für Wärme</t>
  </si>
  <si>
    <t>Kühlung</t>
  </si>
  <si>
    <t>Wärme Heizung</t>
  </si>
  <si>
    <t>Anteil Stunden über 30% Feuchte</t>
  </si>
  <si>
    <t>FeuchterRaum</t>
  </si>
  <si>
    <t>Nutzung WP in System Kühlung</t>
  </si>
  <si>
    <t>Warmer Raum</t>
  </si>
  <si>
    <t>Heizung</t>
  </si>
  <si>
    <t>Direktnutzunganteil</t>
  </si>
  <si>
    <t>Direkt-Nutzung in System Kühlung</t>
  </si>
  <si>
    <t>Erdwärmesonden</t>
  </si>
  <si>
    <t>l/Person/d</t>
  </si>
  <si>
    <t>l Wasser 38°C genutzt/m²</t>
  </si>
  <si>
    <t>Warmwasser</t>
  </si>
  <si>
    <t>Hilfsstrom Verteilung</t>
  </si>
  <si>
    <t>WP Wärme/Kälte</t>
  </si>
  <si>
    <t>WP strom</t>
  </si>
  <si>
    <t>Wärme/Kälte ab umwandlung</t>
  </si>
  <si>
    <t>Nutzung in System</t>
  </si>
  <si>
    <t>Abwärme</t>
  </si>
  <si>
    <t>Haushaltsgeräte, Arbeitshilfen, Beleuchtung, Aufzüge etc</t>
  </si>
  <si>
    <t>Nutzerstrom</t>
  </si>
  <si>
    <t>Fernwärme</t>
  </si>
  <si>
    <t>Anlagen- und Umwandlungsverluste</t>
  </si>
  <si>
    <t>Netzstrom</t>
  </si>
  <si>
    <t>Pkm</t>
  </si>
  <si>
    <t>Mobilität</t>
  </si>
  <si>
    <t>ecar sharing</t>
  </si>
  <si>
    <t>Windkraft Peak Shaving</t>
  </si>
  <si>
    <t>ebike</t>
  </si>
  <si>
    <t>ST</t>
  </si>
  <si>
    <t>ecar</t>
  </si>
  <si>
    <t>Eigennutzung</t>
  </si>
  <si>
    <t>Eigenverbrauch</t>
  </si>
  <si>
    <t>Biokraftstoff Moped</t>
  </si>
  <si>
    <t>Netzeinspeisung</t>
  </si>
  <si>
    <t>PV</t>
  </si>
  <si>
    <t>Biokraftstoff MIV</t>
  </si>
  <si>
    <t>ecar Sharing</t>
  </si>
  <si>
    <t>Biokraftstoff erneuerbar nach Streicher</t>
  </si>
  <si>
    <t>fossil Moped</t>
  </si>
  <si>
    <t>Privatmobilität ohne öffentlich fossil</t>
  </si>
  <si>
    <t>Erdgas</t>
  </si>
  <si>
    <t>Diesel</t>
  </si>
  <si>
    <t>fossil MIV</t>
  </si>
  <si>
    <t>Privatmobilität ohne öffentlich emobilität</t>
  </si>
  <si>
    <t>Benzin</t>
  </si>
  <si>
    <t>Energiedienstleistung</t>
  </si>
  <si>
    <t>Wärmeverluste</t>
  </si>
  <si>
    <t>"genutzte Energie", "Nutzenergie", Energiedienstleistung</t>
  </si>
  <si>
    <t>Durchschleussen</t>
  </si>
  <si>
    <t>Energie ab Deckung</t>
  </si>
  <si>
    <t>In Gebäudetechnik</t>
  </si>
  <si>
    <t>Stromverteilung rein</t>
  </si>
  <si>
    <t>Energie Grundstück</t>
  </si>
  <si>
    <t>Endenergie aussen</t>
  </si>
  <si>
    <t>Inputtabelle neu</t>
  </si>
  <si>
    <t>Ab hier Bedarf</t>
  </si>
  <si>
    <t>Bis hier Deckung Bedarf</t>
  </si>
  <si>
    <t>Vergleich</t>
  </si>
  <si>
    <t>Betriebsstrom inkl. Aufzug</t>
  </si>
  <si>
    <t>Lüftung/Hilfsstrom</t>
  </si>
  <si>
    <t>Kühlen</t>
  </si>
  <si>
    <t>Wärme/Kälte Verteilung</t>
  </si>
  <si>
    <t>Heizen</t>
  </si>
  <si>
    <t>Erdsonden</t>
  </si>
  <si>
    <t>Erdsonden Regeneration</t>
  </si>
  <si>
    <t>Hilfsströme</t>
  </si>
  <si>
    <t>Zu Außenluft (von HT)</t>
  </si>
  <si>
    <t>kWh/m²a EE</t>
  </si>
  <si>
    <t>AN</t>
  </si>
  <si>
    <t>NAME</t>
  </si>
  <si>
    <t>Knoten Außenluft</t>
  </si>
  <si>
    <t>kühlen</t>
  </si>
  <si>
    <t>WW</t>
  </si>
  <si>
    <t>heizen</t>
  </si>
  <si>
    <t>Anlagenverluste</t>
  </si>
  <si>
    <t>Umweltwärme gesamt</t>
  </si>
  <si>
    <t>Stromaufwand</t>
  </si>
  <si>
    <t>mit Speicherung</t>
  </si>
  <si>
    <t>Check</t>
  </si>
  <si>
    <t>Umweltwärme für Kälte</t>
  </si>
  <si>
    <t>Umweltwärme für Wärme</t>
  </si>
  <si>
    <t>Knoten Erdsonden</t>
  </si>
  <si>
    <t xml:space="preserve"> </t>
  </si>
  <si>
    <t>Abkälte</t>
  </si>
  <si>
    <t>Umweltwärme Heizen</t>
  </si>
  <si>
    <t>Knoten Abwärme/Abkälte</t>
  </si>
  <si>
    <t>erdwärmesonden</t>
  </si>
  <si>
    <t>Wärme Einspeisung</t>
  </si>
  <si>
    <t>Solare Wärme</t>
  </si>
  <si>
    <t>Knoten Solarthermie</t>
  </si>
  <si>
    <t>PV Netzeinspeisung</t>
  </si>
  <si>
    <t>Stromverteilung</t>
  </si>
  <si>
    <t>PV Eigendeckung</t>
  </si>
  <si>
    <t>Knoten PV Anlage</t>
  </si>
  <si>
    <t>Wind Netzeinspeisung</t>
  </si>
  <si>
    <t>Wind Eigendeckung</t>
  </si>
  <si>
    <t>Knoten Windkraft</t>
  </si>
  <si>
    <t>Kälteeinspeisung</t>
  </si>
  <si>
    <t>Wärmeeinspeisung</t>
  </si>
  <si>
    <t>KWK-Hackschnitzel</t>
  </si>
  <si>
    <t>kWh/m²a PE</t>
  </si>
  <si>
    <t>KWK-Pellets</t>
  </si>
  <si>
    <t>OUT</t>
  </si>
  <si>
    <t>PRIMÄRENERGIE</t>
  </si>
  <si>
    <t>KWK Einspeisung</t>
  </si>
  <si>
    <t>KWK-Biogas</t>
  </si>
  <si>
    <t>KWK-Heizöl</t>
  </si>
  <si>
    <t>KWK Strom</t>
  </si>
  <si>
    <t>KWK-Erdgas</t>
  </si>
  <si>
    <t>KWK Wärme</t>
  </si>
  <si>
    <t>KWK-Strom</t>
  </si>
  <si>
    <t>IN</t>
  </si>
  <si>
    <t>Name</t>
  </si>
  <si>
    <t>Kälte-Einspeisung</t>
  </si>
  <si>
    <t>Knoten KWK</t>
  </si>
  <si>
    <t>vs VAR 3</t>
  </si>
  <si>
    <t>Verteilverluste</t>
  </si>
  <si>
    <t>vs VAR 2</t>
  </si>
  <si>
    <t>Be/Entfeuchtung</t>
  </si>
  <si>
    <t>Entfeuchtung</t>
  </si>
  <si>
    <t>FW</t>
  </si>
  <si>
    <t>vs VAR 1</t>
  </si>
  <si>
    <t>Befeuchtung</t>
  </si>
  <si>
    <t>Sonstige</t>
  </si>
  <si>
    <t>Fernkälte Wien</t>
  </si>
  <si>
    <t>Fernwärme Wien</t>
  </si>
  <si>
    <t>kWh/m²a NE</t>
  </si>
  <si>
    <t>Biogas</t>
  </si>
  <si>
    <t>Knoten Wärme/Kälte Verteilung</t>
  </si>
  <si>
    <t>Scheitholz Hartholz</t>
  </si>
  <si>
    <t>Scheitholz Weichholz</t>
  </si>
  <si>
    <t>Wärmeeinspeisung (EE)</t>
  </si>
  <si>
    <t>Hackschnitzel</t>
  </si>
  <si>
    <t>Netzeinspeisung (EE)</t>
  </si>
  <si>
    <t>Pellets</t>
  </si>
  <si>
    <t>Durchlauferhitzer</t>
  </si>
  <si>
    <t>Kohle</t>
  </si>
  <si>
    <t>Beleuchtung</t>
  </si>
  <si>
    <t>Heizöl/Diesel</t>
  </si>
  <si>
    <t>e-carsharing</t>
  </si>
  <si>
    <t>Nutzerstromverteilung</t>
  </si>
  <si>
    <t>Wärmepumpe</t>
  </si>
  <si>
    <t>Konventionelle Erzeugung</t>
  </si>
  <si>
    <t>Knoten</t>
  </si>
  <si>
    <t>Knoten Nutzerstromverteilung</t>
  </si>
  <si>
    <t>Verteilungsknoten</t>
  </si>
  <si>
    <t>STROM Zwischenknoten</t>
  </si>
  <si>
    <t>DECKUNG / Erzeugungsknoten</t>
  </si>
  <si>
    <t>Knotenbilanz Kontrolle</t>
  </si>
  <si>
    <t>NUTZENERGIE (Bedarf)</t>
  </si>
  <si>
    <t>ENDENERGIE (Deckung)</t>
  </si>
  <si>
    <t>Sankey Schnittstelle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</si>
</sst>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MS Sans Serif"/>
      <family val="2"/>
    </font>
    <font>
      <b/>
      <sz val="11"/>
      <color theme="1"/>
      <name val="MS Sans Serif"/>
      <family val="2"/>
    </font>
    <font>
      <b/>
      <sz val="22"/>
      <color theme="1"/>
      <name val="Calibri"/>
      <family val="2"/>
      <scheme val="minor"/>
    </font>
    <font>
      <sz val="11"/>
      <name val="MS Sans Serif"/>
      <family val="2"/>
    </font>
    <font>
      <sz val="11"/>
      <name val="Calibri"/>
      <family val="2"/>
      <scheme val="minor"/>
    </font>
    <font>
      <sz val="11"/>
      <color rgb="FFFF0000"/>
      <name val="MS Sans Serif"/>
      <family val="2"/>
    </font>
    <font>
      <b/>
      <sz val="11"/>
      <name val="MS Sans Serif"/>
      <family val="2"/>
    </font>
    <font>
      <b/>
      <sz val="11"/>
      <name val="Calibri"/>
      <family val="2"/>
      <scheme val="minor"/>
    </font>
    <font>
      <b/>
      <i/>
      <sz val="11"/>
      <color theme="1"/>
      <name val="Calibri"/>
      <family val="2"/>
      <scheme val="minor"/>
    </font>
    <font>
      <b/>
      <sz val="20"/>
      <color theme="0" tint="-0.499984740745262"/>
      <name val="Calibri"/>
      <family val="2"/>
      <scheme val="minor"/>
    </font>
    <font>
      <b/>
      <sz val="11"/>
      <color theme="1" tint="0.24994659260841701"/>
      <name val="Calibri"/>
      <family val="2"/>
      <scheme val="minor"/>
    </font>
    <font>
      <b/>
      <sz val="11"/>
      <color rgb="FF404040"/>
      <name val="Calibri"/>
      <family val="2"/>
      <scheme val="minor"/>
    </font>
    <font>
      <b/>
      <sz val="11"/>
      <color rgb="FF404040"/>
      <name val="MS Sans Serif"/>
      <family val="2"/>
    </font>
    <font>
      <b/>
      <sz val="8"/>
      <color indexed="81"/>
      <name val="Tahoma"/>
      <family val="2"/>
    </font>
    <font>
      <sz val="8"/>
      <color indexed="81"/>
      <name val="Tahoma"/>
      <family val="2"/>
    </font>
  </fonts>
  <fills count="27">
    <fill>
      <patternFill patternType="none"/>
    </fill>
    <fill>
      <patternFill patternType="gray125"/>
    </fill>
    <fill>
      <patternFill patternType="solid">
        <fgColor rgb="FF66FF33"/>
        <bgColor indexed="64"/>
      </patternFill>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499984740745262"/>
        <bgColor indexed="64"/>
      </patternFill>
    </fill>
    <fill>
      <patternFill patternType="solid">
        <fgColor rgb="FFFFCCCC"/>
        <bgColor indexed="64"/>
      </patternFill>
    </fill>
    <fill>
      <patternFill patternType="solid">
        <fgColor rgb="FFFF3399"/>
        <bgColor indexed="64"/>
      </patternFill>
    </fill>
    <fill>
      <patternFill patternType="solid">
        <fgColor rgb="FFFF0000"/>
        <bgColor indexed="64"/>
      </patternFill>
    </fill>
    <fill>
      <patternFill patternType="solid">
        <fgColor rgb="FF0070C0"/>
        <bgColor indexed="64"/>
      </patternFill>
    </fill>
    <fill>
      <patternFill patternType="solid">
        <fgColor theme="3" tint="0.39997558519241921"/>
        <bgColor indexed="64"/>
      </patternFill>
    </fill>
    <fill>
      <patternFill patternType="solid">
        <fgColor rgb="FFFF5050"/>
        <bgColor indexed="64"/>
      </patternFill>
    </fill>
    <fill>
      <patternFill patternType="solid">
        <fgColor rgb="FFCCFF33"/>
        <bgColor indexed="64"/>
      </patternFill>
    </fill>
    <fill>
      <patternFill patternType="solid">
        <fgColor theme="9" tint="-0.249977111117893"/>
        <bgColor indexed="64"/>
      </patternFill>
    </fill>
    <fill>
      <patternFill patternType="solid">
        <fgColor theme="3" tint="-0.249977111117893"/>
        <bgColor indexed="64"/>
      </patternFill>
    </fill>
    <fill>
      <patternFill patternType="lightUp">
        <fgColor theme="0" tint="-0.34998626667073579"/>
        <bgColor indexed="65"/>
      </patternFill>
    </fill>
    <fill>
      <patternFill patternType="solid">
        <fgColor rgb="FFFF00FF"/>
        <bgColor indexed="64"/>
      </patternFill>
    </fill>
    <fill>
      <patternFill patternType="solid">
        <fgColor rgb="FFFF9933"/>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4"/>
        <bgColor indexed="64"/>
      </patternFill>
    </fill>
    <fill>
      <patternFill patternType="solid">
        <fgColor theme="0" tint="-0.34998626667073579"/>
        <bgColor indexed="64"/>
      </patternFill>
    </fill>
    <fill>
      <patternFill patternType="solid">
        <fgColor theme="2"/>
        <bgColor indexed="64"/>
      </patternFill>
    </fill>
    <fill>
      <patternFill patternType="solid">
        <fgColor theme="0" tint="-0.24994659260841701"/>
        <bgColor indexed="64"/>
      </patternFill>
    </fill>
    <fill>
      <patternFill patternType="solid">
        <fgColor rgb="FFBFBFBF"/>
        <bgColor rgb="FF000000"/>
      </patternFill>
    </fill>
  </fills>
  <borders count="30">
    <border>
      <left/>
      <right/>
      <top/>
      <bottom/>
      <diagonal/>
    </border>
    <border>
      <left/>
      <right style="medium">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thin">
        <color auto="1"/>
      </left>
      <right/>
      <top/>
      <bottom/>
      <diagonal/>
    </border>
    <border>
      <left style="medium">
        <color indexed="64"/>
      </left>
      <right/>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medium">
        <color indexed="64"/>
      </left>
      <right/>
      <top/>
      <bottom style="thin">
        <color indexed="64"/>
      </bottom>
      <diagonal/>
    </border>
    <border>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style="medium">
        <color indexed="64"/>
      </left>
      <right/>
      <top style="medium">
        <color indexed="64"/>
      </top>
      <bottom/>
      <diagonal/>
    </border>
    <border>
      <left style="thin">
        <color theme="3" tint="0.59996337778862885"/>
      </left>
      <right style="thin">
        <color theme="3" tint="0.59996337778862885"/>
      </right>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right style="thin">
        <color indexed="64"/>
      </right>
      <top/>
      <bottom/>
      <diagonal/>
    </border>
    <border>
      <left/>
      <right/>
      <top style="thin">
        <color theme="0" tint="-0.499984740745262"/>
      </top>
      <bottom style="thin">
        <color theme="0" tint="-0.499984740745262"/>
      </bottom>
      <diagonal/>
    </border>
    <border>
      <left/>
      <right/>
      <top style="thin">
        <color rgb="FF808080"/>
      </top>
      <bottom style="thin">
        <color rgb="FF808080"/>
      </bottom>
      <diagonal/>
    </border>
  </borders>
  <cellStyleXfs count="2">
    <xf numFmtId="0" fontId="0" fillId="0" borderId="0"/>
    <xf numFmtId="2" fontId="13" fillId="25" borderId="28" applyNumberFormat="0" applyAlignment="0"/>
  </cellStyleXfs>
  <cellXfs count="185">
    <xf numFmtId="0" fontId="0" fillId="0" borderId="0" xfId="0"/>
    <xf numFmtId="2" fontId="0" fillId="0" borderId="0" xfId="0" applyNumberFormat="1" applyFont="1"/>
    <xf numFmtId="2" fontId="3" fillId="0" borderId="0" xfId="0" applyNumberFormat="1" applyFont="1" applyAlignment="1">
      <alignment horizontal="right"/>
    </xf>
    <xf numFmtId="2" fontId="0" fillId="0" borderId="0" xfId="0" applyNumberFormat="1" applyFont="1" applyAlignment="1">
      <alignment horizontal="left"/>
    </xf>
    <xf numFmtId="2" fontId="3" fillId="0" borderId="0" xfId="0" applyNumberFormat="1" applyFont="1"/>
    <xf numFmtId="2" fontId="2" fillId="0" borderId="0" xfId="0" applyNumberFormat="1" applyFont="1"/>
    <xf numFmtId="2" fontId="0" fillId="0" borderId="0" xfId="0" applyNumberFormat="1" applyFont="1" applyAlignment="1">
      <alignment horizontal="right"/>
    </xf>
    <xf numFmtId="2" fontId="2" fillId="0" borderId="0" xfId="0" applyNumberFormat="1" applyFont="1" applyAlignment="1">
      <alignment horizontal="center"/>
    </xf>
    <xf numFmtId="2" fontId="0" fillId="0" borderId="0" xfId="0" applyNumberFormat="1" applyFont="1" applyAlignment="1">
      <alignment horizontal="center"/>
    </xf>
    <xf numFmtId="2" fontId="4" fillId="0" borderId="0" xfId="0" applyNumberFormat="1" applyFont="1" applyAlignment="1">
      <alignment horizontal="right"/>
    </xf>
    <xf numFmtId="2" fontId="2" fillId="0" borderId="0" xfId="0" applyNumberFormat="1" applyFont="1" applyAlignment="1">
      <alignment horizontal="left"/>
    </xf>
    <xf numFmtId="2" fontId="3" fillId="0" borderId="0" xfId="0" applyNumberFormat="1" applyFont="1" applyAlignment="1">
      <alignment horizontal="left"/>
    </xf>
    <xf numFmtId="2" fontId="0" fillId="2" borderId="0" xfId="0" applyNumberFormat="1" applyFont="1" applyFill="1"/>
    <xf numFmtId="2" fontId="1" fillId="0" borderId="0" xfId="0" applyNumberFormat="1" applyFont="1" applyAlignment="1">
      <alignment horizontal="left"/>
    </xf>
    <xf numFmtId="2" fontId="3" fillId="0" borderId="0" xfId="0" applyNumberFormat="1" applyFont="1" applyFill="1" applyAlignment="1">
      <alignment horizontal="left"/>
    </xf>
    <xf numFmtId="2" fontId="0" fillId="3" borderId="0" xfId="0" applyNumberFormat="1" applyFont="1" applyFill="1" applyAlignment="1">
      <alignment horizontal="left"/>
    </xf>
    <xf numFmtId="2" fontId="0" fillId="2" borderId="0" xfId="0" applyNumberFormat="1" applyFont="1" applyFill="1" applyAlignment="1">
      <alignment horizontal="left"/>
    </xf>
    <xf numFmtId="2" fontId="3" fillId="3" borderId="0" xfId="0" applyNumberFormat="1" applyFont="1" applyFill="1" applyAlignment="1">
      <alignment horizontal="left"/>
    </xf>
    <xf numFmtId="2" fontId="0" fillId="0" borderId="0" xfId="0" applyNumberFormat="1" applyFont="1" applyFill="1" applyAlignment="1">
      <alignment horizontal="left"/>
    </xf>
    <xf numFmtId="2" fontId="3" fillId="4" borderId="0" xfId="0" applyNumberFormat="1" applyFont="1" applyFill="1" applyAlignment="1">
      <alignment horizontal="left"/>
    </xf>
    <xf numFmtId="2" fontId="4" fillId="0" borderId="0" xfId="0" applyNumberFormat="1" applyFont="1" applyAlignment="1">
      <alignment horizontal="left"/>
    </xf>
    <xf numFmtId="2" fontId="5" fillId="2" borderId="0" xfId="0" applyNumberFormat="1" applyFont="1" applyFill="1" applyAlignment="1">
      <alignment horizontal="left"/>
    </xf>
    <xf numFmtId="2" fontId="0" fillId="0" borderId="1" xfId="0" applyNumberFormat="1" applyFont="1" applyBorder="1"/>
    <xf numFmtId="2" fontId="3" fillId="0" borderId="2" xfId="0" applyNumberFormat="1" applyFont="1" applyBorder="1" applyAlignment="1">
      <alignment horizontal="right"/>
    </xf>
    <xf numFmtId="2" fontId="0" fillId="0" borderId="2" xfId="0" applyNumberFormat="1" applyFont="1" applyBorder="1" applyAlignment="1">
      <alignment horizontal="left"/>
    </xf>
    <xf numFmtId="2" fontId="0" fillId="0" borderId="3" xfId="0" applyNumberFormat="1" applyFont="1" applyBorder="1" applyAlignment="1">
      <alignment horizontal="left"/>
    </xf>
    <xf numFmtId="2" fontId="0" fillId="0" borderId="4" xfId="0" applyNumberFormat="1" applyFont="1" applyBorder="1" applyAlignment="1">
      <alignment horizontal="left"/>
    </xf>
    <xf numFmtId="2" fontId="0" fillId="0" borderId="5" xfId="0" applyNumberFormat="1" applyFont="1" applyBorder="1"/>
    <xf numFmtId="2" fontId="3" fillId="0" borderId="0" xfId="0" applyNumberFormat="1" applyFont="1" applyBorder="1" applyAlignment="1">
      <alignment horizontal="right"/>
    </xf>
    <xf numFmtId="2" fontId="0" fillId="0" borderId="0" xfId="0" applyNumberFormat="1" applyFont="1" applyBorder="1" applyAlignment="1">
      <alignment horizontal="left"/>
    </xf>
    <xf numFmtId="2" fontId="0" fillId="0" borderId="6" xfId="0" applyNumberFormat="1" applyFont="1" applyBorder="1" applyAlignment="1">
      <alignment horizontal="left"/>
    </xf>
    <xf numFmtId="2" fontId="2" fillId="0" borderId="7" xfId="0" applyNumberFormat="1" applyFont="1" applyBorder="1" applyAlignment="1">
      <alignment horizontal="left"/>
    </xf>
    <xf numFmtId="2" fontId="6" fillId="3" borderId="0" xfId="0" applyNumberFormat="1" applyFont="1" applyFill="1" applyBorder="1" applyAlignment="1">
      <alignment horizontal="right"/>
    </xf>
    <xf numFmtId="2" fontId="7" fillId="0" borderId="0" xfId="0" applyNumberFormat="1" applyFont="1" applyFill="1" applyBorder="1" applyAlignment="1" applyProtection="1">
      <alignment horizontal="left"/>
    </xf>
    <xf numFmtId="2" fontId="7" fillId="0" borderId="6" xfId="0" applyNumberFormat="1" applyFont="1" applyFill="1" applyBorder="1" applyAlignment="1" applyProtection="1">
      <alignment horizontal="left"/>
    </xf>
    <xf numFmtId="2" fontId="3" fillId="2" borderId="0" xfId="0" applyNumberFormat="1" applyFont="1" applyFill="1" applyAlignment="1">
      <alignment horizontal="left"/>
    </xf>
    <xf numFmtId="2" fontId="8" fillId="3" borderId="0" xfId="0" applyNumberFormat="1" applyFont="1" applyFill="1" applyBorder="1" applyAlignment="1">
      <alignment horizontal="right"/>
    </xf>
    <xf numFmtId="2" fontId="2" fillId="5" borderId="8" xfId="0" applyNumberFormat="1" applyFont="1" applyFill="1" applyBorder="1"/>
    <xf numFmtId="2" fontId="9" fillId="5" borderId="9" xfId="0" applyNumberFormat="1" applyFont="1" applyFill="1" applyBorder="1" applyAlignment="1">
      <alignment horizontal="right"/>
    </xf>
    <xf numFmtId="2" fontId="10" fillId="5" borderId="9" xfId="0" applyNumberFormat="1" applyFont="1" applyFill="1" applyBorder="1" applyAlignment="1" applyProtection="1">
      <alignment horizontal="left"/>
    </xf>
    <xf numFmtId="2" fontId="10" fillId="5" borderId="10" xfId="0" applyNumberFormat="1" applyFont="1" applyFill="1" applyBorder="1" applyAlignment="1" applyProtection="1">
      <alignment horizontal="left"/>
    </xf>
    <xf numFmtId="2" fontId="4" fillId="5" borderId="9" xfId="0" applyNumberFormat="1" applyFont="1" applyFill="1" applyBorder="1" applyAlignment="1">
      <alignment horizontal="right"/>
    </xf>
    <xf numFmtId="2" fontId="2" fillId="5" borderId="11" xfId="0" applyNumberFormat="1" applyFont="1" applyFill="1" applyBorder="1" applyAlignment="1">
      <alignment horizontal="left"/>
    </xf>
    <xf numFmtId="2" fontId="0" fillId="0" borderId="0" xfId="0" applyNumberFormat="1" applyFont="1" applyBorder="1"/>
    <xf numFmtId="2" fontId="7" fillId="0" borderId="0" xfId="0" applyNumberFormat="1" applyFont="1" applyFill="1" applyBorder="1" applyAlignment="1" applyProtection="1">
      <alignment horizontal="left" vertical="center"/>
      <protection locked="0"/>
    </xf>
    <xf numFmtId="2" fontId="3" fillId="2" borderId="0" xfId="0" applyNumberFormat="1" applyFont="1" applyFill="1" applyBorder="1" applyAlignment="1">
      <alignment horizontal="right"/>
    </xf>
    <xf numFmtId="2" fontId="7" fillId="0" borderId="0" xfId="0" applyNumberFormat="1" applyFont="1" applyFill="1" applyBorder="1"/>
    <xf numFmtId="2" fontId="7" fillId="0" borderId="0" xfId="0" applyNumberFormat="1" applyFont="1" applyFill="1" applyBorder="1" applyAlignment="1" applyProtection="1"/>
    <xf numFmtId="2" fontId="7" fillId="0" borderId="1" xfId="0" applyNumberFormat="1" applyFont="1" applyFill="1" applyBorder="1" applyAlignment="1" applyProtection="1"/>
    <xf numFmtId="2" fontId="6" fillId="0" borderId="2" xfId="0" applyNumberFormat="1" applyFont="1" applyFill="1" applyBorder="1" applyAlignment="1" applyProtection="1">
      <alignment horizontal="right"/>
    </xf>
    <xf numFmtId="2" fontId="7" fillId="0" borderId="2" xfId="0" applyNumberFormat="1" applyFont="1" applyFill="1" applyBorder="1" applyAlignment="1" applyProtection="1">
      <alignment horizontal="left"/>
    </xf>
    <xf numFmtId="2" fontId="7" fillId="0" borderId="3" xfId="0" applyNumberFormat="1" applyFont="1" applyFill="1" applyBorder="1" applyAlignment="1" applyProtection="1">
      <alignment horizontal="left"/>
    </xf>
    <xf numFmtId="2" fontId="10" fillId="0" borderId="4" xfId="0" applyNumberFormat="1" applyFont="1" applyFill="1" applyBorder="1" applyAlignment="1" applyProtection="1">
      <alignment horizontal="left"/>
    </xf>
    <xf numFmtId="2" fontId="6" fillId="0" borderId="0" xfId="0" applyNumberFormat="1" applyFont="1" applyFill="1" applyBorder="1" applyAlignment="1" applyProtection="1"/>
    <xf numFmtId="2" fontId="7" fillId="0" borderId="5" xfId="0" applyNumberFormat="1" applyFont="1" applyFill="1" applyBorder="1" applyAlignment="1" applyProtection="1"/>
    <xf numFmtId="2" fontId="6" fillId="0" borderId="0" xfId="0" applyNumberFormat="1" applyFont="1" applyFill="1" applyBorder="1" applyAlignment="1" applyProtection="1">
      <alignment horizontal="right"/>
    </xf>
    <xf numFmtId="2" fontId="10" fillId="0" borderId="7" xfId="0" applyNumberFormat="1" applyFont="1" applyFill="1" applyBorder="1" applyAlignment="1" applyProtection="1">
      <alignment horizontal="left"/>
    </xf>
    <xf numFmtId="2" fontId="6" fillId="6" borderId="0" xfId="0" applyNumberFormat="1" applyFont="1" applyFill="1" applyBorder="1" applyAlignment="1">
      <alignment horizontal="right"/>
    </xf>
    <xf numFmtId="2" fontId="6" fillId="7" borderId="0" xfId="0" applyNumberFormat="1" applyFont="1" applyFill="1" applyBorder="1" applyAlignment="1" applyProtection="1">
      <alignment horizontal="right"/>
    </xf>
    <xf numFmtId="2" fontId="9" fillId="0" borderId="0" xfId="0" applyNumberFormat="1" applyFont="1" applyFill="1" applyBorder="1" applyAlignment="1" applyProtection="1"/>
    <xf numFmtId="2" fontId="6" fillId="8" borderId="0" xfId="0" applyNumberFormat="1" applyFont="1" applyFill="1" applyBorder="1" applyAlignment="1" applyProtection="1">
      <alignment horizontal="right"/>
    </xf>
    <xf numFmtId="2" fontId="10" fillId="5" borderId="8" xfId="0" applyNumberFormat="1" applyFont="1" applyFill="1" applyBorder="1" applyAlignment="1" applyProtection="1"/>
    <xf numFmtId="2" fontId="9" fillId="5" borderId="9" xfId="0" applyNumberFormat="1" applyFont="1" applyFill="1" applyBorder="1" applyAlignment="1" applyProtection="1">
      <alignment horizontal="right"/>
    </xf>
    <xf numFmtId="2" fontId="10" fillId="5" borderId="11" xfId="0" applyNumberFormat="1" applyFont="1" applyFill="1" applyBorder="1" applyAlignment="1" applyProtection="1">
      <alignment horizontal="left"/>
    </xf>
    <xf numFmtId="2" fontId="10" fillId="0" borderId="0" xfId="0" applyNumberFormat="1" applyFont="1" applyFill="1" applyBorder="1" applyAlignment="1" applyProtection="1">
      <alignment horizontal="left"/>
    </xf>
    <xf numFmtId="2" fontId="6" fillId="9" borderId="0" xfId="0" applyNumberFormat="1" applyFont="1" applyFill="1" applyBorder="1" applyAlignment="1" applyProtection="1">
      <alignment horizontal="right"/>
    </xf>
    <xf numFmtId="2" fontId="7" fillId="0" borderId="6" xfId="0" applyNumberFormat="1" applyFont="1" applyFill="1" applyBorder="1" applyAlignment="1" applyProtection="1">
      <alignment horizontal="left" vertical="center"/>
      <protection locked="0"/>
    </xf>
    <xf numFmtId="2" fontId="6" fillId="2" borderId="0" xfId="0" applyNumberFormat="1" applyFont="1" applyFill="1" applyBorder="1" applyAlignment="1" applyProtection="1">
      <alignment horizontal="right"/>
    </xf>
    <xf numFmtId="2" fontId="6" fillId="10" borderId="0" xfId="0" applyNumberFormat="1" applyFont="1" applyFill="1" applyBorder="1" applyAlignment="1" applyProtection="1">
      <alignment horizontal="right"/>
    </xf>
    <xf numFmtId="2" fontId="10" fillId="5" borderId="12" xfId="0" applyNumberFormat="1" applyFont="1" applyFill="1" applyBorder="1" applyAlignment="1" applyProtection="1"/>
    <xf numFmtId="2" fontId="9" fillId="5" borderId="13" xfId="0" applyNumberFormat="1" applyFont="1" applyFill="1" applyBorder="1" applyAlignment="1">
      <alignment horizontal="right"/>
    </xf>
    <xf numFmtId="2" fontId="10" fillId="5" borderId="13" xfId="0" applyNumberFormat="1" applyFont="1" applyFill="1" applyBorder="1" applyAlignment="1" applyProtection="1">
      <alignment horizontal="left"/>
    </xf>
    <xf numFmtId="2" fontId="10" fillId="5" borderId="14" xfId="0" applyNumberFormat="1" applyFont="1" applyFill="1" applyBorder="1" applyAlignment="1" applyProtection="1">
      <alignment horizontal="left"/>
    </xf>
    <xf numFmtId="2" fontId="9" fillId="5" borderId="13" xfId="0" applyNumberFormat="1" applyFont="1" applyFill="1" applyBorder="1" applyAlignment="1" applyProtection="1">
      <alignment horizontal="right"/>
    </xf>
    <xf numFmtId="2" fontId="10" fillId="5" borderId="15" xfId="0" applyNumberFormat="1" applyFont="1" applyFill="1" applyBorder="1" applyAlignment="1" applyProtection="1">
      <alignment horizontal="left"/>
    </xf>
    <xf numFmtId="2" fontId="10" fillId="5" borderId="16" xfId="0" applyNumberFormat="1" applyFont="1" applyFill="1" applyBorder="1" applyAlignment="1" applyProtection="1"/>
    <xf numFmtId="2" fontId="9" fillId="5" borderId="17" xfId="0" applyNumberFormat="1" applyFont="1" applyFill="1" applyBorder="1" applyAlignment="1" applyProtection="1">
      <alignment horizontal="right"/>
    </xf>
    <xf numFmtId="2" fontId="10" fillId="5" borderId="17" xfId="0" applyNumberFormat="1" applyFont="1" applyFill="1" applyBorder="1" applyAlignment="1" applyProtection="1">
      <alignment horizontal="left"/>
    </xf>
    <xf numFmtId="2" fontId="10" fillId="5" borderId="18" xfId="0" applyNumberFormat="1" applyFont="1" applyFill="1" applyBorder="1" applyAlignment="1" applyProtection="1">
      <alignment horizontal="left"/>
    </xf>
    <xf numFmtId="2" fontId="10" fillId="5" borderId="19" xfId="0" applyNumberFormat="1" applyFont="1" applyFill="1" applyBorder="1" applyAlignment="1" applyProtection="1">
      <alignment horizontal="left"/>
    </xf>
    <xf numFmtId="2" fontId="9" fillId="11" borderId="1" xfId="0" applyNumberFormat="1" applyFont="1" applyFill="1" applyBorder="1" applyAlignment="1" applyProtection="1"/>
    <xf numFmtId="2" fontId="7" fillId="0" borderId="4" xfId="0" applyNumberFormat="1" applyFont="1" applyFill="1" applyBorder="1"/>
    <xf numFmtId="2" fontId="7" fillId="0" borderId="2" xfId="0" applyNumberFormat="1" applyFont="1" applyFill="1" applyBorder="1" applyAlignment="1" applyProtection="1">
      <alignment horizontal="left" vertical="center"/>
      <protection locked="0"/>
    </xf>
    <xf numFmtId="2" fontId="7" fillId="0" borderId="3" xfId="0" applyNumberFormat="1" applyFont="1" applyFill="1" applyBorder="1" applyAlignment="1" applyProtection="1">
      <alignment horizontal="left" vertical="center"/>
      <protection locked="0"/>
    </xf>
    <xf numFmtId="2" fontId="7" fillId="0" borderId="4" xfId="0" applyNumberFormat="1" applyFont="1" applyFill="1" applyBorder="1" applyAlignment="1" applyProtection="1">
      <alignment horizontal="left"/>
    </xf>
    <xf numFmtId="2" fontId="7" fillId="0" borderId="0" xfId="0" applyNumberFormat="1" applyFont="1" applyFill="1" applyBorder="1" applyAlignment="1" applyProtection="1">
      <alignment horizontal="center"/>
    </xf>
    <xf numFmtId="2" fontId="6" fillId="12" borderId="5" xfId="0" applyNumberFormat="1" applyFont="1" applyFill="1" applyBorder="1" applyAlignment="1" applyProtection="1"/>
    <xf numFmtId="2" fontId="7" fillId="0" borderId="7" xfId="0" applyNumberFormat="1" applyFont="1" applyFill="1" applyBorder="1"/>
    <xf numFmtId="2" fontId="7" fillId="0" borderId="7" xfId="0" applyNumberFormat="1" applyFont="1" applyFill="1" applyBorder="1" applyAlignment="1" applyProtection="1">
      <alignment horizontal="left"/>
    </xf>
    <xf numFmtId="2" fontId="3" fillId="13" borderId="5" xfId="0" applyNumberFormat="1" applyFont="1" applyFill="1" applyBorder="1"/>
    <xf numFmtId="2" fontId="6" fillId="14" borderId="0" xfId="0" applyNumberFormat="1" applyFont="1" applyFill="1" applyBorder="1" applyAlignment="1" applyProtection="1">
      <alignment horizontal="right"/>
    </xf>
    <xf numFmtId="2" fontId="9" fillId="5" borderId="12" xfId="0" applyNumberFormat="1" applyFont="1" applyFill="1" applyBorder="1" applyAlignment="1" applyProtection="1"/>
    <xf numFmtId="2" fontId="10" fillId="5" borderId="15" xfId="0" applyNumberFormat="1" applyFont="1" applyFill="1" applyBorder="1"/>
    <xf numFmtId="2" fontId="4" fillId="5" borderId="16" xfId="0" applyNumberFormat="1" applyFont="1" applyFill="1" applyBorder="1"/>
    <xf numFmtId="2" fontId="2" fillId="5" borderId="19" xfId="0" applyNumberFormat="1" applyFont="1" applyFill="1" applyBorder="1"/>
    <xf numFmtId="2" fontId="6" fillId="15" borderId="0" xfId="0" applyNumberFormat="1" applyFont="1" applyFill="1" applyBorder="1" applyAlignment="1" applyProtection="1">
      <alignment horizontal="right"/>
    </xf>
    <xf numFmtId="2" fontId="6" fillId="11" borderId="0" xfId="0" applyNumberFormat="1" applyFont="1" applyFill="1" applyBorder="1" applyAlignment="1" applyProtection="1">
      <alignment horizontal="right"/>
    </xf>
    <xf numFmtId="2" fontId="3" fillId="0" borderId="1" xfId="0" applyNumberFormat="1" applyFont="1" applyBorder="1"/>
    <xf numFmtId="2" fontId="0" fillId="0" borderId="4" xfId="0" applyNumberFormat="1" applyFont="1" applyBorder="1"/>
    <xf numFmtId="2" fontId="3" fillId="0" borderId="5" xfId="0" applyNumberFormat="1" applyFont="1" applyBorder="1"/>
    <xf numFmtId="2" fontId="0" fillId="0" borderId="7" xfId="0" applyNumberFormat="1" applyFont="1" applyBorder="1"/>
    <xf numFmtId="2" fontId="7" fillId="0" borderId="1" xfId="0" applyNumberFormat="1" applyFont="1" applyFill="1" applyBorder="1"/>
    <xf numFmtId="2" fontId="7" fillId="0" borderId="2" xfId="0" applyNumberFormat="1" applyFont="1" applyFill="1" applyBorder="1"/>
    <xf numFmtId="2" fontId="10" fillId="5" borderId="13" xfId="0" applyNumberFormat="1" applyFont="1" applyFill="1" applyBorder="1" applyAlignment="1" applyProtection="1">
      <alignment horizontal="left" vertical="center"/>
      <protection locked="0"/>
    </xf>
    <xf numFmtId="2" fontId="10" fillId="5" borderId="14" xfId="0" applyNumberFormat="1" applyFont="1" applyFill="1" applyBorder="1" applyAlignment="1" applyProtection="1">
      <alignment horizontal="left" vertical="center"/>
      <protection locked="0"/>
    </xf>
    <xf numFmtId="2" fontId="7" fillId="2" borderId="5" xfId="0" applyNumberFormat="1" applyFont="1" applyFill="1" applyBorder="1"/>
    <xf numFmtId="2" fontId="2" fillId="5" borderId="17" xfId="0" applyNumberFormat="1" applyFont="1" applyFill="1" applyBorder="1" applyAlignment="1">
      <alignment horizontal="left"/>
    </xf>
    <xf numFmtId="2" fontId="2" fillId="5" borderId="18" xfId="0" applyNumberFormat="1" applyFont="1" applyFill="1" applyBorder="1" applyAlignment="1">
      <alignment horizontal="left"/>
    </xf>
    <xf numFmtId="2" fontId="4" fillId="5" borderId="17" xfId="0" applyNumberFormat="1" applyFont="1" applyFill="1" applyBorder="1" applyAlignment="1">
      <alignment horizontal="right"/>
    </xf>
    <xf numFmtId="2" fontId="2" fillId="5" borderId="19" xfId="0" applyNumberFormat="1" applyFont="1" applyFill="1" applyBorder="1" applyAlignment="1">
      <alignment horizontal="left"/>
    </xf>
    <xf numFmtId="2" fontId="3" fillId="16" borderId="5" xfId="0" applyNumberFormat="1" applyFont="1" applyFill="1" applyBorder="1"/>
    <xf numFmtId="2" fontId="7" fillId="0" borderId="5" xfId="0" applyNumberFormat="1" applyFont="1" applyFill="1" applyBorder="1"/>
    <xf numFmtId="2" fontId="6" fillId="17" borderId="20" xfId="0" applyNumberFormat="1" applyFont="1" applyFill="1" applyBorder="1" applyAlignment="1" applyProtection="1">
      <alignment horizontal="right"/>
    </xf>
    <xf numFmtId="2" fontId="6" fillId="18" borderId="5" xfId="0" applyNumberFormat="1" applyFont="1" applyFill="1" applyBorder="1" applyAlignment="1" applyProtection="1"/>
    <xf numFmtId="2" fontId="7" fillId="0" borderId="7" xfId="0" applyNumberFormat="1" applyFont="1" applyFill="1" applyBorder="1" applyAlignment="1" applyProtection="1"/>
    <xf numFmtId="2" fontId="2" fillId="0" borderId="5" xfId="0" applyNumberFormat="1" applyFont="1" applyFill="1" applyBorder="1" applyAlignment="1">
      <alignment vertical="center" textRotation="90"/>
    </xf>
    <xf numFmtId="2" fontId="6" fillId="2" borderId="20" xfId="0" applyNumberFormat="1" applyFont="1" applyFill="1" applyBorder="1" applyAlignment="1" applyProtection="1">
      <alignment horizontal="right"/>
    </xf>
    <xf numFmtId="2" fontId="6" fillId="2" borderId="5" xfId="0" applyNumberFormat="1" applyFont="1" applyFill="1" applyBorder="1" applyAlignment="1" applyProtection="1"/>
    <xf numFmtId="2" fontId="9" fillId="5" borderId="12" xfId="0" applyNumberFormat="1" applyFont="1" applyFill="1" applyBorder="1"/>
    <xf numFmtId="2" fontId="2" fillId="5" borderId="13" xfId="0" applyNumberFormat="1" applyFont="1" applyFill="1" applyBorder="1"/>
    <xf numFmtId="2" fontId="10" fillId="5" borderId="16" xfId="0" applyNumberFormat="1" applyFont="1" applyFill="1" applyBorder="1"/>
    <xf numFmtId="2" fontId="10" fillId="5" borderId="17" xfId="0" applyNumberFormat="1" applyFont="1" applyFill="1" applyBorder="1"/>
    <xf numFmtId="2" fontId="10" fillId="5" borderId="19" xfId="0" applyNumberFormat="1" applyFont="1" applyFill="1" applyBorder="1"/>
    <xf numFmtId="2" fontId="0" fillId="5" borderId="1" xfId="0" applyNumberFormat="1" applyFont="1" applyFill="1" applyBorder="1"/>
    <xf numFmtId="2" fontId="3" fillId="19" borderId="2" xfId="0" applyNumberFormat="1" applyFont="1" applyFill="1" applyBorder="1"/>
    <xf numFmtId="2" fontId="0" fillId="5" borderId="2" xfId="0" applyNumberFormat="1" applyFont="1" applyFill="1" applyBorder="1" applyAlignment="1">
      <alignment horizontal="left"/>
    </xf>
    <xf numFmtId="2" fontId="3" fillId="5" borderId="2" xfId="0" applyNumberFormat="1" applyFont="1" applyFill="1" applyBorder="1" applyAlignment="1">
      <alignment horizontal="right"/>
    </xf>
    <xf numFmtId="2" fontId="2" fillId="5" borderId="4" xfId="0" applyNumberFormat="1" applyFont="1" applyFill="1" applyBorder="1" applyAlignment="1">
      <alignment horizontal="left"/>
    </xf>
    <xf numFmtId="2" fontId="0" fillId="5" borderId="21" xfId="0" applyNumberFormat="1" applyFont="1" applyFill="1" applyBorder="1"/>
    <xf numFmtId="2" fontId="3" fillId="19" borderId="22" xfId="0" applyNumberFormat="1" applyFont="1" applyFill="1" applyBorder="1"/>
    <xf numFmtId="2" fontId="0" fillId="5" borderId="22" xfId="0" applyNumberFormat="1" applyFont="1" applyFill="1" applyBorder="1" applyAlignment="1">
      <alignment horizontal="left"/>
    </xf>
    <xf numFmtId="2" fontId="3" fillId="5" borderId="22" xfId="0" applyNumberFormat="1" applyFont="1" applyFill="1" applyBorder="1" applyAlignment="1">
      <alignment horizontal="right"/>
    </xf>
    <xf numFmtId="2" fontId="2" fillId="5" borderId="23" xfId="0" applyNumberFormat="1" applyFont="1" applyFill="1" applyBorder="1" applyAlignment="1">
      <alignment horizontal="left"/>
    </xf>
    <xf numFmtId="2" fontId="0" fillId="0" borderId="2" xfId="0" applyNumberFormat="1" applyFont="1" applyBorder="1"/>
    <xf numFmtId="2" fontId="0" fillId="5" borderId="12" xfId="0" applyNumberFormat="1" applyFont="1" applyFill="1" applyBorder="1"/>
    <xf numFmtId="2" fontId="3" fillId="20" borderId="13" xfId="0" applyNumberFormat="1" applyFont="1" applyFill="1" applyBorder="1"/>
    <xf numFmtId="2" fontId="0" fillId="5" borderId="13" xfId="0" applyNumberFormat="1" applyFont="1" applyFill="1" applyBorder="1" applyAlignment="1">
      <alignment horizontal="left"/>
    </xf>
    <xf numFmtId="2" fontId="3" fillId="5" borderId="13" xfId="0" applyNumberFormat="1" applyFont="1" applyFill="1" applyBorder="1" applyAlignment="1">
      <alignment horizontal="right"/>
    </xf>
    <xf numFmtId="2" fontId="2" fillId="5" borderId="15" xfId="0" applyNumberFormat="1" applyFont="1" applyFill="1" applyBorder="1" applyAlignment="1">
      <alignment horizontal="left"/>
    </xf>
    <xf numFmtId="2" fontId="0" fillId="2" borderId="5" xfId="0" applyNumberFormat="1" applyFont="1" applyFill="1" applyBorder="1" applyAlignment="1">
      <alignment horizontal="right"/>
    </xf>
    <xf numFmtId="2" fontId="0" fillId="5" borderId="24" xfId="0" applyNumberFormat="1" applyFont="1" applyFill="1" applyBorder="1"/>
    <xf numFmtId="2" fontId="3" fillId="19" borderId="25" xfId="0" applyNumberFormat="1" applyFont="1" applyFill="1" applyBorder="1"/>
    <xf numFmtId="2" fontId="0" fillId="5" borderId="25" xfId="0" applyNumberFormat="1" applyFont="1" applyFill="1" applyBorder="1" applyAlignment="1">
      <alignment horizontal="left"/>
    </xf>
    <xf numFmtId="2" fontId="3" fillId="5" borderId="25" xfId="0" applyNumberFormat="1" applyFont="1" applyFill="1" applyBorder="1" applyAlignment="1">
      <alignment horizontal="right"/>
    </xf>
    <xf numFmtId="2" fontId="2" fillId="5" borderId="26" xfId="0" applyNumberFormat="1" applyFont="1" applyFill="1" applyBorder="1" applyAlignment="1">
      <alignment horizontal="left"/>
    </xf>
    <xf numFmtId="2" fontId="0" fillId="2" borderId="7" xfId="0" applyNumberFormat="1" applyFont="1" applyFill="1" applyBorder="1"/>
    <xf numFmtId="2" fontId="10" fillId="5" borderId="12" xfId="0" applyNumberFormat="1" applyFont="1" applyFill="1" applyBorder="1"/>
    <xf numFmtId="2" fontId="2" fillId="5" borderId="13" xfId="0" applyNumberFormat="1" applyFont="1" applyFill="1" applyBorder="1" applyAlignment="1">
      <alignment horizontal="left"/>
    </xf>
    <xf numFmtId="2" fontId="2" fillId="5" borderId="14" xfId="0" applyNumberFormat="1" applyFont="1" applyFill="1" applyBorder="1" applyAlignment="1">
      <alignment horizontal="left"/>
    </xf>
    <xf numFmtId="2" fontId="6" fillId="21" borderId="5" xfId="0" applyNumberFormat="1" applyFont="1" applyFill="1" applyBorder="1" applyAlignment="1" applyProtection="1"/>
    <xf numFmtId="2" fontId="9" fillId="5" borderId="17" xfId="0" applyNumberFormat="1" applyFont="1" applyFill="1" applyBorder="1" applyAlignment="1">
      <alignment horizontal="right"/>
    </xf>
    <xf numFmtId="2" fontId="9" fillId="5" borderId="17" xfId="0" applyNumberFormat="1" applyFont="1" applyFill="1" applyBorder="1" applyAlignment="1" applyProtection="1">
      <alignment horizontal="left"/>
    </xf>
    <xf numFmtId="2" fontId="7" fillId="2" borderId="7" xfId="0" applyNumberFormat="1" applyFont="1" applyFill="1" applyBorder="1" applyAlignment="1" applyProtection="1"/>
    <xf numFmtId="2" fontId="6" fillId="22" borderId="0" xfId="0" applyNumberFormat="1" applyFont="1" applyFill="1" applyBorder="1" applyAlignment="1" applyProtection="1">
      <alignment horizontal="right"/>
    </xf>
    <xf numFmtId="2" fontId="10" fillId="5" borderId="13" xfId="0" applyNumberFormat="1" applyFont="1" applyFill="1" applyBorder="1"/>
    <xf numFmtId="2" fontId="9" fillId="5" borderId="13" xfId="0" applyNumberFormat="1" applyFont="1" applyFill="1" applyBorder="1"/>
    <xf numFmtId="2" fontId="6" fillId="0" borderId="0" xfId="0" applyNumberFormat="1" applyFont="1" applyFill="1" applyBorder="1" applyAlignment="1">
      <alignment horizontal="right"/>
    </xf>
    <xf numFmtId="2" fontId="3" fillId="23" borderId="22" xfId="0" applyNumberFormat="1" applyFont="1" applyFill="1" applyBorder="1"/>
    <xf numFmtId="2" fontId="3" fillId="23" borderId="25" xfId="0" applyNumberFormat="1" applyFont="1" applyFill="1" applyBorder="1"/>
    <xf numFmtId="2" fontId="0" fillId="5" borderId="5" xfId="0" applyNumberFormat="1" applyFont="1" applyFill="1" applyBorder="1"/>
    <xf numFmtId="2" fontId="3" fillId="5" borderId="0" xfId="0" applyNumberFormat="1" applyFont="1" applyFill="1" applyBorder="1"/>
    <xf numFmtId="2" fontId="0" fillId="5" borderId="0" xfId="0" applyNumberFormat="1" applyFont="1" applyFill="1" applyBorder="1" applyAlignment="1">
      <alignment horizontal="left"/>
    </xf>
    <xf numFmtId="2" fontId="3" fillId="5" borderId="0" xfId="0" applyNumberFormat="1" applyFont="1" applyFill="1" applyBorder="1" applyAlignment="1">
      <alignment horizontal="right"/>
    </xf>
    <xf numFmtId="2" fontId="2" fillId="5" borderId="7" xfId="0" applyNumberFormat="1" applyFont="1" applyFill="1" applyBorder="1" applyAlignment="1">
      <alignment horizontal="left"/>
    </xf>
    <xf numFmtId="2" fontId="0" fillId="5" borderId="16" xfId="0" applyNumberFormat="1" applyFont="1" applyFill="1" applyBorder="1"/>
    <xf numFmtId="2" fontId="3" fillId="5" borderId="17" xfId="0" applyNumberFormat="1" applyFont="1" applyFill="1" applyBorder="1"/>
    <xf numFmtId="2" fontId="0" fillId="5" borderId="17" xfId="0" applyNumberFormat="1" applyFont="1" applyFill="1" applyBorder="1" applyAlignment="1">
      <alignment horizontal="left"/>
    </xf>
    <xf numFmtId="2" fontId="3" fillId="5" borderId="17" xfId="0" applyNumberFormat="1" applyFont="1" applyFill="1" applyBorder="1" applyAlignment="1">
      <alignment horizontal="right"/>
    </xf>
    <xf numFmtId="2" fontId="11" fillId="5" borderId="19" xfId="0" applyNumberFormat="1" applyFont="1" applyFill="1" applyBorder="1" applyAlignment="1">
      <alignment horizontal="left"/>
    </xf>
    <xf numFmtId="2" fontId="12" fillId="5" borderId="0" xfId="0" applyNumberFormat="1" applyFont="1" applyFill="1" applyBorder="1" applyAlignment="1"/>
    <xf numFmtId="2" fontId="6" fillId="0" borderId="0" xfId="0" applyNumberFormat="1" applyFont="1" applyFill="1" applyBorder="1"/>
    <xf numFmtId="2" fontId="14" fillId="26" borderId="29" xfId="1" applyNumberFormat="1" applyFont="1" applyFill="1" applyBorder="1"/>
    <xf numFmtId="2" fontId="15" fillId="26" borderId="29" xfId="1" applyNumberFormat="1" applyFont="1" applyFill="1" applyBorder="1" applyAlignment="1">
      <alignment horizontal="right"/>
    </xf>
    <xf numFmtId="2" fontId="14" fillId="26" borderId="29" xfId="1" applyNumberFormat="1" applyFont="1" applyFill="1" applyBorder="1" applyAlignment="1">
      <alignment horizontal="left"/>
    </xf>
    <xf numFmtId="2" fontId="15" fillId="26" borderId="29" xfId="1" applyNumberFormat="1" applyFont="1" applyFill="1" applyBorder="1"/>
    <xf numFmtId="2" fontId="12" fillId="5" borderId="6" xfId="0" applyNumberFormat="1" applyFont="1" applyFill="1" applyBorder="1" applyAlignment="1">
      <alignment horizontal="center"/>
    </xf>
    <xf numFmtId="2" fontId="12" fillId="5" borderId="0" xfId="0" applyNumberFormat="1" applyFont="1" applyFill="1" applyBorder="1" applyAlignment="1">
      <alignment horizontal="center"/>
    </xf>
    <xf numFmtId="2" fontId="12" fillId="5" borderId="27" xfId="0" applyNumberFormat="1" applyFont="1" applyFill="1" applyBorder="1" applyAlignment="1">
      <alignment horizontal="center"/>
    </xf>
    <xf numFmtId="2" fontId="10" fillId="24" borderId="6" xfId="0" applyNumberFormat="1" applyFont="1" applyFill="1" applyBorder="1" applyAlignment="1" applyProtection="1">
      <alignment horizontal="center"/>
    </xf>
    <xf numFmtId="2" fontId="10" fillId="24" borderId="0" xfId="0" applyNumberFormat="1" applyFont="1" applyFill="1" applyBorder="1" applyAlignment="1" applyProtection="1">
      <alignment horizontal="center"/>
    </xf>
    <xf numFmtId="2" fontId="10" fillId="24" borderId="27" xfId="0" applyNumberFormat="1" applyFont="1" applyFill="1" applyBorder="1" applyAlignment="1" applyProtection="1">
      <alignment horizontal="center"/>
    </xf>
    <xf numFmtId="2" fontId="10" fillId="24" borderId="6" xfId="0" applyNumberFormat="1" applyFont="1" applyFill="1" applyBorder="1" applyAlignment="1">
      <alignment horizontal="center"/>
    </xf>
    <xf numFmtId="2" fontId="10" fillId="24" borderId="0" xfId="0" applyNumberFormat="1" applyFont="1" applyFill="1" applyBorder="1" applyAlignment="1">
      <alignment horizontal="center"/>
    </xf>
    <xf numFmtId="2" fontId="10" fillId="24" borderId="27" xfId="0" applyNumberFormat="1" applyFont="1" applyFill="1" applyBorder="1" applyAlignment="1">
      <alignment horizontal="center"/>
    </xf>
    <xf numFmtId="2" fontId="8" fillId="3" borderId="0" xfId="0" applyNumberFormat="1" applyFont="1" applyFill="1" applyAlignment="1">
      <alignment horizontal="left"/>
    </xf>
  </cellXfs>
  <cellStyles count="2">
    <cellStyle name="H1" xfId="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27213</xdr:colOff>
      <xdr:row>29</xdr:row>
      <xdr:rowOff>81643</xdr:rowOff>
    </xdr:from>
    <xdr:ext cx="16062669" cy="6088825"/>
    <xdr:pic>
      <xdr:nvPicPr>
        <xdr:cNvPr id="2" name="Grafik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00453" y="5385163"/>
          <a:ext cx="16062669" cy="6088825"/>
        </a:xfrm>
        <a:prstGeom prst="rect">
          <a:avLst/>
        </a:prstGeom>
      </xdr:spPr>
    </xdr:pic>
    <xdr:clientData/>
  </xdr:oneCellAnchor>
  <xdr:twoCellAnchor>
    <xdr:from>
      <xdr:col>10</xdr:col>
      <xdr:colOff>0</xdr:colOff>
      <xdr:row>30</xdr:row>
      <xdr:rowOff>108857</xdr:rowOff>
    </xdr:from>
    <xdr:to>
      <xdr:col>16</xdr:col>
      <xdr:colOff>476250</xdr:colOff>
      <xdr:row>40</xdr:row>
      <xdr:rowOff>136072</xdr:rowOff>
    </xdr:to>
    <xdr:cxnSp macro="">
      <xdr:nvCxnSpPr>
        <xdr:cNvPr id="3" name="Gerade Verbindung mit Pfeil 2"/>
        <xdr:cNvCxnSpPr/>
      </xdr:nvCxnSpPr>
      <xdr:spPr>
        <a:xfrm>
          <a:off x="6248400" y="5595257"/>
          <a:ext cx="4225290" cy="185601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13607</xdr:colOff>
      <xdr:row>34</xdr:row>
      <xdr:rowOff>13607</xdr:rowOff>
    </xdr:from>
    <xdr:to>
      <xdr:col>16</xdr:col>
      <xdr:colOff>476250</xdr:colOff>
      <xdr:row>39</xdr:row>
      <xdr:rowOff>136072</xdr:rowOff>
    </xdr:to>
    <xdr:cxnSp macro="">
      <xdr:nvCxnSpPr>
        <xdr:cNvPr id="4" name="Gerade Verbindung mit Pfeil 3"/>
        <xdr:cNvCxnSpPr/>
      </xdr:nvCxnSpPr>
      <xdr:spPr>
        <a:xfrm flipV="1">
          <a:off x="6262007" y="6231527"/>
          <a:ext cx="4211683" cy="103686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258536</xdr:colOff>
      <xdr:row>35</xdr:row>
      <xdr:rowOff>95250</xdr:rowOff>
    </xdr:from>
    <xdr:to>
      <xdr:col>16</xdr:col>
      <xdr:colOff>503464</xdr:colOff>
      <xdr:row>46</xdr:row>
      <xdr:rowOff>40821</xdr:rowOff>
    </xdr:to>
    <xdr:cxnSp macro="">
      <xdr:nvCxnSpPr>
        <xdr:cNvPr id="5" name="Gerade Verbindung mit Pfeil 4"/>
        <xdr:cNvCxnSpPr/>
      </xdr:nvCxnSpPr>
      <xdr:spPr>
        <a:xfrm flipV="1">
          <a:off x="5882096" y="6496050"/>
          <a:ext cx="4618808" cy="195725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37</xdr:row>
      <xdr:rowOff>122465</xdr:rowOff>
    </xdr:from>
    <xdr:to>
      <xdr:col>16</xdr:col>
      <xdr:colOff>476250</xdr:colOff>
      <xdr:row>53</xdr:row>
      <xdr:rowOff>54429</xdr:rowOff>
    </xdr:to>
    <xdr:cxnSp macro="">
      <xdr:nvCxnSpPr>
        <xdr:cNvPr id="6" name="Gerade Verbindung mit Pfeil 5"/>
        <xdr:cNvCxnSpPr/>
      </xdr:nvCxnSpPr>
      <xdr:spPr>
        <a:xfrm flipV="1">
          <a:off x="6248400" y="6889025"/>
          <a:ext cx="4225290" cy="285804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13607</xdr:colOff>
      <xdr:row>49</xdr:row>
      <xdr:rowOff>163285</xdr:rowOff>
    </xdr:from>
    <xdr:to>
      <xdr:col>16</xdr:col>
      <xdr:colOff>476250</xdr:colOff>
      <xdr:row>58</xdr:row>
      <xdr:rowOff>136072</xdr:rowOff>
    </xdr:to>
    <xdr:cxnSp macro="">
      <xdr:nvCxnSpPr>
        <xdr:cNvPr id="7" name="Gerade Verbindung mit Pfeil 6"/>
        <xdr:cNvCxnSpPr/>
      </xdr:nvCxnSpPr>
      <xdr:spPr>
        <a:xfrm flipV="1">
          <a:off x="6262007" y="9124405"/>
          <a:ext cx="4211683" cy="16187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55</xdr:row>
      <xdr:rowOff>54429</xdr:rowOff>
    </xdr:from>
    <xdr:to>
      <xdr:col>20</xdr:col>
      <xdr:colOff>312965</xdr:colOff>
      <xdr:row>66</xdr:row>
      <xdr:rowOff>54428</xdr:rowOff>
    </xdr:to>
    <xdr:cxnSp macro="">
      <xdr:nvCxnSpPr>
        <xdr:cNvPr id="8" name="Gerade Verbindung mit Pfeil 7"/>
        <xdr:cNvCxnSpPr/>
      </xdr:nvCxnSpPr>
      <xdr:spPr>
        <a:xfrm flipV="1">
          <a:off x="6248400" y="10112829"/>
          <a:ext cx="6561365" cy="201167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12</xdr:row>
      <xdr:rowOff>149679</xdr:rowOff>
    </xdr:from>
    <xdr:to>
      <xdr:col>13</xdr:col>
      <xdr:colOff>748393</xdr:colOff>
      <xdr:row>43</xdr:row>
      <xdr:rowOff>108858</xdr:rowOff>
    </xdr:to>
    <xdr:cxnSp macro="">
      <xdr:nvCxnSpPr>
        <xdr:cNvPr id="9" name="Gerade Verbindung mit Pfeil 8"/>
        <xdr:cNvCxnSpPr/>
      </xdr:nvCxnSpPr>
      <xdr:spPr>
        <a:xfrm>
          <a:off x="1874520" y="2344239"/>
          <a:ext cx="6874873" cy="562845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258536</xdr:colOff>
      <xdr:row>17</xdr:row>
      <xdr:rowOff>27215</xdr:rowOff>
    </xdr:from>
    <xdr:to>
      <xdr:col>16</xdr:col>
      <xdr:colOff>557893</xdr:colOff>
      <xdr:row>45</xdr:row>
      <xdr:rowOff>149678</xdr:rowOff>
    </xdr:to>
    <xdr:cxnSp macro="">
      <xdr:nvCxnSpPr>
        <xdr:cNvPr id="10" name="Gerade Verbindung mit Pfeil 9"/>
        <xdr:cNvCxnSpPr/>
      </xdr:nvCxnSpPr>
      <xdr:spPr>
        <a:xfrm>
          <a:off x="5882096" y="3136175"/>
          <a:ext cx="4673237" cy="524310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1251858</xdr:colOff>
      <xdr:row>16</xdr:row>
      <xdr:rowOff>0</xdr:rowOff>
    </xdr:from>
    <xdr:to>
      <xdr:col>20</xdr:col>
      <xdr:colOff>136072</xdr:colOff>
      <xdr:row>39</xdr:row>
      <xdr:rowOff>54429</xdr:rowOff>
    </xdr:to>
    <xdr:cxnSp macro="">
      <xdr:nvCxnSpPr>
        <xdr:cNvPr id="11" name="Gerade Verbindung mit Pfeil 10"/>
        <xdr:cNvCxnSpPr/>
      </xdr:nvCxnSpPr>
      <xdr:spPr>
        <a:xfrm>
          <a:off x="8749938" y="2926080"/>
          <a:ext cx="3882934" cy="426066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530679</xdr:colOff>
      <xdr:row>15</xdr:row>
      <xdr:rowOff>190500</xdr:rowOff>
    </xdr:from>
    <xdr:to>
      <xdr:col>22</xdr:col>
      <xdr:colOff>517072</xdr:colOff>
      <xdr:row>39</xdr:row>
      <xdr:rowOff>81643</xdr:rowOff>
    </xdr:to>
    <xdr:cxnSp macro="">
      <xdr:nvCxnSpPr>
        <xdr:cNvPr id="12" name="Gerade Verbindung mit Pfeil 11"/>
        <xdr:cNvCxnSpPr/>
      </xdr:nvCxnSpPr>
      <xdr:spPr>
        <a:xfrm>
          <a:off x="11152959" y="2926080"/>
          <a:ext cx="3110593" cy="428788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26</xdr:row>
      <xdr:rowOff>95250</xdr:rowOff>
    </xdr:from>
    <xdr:to>
      <xdr:col>22</xdr:col>
      <xdr:colOff>571500</xdr:colOff>
      <xdr:row>45</xdr:row>
      <xdr:rowOff>136071</xdr:rowOff>
    </xdr:to>
    <xdr:cxnSp macro="">
      <xdr:nvCxnSpPr>
        <xdr:cNvPr id="13" name="Gerade Verbindung mit Pfeil 12"/>
        <xdr:cNvCxnSpPr/>
      </xdr:nvCxnSpPr>
      <xdr:spPr>
        <a:xfrm>
          <a:off x="11247120" y="4850130"/>
          <a:ext cx="3070860" cy="351554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530679</xdr:colOff>
      <xdr:row>7</xdr:row>
      <xdr:rowOff>163286</xdr:rowOff>
    </xdr:from>
    <xdr:to>
      <xdr:col>19</xdr:col>
      <xdr:colOff>299357</xdr:colOff>
      <xdr:row>45</xdr:row>
      <xdr:rowOff>81643</xdr:rowOff>
    </xdr:to>
    <xdr:cxnSp macro="">
      <xdr:nvCxnSpPr>
        <xdr:cNvPr id="14" name="Gerade Verbindung mit Pfeil 13"/>
        <xdr:cNvCxnSpPr/>
      </xdr:nvCxnSpPr>
      <xdr:spPr>
        <a:xfrm flipH="1">
          <a:off x="10528119" y="1443446"/>
          <a:ext cx="1643198" cy="6867797"/>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20</xdr:col>
      <xdr:colOff>40822</xdr:colOff>
      <xdr:row>9</xdr:row>
      <xdr:rowOff>176893</xdr:rowOff>
    </xdr:from>
    <xdr:to>
      <xdr:col>20</xdr:col>
      <xdr:colOff>149679</xdr:colOff>
      <xdr:row>38</xdr:row>
      <xdr:rowOff>13608</xdr:rowOff>
    </xdr:to>
    <xdr:cxnSp macro="">
      <xdr:nvCxnSpPr>
        <xdr:cNvPr id="15" name="Gerade Verbindung mit Pfeil 14"/>
        <xdr:cNvCxnSpPr/>
      </xdr:nvCxnSpPr>
      <xdr:spPr>
        <a:xfrm>
          <a:off x="12537622" y="1822813"/>
          <a:ext cx="108857" cy="5140235"/>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27214</xdr:colOff>
      <xdr:row>12</xdr:row>
      <xdr:rowOff>27214</xdr:rowOff>
    </xdr:from>
    <xdr:to>
      <xdr:col>22</xdr:col>
      <xdr:colOff>285750</xdr:colOff>
      <xdr:row>38</xdr:row>
      <xdr:rowOff>163286</xdr:rowOff>
    </xdr:to>
    <xdr:cxnSp macro="">
      <xdr:nvCxnSpPr>
        <xdr:cNvPr id="16" name="Gerade Verbindung mit Pfeil 15"/>
        <xdr:cNvCxnSpPr/>
      </xdr:nvCxnSpPr>
      <xdr:spPr>
        <a:xfrm>
          <a:off x="13148854" y="2221774"/>
          <a:ext cx="883376" cy="4890952"/>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20</xdr:col>
      <xdr:colOff>394608</xdr:colOff>
      <xdr:row>14</xdr:row>
      <xdr:rowOff>108857</xdr:rowOff>
    </xdr:from>
    <xdr:to>
      <xdr:col>21</xdr:col>
      <xdr:colOff>598714</xdr:colOff>
      <xdr:row>43</xdr:row>
      <xdr:rowOff>149679</xdr:rowOff>
    </xdr:to>
    <xdr:cxnSp macro="">
      <xdr:nvCxnSpPr>
        <xdr:cNvPr id="17" name="Gerade Verbindung mit Pfeil 16"/>
        <xdr:cNvCxnSpPr/>
      </xdr:nvCxnSpPr>
      <xdr:spPr>
        <a:xfrm>
          <a:off x="12891408" y="2669177"/>
          <a:ext cx="828946" cy="5344342"/>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857250</xdr:colOff>
      <xdr:row>9</xdr:row>
      <xdr:rowOff>54428</xdr:rowOff>
    </xdr:from>
    <xdr:to>
      <xdr:col>16</xdr:col>
      <xdr:colOff>476250</xdr:colOff>
      <xdr:row>43</xdr:row>
      <xdr:rowOff>54429</xdr:rowOff>
    </xdr:to>
    <xdr:cxnSp macro="">
      <xdr:nvCxnSpPr>
        <xdr:cNvPr id="18" name="Gerade Verbindung mit Pfeil 17"/>
        <xdr:cNvCxnSpPr/>
      </xdr:nvCxnSpPr>
      <xdr:spPr>
        <a:xfrm>
          <a:off x="5619750" y="1700348"/>
          <a:ext cx="4853940" cy="621792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435428</xdr:colOff>
      <xdr:row>15</xdr:row>
      <xdr:rowOff>122464</xdr:rowOff>
    </xdr:from>
    <xdr:to>
      <xdr:col>29</xdr:col>
      <xdr:colOff>476250</xdr:colOff>
      <xdr:row>33</xdr:row>
      <xdr:rowOff>40822</xdr:rowOff>
    </xdr:to>
    <xdr:cxnSp macro="">
      <xdr:nvCxnSpPr>
        <xdr:cNvPr id="19" name="Gerade Verbindung mit Pfeil 18"/>
        <xdr:cNvCxnSpPr/>
      </xdr:nvCxnSpPr>
      <xdr:spPr>
        <a:xfrm>
          <a:off x="13557068" y="2865664"/>
          <a:ext cx="5039542" cy="3210198"/>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435428</xdr:colOff>
      <xdr:row>16</xdr:row>
      <xdr:rowOff>122464</xdr:rowOff>
    </xdr:from>
    <xdr:to>
      <xdr:col>29</xdr:col>
      <xdr:colOff>489857</xdr:colOff>
      <xdr:row>36</xdr:row>
      <xdr:rowOff>149679</xdr:rowOff>
    </xdr:to>
    <xdr:cxnSp macro="">
      <xdr:nvCxnSpPr>
        <xdr:cNvPr id="20" name="Gerade Verbindung mit Pfeil 19"/>
        <xdr:cNvCxnSpPr/>
      </xdr:nvCxnSpPr>
      <xdr:spPr>
        <a:xfrm>
          <a:off x="13557068" y="3048544"/>
          <a:ext cx="5053149" cy="3684815"/>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11</xdr:col>
      <xdr:colOff>99257</xdr:colOff>
      <xdr:row>31</xdr:row>
      <xdr:rowOff>26223</xdr:rowOff>
    </xdr:from>
    <xdr:ext cx="18361905" cy="6409524"/>
    <xdr:pic>
      <xdr:nvPicPr>
        <xdr:cNvPr id="21" name="Grafik 20"/>
        <xdr:cNvPicPr>
          <a:picLocks noChangeAspect="1"/>
        </xdr:cNvPicPr>
      </xdr:nvPicPr>
      <xdr:blipFill>
        <a:blip xmlns:r="http://schemas.openxmlformats.org/officeDocument/2006/relationships" r:embed="rId2"/>
        <a:stretch>
          <a:fillRect/>
        </a:stretch>
      </xdr:blipFill>
      <xdr:spPr>
        <a:xfrm>
          <a:off x="6972497" y="5695503"/>
          <a:ext cx="18361905" cy="6409524"/>
        </a:xfrm>
        <a:prstGeom prst="rect">
          <a:avLst/>
        </a:prstGeom>
      </xdr:spPr>
    </xdr:pic>
    <xdr:clientData/>
  </xdr:oneCellAnchor>
  <xdr:twoCellAnchor>
    <xdr:from>
      <xdr:col>5</xdr:col>
      <xdr:colOff>595746</xdr:colOff>
      <xdr:row>54</xdr:row>
      <xdr:rowOff>138545</xdr:rowOff>
    </xdr:from>
    <xdr:to>
      <xdr:col>16</xdr:col>
      <xdr:colOff>221673</xdr:colOff>
      <xdr:row>73</xdr:row>
      <xdr:rowOff>69273</xdr:rowOff>
    </xdr:to>
    <xdr:cxnSp macro="">
      <xdr:nvCxnSpPr>
        <xdr:cNvPr id="22" name="Gerade Verbindung mit Pfeil 21"/>
        <xdr:cNvCxnSpPr/>
      </xdr:nvCxnSpPr>
      <xdr:spPr>
        <a:xfrm flipV="1">
          <a:off x="3719946" y="10014065"/>
          <a:ext cx="6499167" cy="340544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304800</xdr:colOff>
      <xdr:row>52</xdr:row>
      <xdr:rowOff>180109</xdr:rowOff>
    </xdr:from>
    <xdr:to>
      <xdr:col>16</xdr:col>
      <xdr:colOff>166254</xdr:colOff>
      <xdr:row>73</xdr:row>
      <xdr:rowOff>138546</xdr:rowOff>
    </xdr:to>
    <xdr:cxnSp macro="">
      <xdr:nvCxnSpPr>
        <xdr:cNvPr id="23" name="Gerade Verbindung mit Pfeil 22"/>
        <xdr:cNvCxnSpPr/>
      </xdr:nvCxnSpPr>
      <xdr:spPr>
        <a:xfrm flipV="1">
          <a:off x="5303520" y="9689869"/>
          <a:ext cx="4860174" cy="379891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651163</xdr:colOff>
      <xdr:row>57</xdr:row>
      <xdr:rowOff>96981</xdr:rowOff>
    </xdr:from>
    <xdr:to>
      <xdr:col>16</xdr:col>
      <xdr:colOff>180109</xdr:colOff>
      <xdr:row>74</xdr:row>
      <xdr:rowOff>96982</xdr:rowOff>
    </xdr:to>
    <xdr:cxnSp macro="">
      <xdr:nvCxnSpPr>
        <xdr:cNvPr id="24" name="Gerade Verbindung mit Pfeil 23"/>
        <xdr:cNvCxnSpPr/>
      </xdr:nvCxnSpPr>
      <xdr:spPr>
        <a:xfrm flipV="1">
          <a:off x="5627023" y="10521141"/>
          <a:ext cx="4550526" cy="310896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512618</xdr:colOff>
      <xdr:row>54</xdr:row>
      <xdr:rowOff>27709</xdr:rowOff>
    </xdr:from>
    <xdr:to>
      <xdr:col>16</xdr:col>
      <xdr:colOff>775854</xdr:colOff>
      <xdr:row>75</xdr:row>
      <xdr:rowOff>69272</xdr:rowOff>
    </xdr:to>
    <xdr:cxnSp macro="">
      <xdr:nvCxnSpPr>
        <xdr:cNvPr id="25" name="Gerade Verbindung mit Pfeil 24"/>
        <xdr:cNvCxnSpPr/>
      </xdr:nvCxnSpPr>
      <xdr:spPr>
        <a:xfrm flipV="1">
          <a:off x="5511338" y="9903229"/>
          <a:ext cx="5109556" cy="38820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27213</xdr:colOff>
      <xdr:row>29</xdr:row>
      <xdr:rowOff>81643</xdr:rowOff>
    </xdr:from>
    <xdr:ext cx="15626250" cy="6016089"/>
    <xdr:pic>
      <xdr:nvPicPr>
        <xdr:cNvPr id="26" name="Grafik 2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0838" y="5834743"/>
          <a:ext cx="15676473" cy="5938157"/>
        </a:xfrm>
        <a:prstGeom prst="rect">
          <a:avLst/>
        </a:prstGeom>
      </xdr:spPr>
    </xdr:pic>
    <xdr:clientData/>
  </xdr:oneCellAnchor>
  <xdr:twoCellAnchor>
    <xdr:from>
      <xdr:col>10</xdr:col>
      <xdr:colOff>0</xdr:colOff>
      <xdr:row>30</xdr:row>
      <xdr:rowOff>108857</xdr:rowOff>
    </xdr:from>
    <xdr:to>
      <xdr:col>16</xdr:col>
      <xdr:colOff>476250</xdr:colOff>
      <xdr:row>40</xdr:row>
      <xdr:rowOff>136072</xdr:rowOff>
    </xdr:to>
    <xdr:cxnSp macro="">
      <xdr:nvCxnSpPr>
        <xdr:cNvPr id="27" name="Gerade Verbindung mit Pfeil 26"/>
        <xdr:cNvCxnSpPr/>
      </xdr:nvCxnSpPr>
      <xdr:spPr>
        <a:xfrm>
          <a:off x="9677400" y="6061982"/>
          <a:ext cx="5934075" cy="196079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13607</xdr:colOff>
      <xdr:row>34</xdr:row>
      <xdr:rowOff>13607</xdr:rowOff>
    </xdr:from>
    <xdr:to>
      <xdr:col>16</xdr:col>
      <xdr:colOff>476250</xdr:colOff>
      <xdr:row>39</xdr:row>
      <xdr:rowOff>136072</xdr:rowOff>
    </xdr:to>
    <xdr:cxnSp macro="">
      <xdr:nvCxnSpPr>
        <xdr:cNvPr id="28" name="Gerade Verbindung mit Pfeil 27"/>
        <xdr:cNvCxnSpPr/>
      </xdr:nvCxnSpPr>
      <xdr:spPr>
        <a:xfrm flipV="1">
          <a:off x="9691007" y="6738257"/>
          <a:ext cx="5920468" cy="109401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258536</xdr:colOff>
      <xdr:row>35</xdr:row>
      <xdr:rowOff>95250</xdr:rowOff>
    </xdr:from>
    <xdr:to>
      <xdr:col>16</xdr:col>
      <xdr:colOff>503464</xdr:colOff>
      <xdr:row>46</xdr:row>
      <xdr:rowOff>40821</xdr:rowOff>
    </xdr:to>
    <xdr:cxnSp macro="">
      <xdr:nvCxnSpPr>
        <xdr:cNvPr id="29" name="Gerade Verbindung mit Pfeil 28"/>
        <xdr:cNvCxnSpPr/>
      </xdr:nvCxnSpPr>
      <xdr:spPr>
        <a:xfrm flipV="1">
          <a:off x="9659711" y="7010400"/>
          <a:ext cx="5978978" cy="207917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37</xdr:row>
      <xdr:rowOff>122465</xdr:rowOff>
    </xdr:from>
    <xdr:to>
      <xdr:col>16</xdr:col>
      <xdr:colOff>476250</xdr:colOff>
      <xdr:row>53</xdr:row>
      <xdr:rowOff>54429</xdr:rowOff>
    </xdr:to>
    <xdr:cxnSp macro="">
      <xdr:nvCxnSpPr>
        <xdr:cNvPr id="30" name="Gerade Verbindung mit Pfeil 29"/>
        <xdr:cNvCxnSpPr/>
      </xdr:nvCxnSpPr>
      <xdr:spPr>
        <a:xfrm flipV="1">
          <a:off x="9677400" y="7437665"/>
          <a:ext cx="5934075" cy="301806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13607</xdr:colOff>
      <xdr:row>49</xdr:row>
      <xdr:rowOff>163285</xdr:rowOff>
    </xdr:from>
    <xdr:to>
      <xdr:col>16</xdr:col>
      <xdr:colOff>476250</xdr:colOff>
      <xdr:row>58</xdr:row>
      <xdr:rowOff>136072</xdr:rowOff>
    </xdr:to>
    <xdr:cxnSp macro="">
      <xdr:nvCxnSpPr>
        <xdr:cNvPr id="31" name="Gerade Verbindung mit Pfeil 30"/>
        <xdr:cNvCxnSpPr/>
      </xdr:nvCxnSpPr>
      <xdr:spPr>
        <a:xfrm flipV="1">
          <a:off x="9691007" y="9783535"/>
          <a:ext cx="5920468" cy="172538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55</xdr:row>
      <xdr:rowOff>54429</xdr:rowOff>
    </xdr:from>
    <xdr:to>
      <xdr:col>20</xdr:col>
      <xdr:colOff>312965</xdr:colOff>
      <xdr:row>66</xdr:row>
      <xdr:rowOff>54428</xdr:rowOff>
    </xdr:to>
    <xdr:cxnSp macro="">
      <xdr:nvCxnSpPr>
        <xdr:cNvPr id="32" name="Gerade Verbindung mit Pfeil 31"/>
        <xdr:cNvCxnSpPr/>
      </xdr:nvCxnSpPr>
      <xdr:spPr>
        <a:xfrm flipV="1">
          <a:off x="9677400" y="10836729"/>
          <a:ext cx="8742590" cy="213359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12</xdr:row>
      <xdr:rowOff>149679</xdr:rowOff>
    </xdr:from>
    <xdr:to>
      <xdr:col>13</xdr:col>
      <xdr:colOff>748393</xdr:colOff>
      <xdr:row>43</xdr:row>
      <xdr:rowOff>108858</xdr:rowOff>
    </xdr:to>
    <xdr:cxnSp macro="">
      <xdr:nvCxnSpPr>
        <xdr:cNvPr id="33" name="Gerade Verbindung mit Pfeil 32"/>
        <xdr:cNvCxnSpPr/>
      </xdr:nvCxnSpPr>
      <xdr:spPr>
        <a:xfrm>
          <a:off x="2638425" y="2607129"/>
          <a:ext cx="9559018" cy="595992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258536</xdr:colOff>
      <xdr:row>17</xdr:row>
      <xdr:rowOff>27215</xdr:rowOff>
    </xdr:from>
    <xdr:to>
      <xdr:col>16</xdr:col>
      <xdr:colOff>557893</xdr:colOff>
      <xdr:row>45</xdr:row>
      <xdr:rowOff>149678</xdr:rowOff>
    </xdr:to>
    <xdr:cxnSp macro="">
      <xdr:nvCxnSpPr>
        <xdr:cNvPr id="34" name="Gerade Verbindung mit Pfeil 33"/>
        <xdr:cNvCxnSpPr/>
      </xdr:nvCxnSpPr>
      <xdr:spPr>
        <a:xfrm>
          <a:off x="9659711" y="3456215"/>
          <a:ext cx="6033407" cy="555171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1251858</xdr:colOff>
      <xdr:row>16</xdr:row>
      <xdr:rowOff>0</xdr:rowOff>
    </xdr:from>
    <xdr:to>
      <xdr:col>20</xdr:col>
      <xdr:colOff>136072</xdr:colOff>
      <xdr:row>39</xdr:row>
      <xdr:rowOff>54429</xdr:rowOff>
    </xdr:to>
    <xdr:cxnSp macro="">
      <xdr:nvCxnSpPr>
        <xdr:cNvPr id="35" name="Gerade Verbindung mit Pfeil 34"/>
        <xdr:cNvCxnSpPr/>
      </xdr:nvCxnSpPr>
      <xdr:spPr>
        <a:xfrm>
          <a:off x="12700908" y="3228975"/>
          <a:ext cx="5542189" cy="452165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530679</xdr:colOff>
      <xdr:row>15</xdr:row>
      <xdr:rowOff>190500</xdr:rowOff>
    </xdr:from>
    <xdr:to>
      <xdr:col>22</xdr:col>
      <xdr:colOff>517072</xdr:colOff>
      <xdr:row>39</xdr:row>
      <xdr:rowOff>81643</xdr:rowOff>
    </xdr:to>
    <xdr:cxnSp macro="">
      <xdr:nvCxnSpPr>
        <xdr:cNvPr id="36" name="Gerade Verbindung mit Pfeil 35"/>
        <xdr:cNvCxnSpPr/>
      </xdr:nvCxnSpPr>
      <xdr:spPr>
        <a:xfrm>
          <a:off x="16808904" y="3219450"/>
          <a:ext cx="3034393" cy="455839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26</xdr:row>
      <xdr:rowOff>95250</xdr:rowOff>
    </xdr:from>
    <xdr:to>
      <xdr:col>22</xdr:col>
      <xdr:colOff>571500</xdr:colOff>
      <xdr:row>45</xdr:row>
      <xdr:rowOff>136071</xdr:rowOff>
    </xdr:to>
    <xdr:cxnSp macro="">
      <xdr:nvCxnSpPr>
        <xdr:cNvPr id="37" name="Gerade Verbindung mit Pfeil 36"/>
        <xdr:cNvCxnSpPr/>
      </xdr:nvCxnSpPr>
      <xdr:spPr>
        <a:xfrm>
          <a:off x="16887825" y="5267325"/>
          <a:ext cx="3009900" cy="372699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530679</xdr:colOff>
      <xdr:row>7</xdr:row>
      <xdr:rowOff>163286</xdr:rowOff>
    </xdr:from>
    <xdr:to>
      <xdr:col>19</xdr:col>
      <xdr:colOff>299357</xdr:colOff>
      <xdr:row>45</xdr:row>
      <xdr:rowOff>81643</xdr:rowOff>
    </xdr:to>
    <xdr:cxnSp macro="">
      <xdr:nvCxnSpPr>
        <xdr:cNvPr id="38" name="Gerade Verbindung mit Pfeil 37"/>
        <xdr:cNvCxnSpPr/>
      </xdr:nvCxnSpPr>
      <xdr:spPr>
        <a:xfrm flipH="1">
          <a:off x="15665904" y="1658711"/>
          <a:ext cx="2130878" cy="7281182"/>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20</xdr:col>
      <xdr:colOff>40822</xdr:colOff>
      <xdr:row>9</xdr:row>
      <xdr:rowOff>176893</xdr:rowOff>
    </xdr:from>
    <xdr:to>
      <xdr:col>20</xdr:col>
      <xdr:colOff>149679</xdr:colOff>
      <xdr:row>38</xdr:row>
      <xdr:rowOff>13608</xdr:rowOff>
    </xdr:to>
    <xdr:cxnSp macro="">
      <xdr:nvCxnSpPr>
        <xdr:cNvPr id="39" name="Gerade Verbindung mit Pfeil 38"/>
        <xdr:cNvCxnSpPr/>
      </xdr:nvCxnSpPr>
      <xdr:spPr>
        <a:xfrm>
          <a:off x="18147847" y="2053318"/>
          <a:ext cx="108857" cy="5465990"/>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27214</xdr:colOff>
      <xdr:row>12</xdr:row>
      <xdr:rowOff>27214</xdr:rowOff>
    </xdr:from>
    <xdr:to>
      <xdr:col>22</xdr:col>
      <xdr:colOff>285750</xdr:colOff>
      <xdr:row>38</xdr:row>
      <xdr:rowOff>163286</xdr:rowOff>
    </xdr:to>
    <xdr:cxnSp macro="">
      <xdr:nvCxnSpPr>
        <xdr:cNvPr id="40" name="Gerade Verbindung mit Pfeil 39"/>
        <xdr:cNvCxnSpPr/>
      </xdr:nvCxnSpPr>
      <xdr:spPr>
        <a:xfrm>
          <a:off x="18743839" y="2484664"/>
          <a:ext cx="868136" cy="5184322"/>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20</xdr:col>
      <xdr:colOff>394608</xdr:colOff>
      <xdr:row>14</xdr:row>
      <xdr:rowOff>108857</xdr:rowOff>
    </xdr:from>
    <xdr:to>
      <xdr:col>21</xdr:col>
      <xdr:colOff>598714</xdr:colOff>
      <xdr:row>43</xdr:row>
      <xdr:rowOff>149679</xdr:rowOff>
    </xdr:to>
    <xdr:cxnSp macro="">
      <xdr:nvCxnSpPr>
        <xdr:cNvPr id="41" name="Gerade Verbindung mit Pfeil 40"/>
        <xdr:cNvCxnSpPr/>
      </xdr:nvCxnSpPr>
      <xdr:spPr>
        <a:xfrm>
          <a:off x="18501633" y="2947307"/>
          <a:ext cx="813706" cy="5660572"/>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857250</xdr:colOff>
      <xdr:row>9</xdr:row>
      <xdr:rowOff>54428</xdr:rowOff>
    </xdr:from>
    <xdr:to>
      <xdr:col>16</xdr:col>
      <xdr:colOff>476250</xdr:colOff>
      <xdr:row>43</xdr:row>
      <xdr:rowOff>54429</xdr:rowOff>
    </xdr:to>
    <xdr:cxnSp macro="">
      <xdr:nvCxnSpPr>
        <xdr:cNvPr id="42" name="Gerade Verbindung mit Pfeil 41"/>
        <xdr:cNvCxnSpPr/>
      </xdr:nvCxnSpPr>
      <xdr:spPr>
        <a:xfrm>
          <a:off x="9353550" y="1930853"/>
          <a:ext cx="6257925" cy="658177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435428</xdr:colOff>
      <xdr:row>15</xdr:row>
      <xdr:rowOff>122464</xdr:rowOff>
    </xdr:from>
    <xdr:to>
      <xdr:col>29</xdr:col>
      <xdr:colOff>476250</xdr:colOff>
      <xdr:row>33</xdr:row>
      <xdr:rowOff>40822</xdr:rowOff>
    </xdr:to>
    <xdr:cxnSp macro="">
      <xdr:nvCxnSpPr>
        <xdr:cNvPr id="43" name="Gerade Verbindung mit Pfeil 42"/>
        <xdr:cNvCxnSpPr/>
      </xdr:nvCxnSpPr>
      <xdr:spPr>
        <a:xfrm>
          <a:off x="19152053" y="3151414"/>
          <a:ext cx="4441372" cy="3423558"/>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435428</xdr:colOff>
      <xdr:row>16</xdr:row>
      <xdr:rowOff>122464</xdr:rowOff>
    </xdr:from>
    <xdr:to>
      <xdr:col>29</xdr:col>
      <xdr:colOff>489857</xdr:colOff>
      <xdr:row>36</xdr:row>
      <xdr:rowOff>149679</xdr:rowOff>
    </xdr:to>
    <xdr:cxnSp macro="">
      <xdr:nvCxnSpPr>
        <xdr:cNvPr id="44" name="Gerade Verbindung mit Pfeil 43"/>
        <xdr:cNvCxnSpPr/>
      </xdr:nvCxnSpPr>
      <xdr:spPr>
        <a:xfrm>
          <a:off x="19152053" y="3351439"/>
          <a:ext cx="4454979" cy="3913415"/>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11</xdr:col>
      <xdr:colOff>99257</xdr:colOff>
      <xdr:row>31</xdr:row>
      <xdr:rowOff>26223</xdr:rowOff>
    </xdr:from>
    <xdr:ext cx="17873532" cy="6329861"/>
    <xdr:pic>
      <xdr:nvPicPr>
        <xdr:cNvPr id="45" name="Grafik 44"/>
        <xdr:cNvPicPr>
          <a:picLocks noChangeAspect="1"/>
        </xdr:cNvPicPr>
      </xdr:nvPicPr>
      <xdr:blipFill>
        <a:blip xmlns:r="http://schemas.openxmlformats.org/officeDocument/2006/relationships" r:embed="rId2"/>
        <a:stretch>
          <a:fillRect/>
        </a:stretch>
      </xdr:blipFill>
      <xdr:spPr>
        <a:xfrm>
          <a:off x="10052882" y="6169848"/>
          <a:ext cx="17934146" cy="6259722"/>
        </a:xfrm>
        <a:prstGeom prst="rect">
          <a:avLst/>
        </a:prstGeom>
      </xdr:spPr>
    </xdr:pic>
    <xdr:clientData/>
  </xdr:oneCellAnchor>
  <xdr:twoCellAnchor>
    <xdr:from>
      <xdr:col>5</xdr:col>
      <xdr:colOff>595746</xdr:colOff>
      <xdr:row>54</xdr:row>
      <xdr:rowOff>138545</xdr:rowOff>
    </xdr:from>
    <xdr:to>
      <xdr:col>16</xdr:col>
      <xdr:colOff>221673</xdr:colOff>
      <xdr:row>73</xdr:row>
      <xdr:rowOff>69273</xdr:rowOff>
    </xdr:to>
    <xdr:cxnSp macro="">
      <xdr:nvCxnSpPr>
        <xdr:cNvPr id="46" name="Gerade Verbindung mit Pfeil 45"/>
        <xdr:cNvCxnSpPr/>
      </xdr:nvCxnSpPr>
      <xdr:spPr>
        <a:xfrm flipV="1">
          <a:off x="5482071" y="10730345"/>
          <a:ext cx="9874827" cy="360737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304800</xdr:colOff>
      <xdr:row>52</xdr:row>
      <xdr:rowOff>180109</xdr:rowOff>
    </xdr:from>
    <xdr:to>
      <xdr:col>16</xdr:col>
      <xdr:colOff>166254</xdr:colOff>
      <xdr:row>73</xdr:row>
      <xdr:rowOff>138546</xdr:rowOff>
    </xdr:to>
    <xdr:cxnSp macro="">
      <xdr:nvCxnSpPr>
        <xdr:cNvPr id="47" name="Gerade Verbindung mit Pfeil 46"/>
        <xdr:cNvCxnSpPr/>
      </xdr:nvCxnSpPr>
      <xdr:spPr>
        <a:xfrm flipV="1">
          <a:off x="8801100" y="10390909"/>
          <a:ext cx="6500379" cy="401608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651163</xdr:colOff>
      <xdr:row>57</xdr:row>
      <xdr:rowOff>96981</xdr:rowOff>
    </xdr:from>
    <xdr:to>
      <xdr:col>16</xdr:col>
      <xdr:colOff>180109</xdr:colOff>
      <xdr:row>74</xdr:row>
      <xdr:rowOff>96982</xdr:rowOff>
    </xdr:to>
    <xdr:cxnSp macro="">
      <xdr:nvCxnSpPr>
        <xdr:cNvPr id="48" name="Gerade Verbindung mit Pfeil 47"/>
        <xdr:cNvCxnSpPr/>
      </xdr:nvCxnSpPr>
      <xdr:spPr>
        <a:xfrm flipV="1">
          <a:off x="9147463" y="11269806"/>
          <a:ext cx="6167871" cy="32861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512618</xdr:colOff>
      <xdr:row>54</xdr:row>
      <xdr:rowOff>27709</xdr:rowOff>
    </xdr:from>
    <xdr:to>
      <xdr:col>16</xdr:col>
      <xdr:colOff>775854</xdr:colOff>
      <xdr:row>75</xdr:row>
      <xdr:rowOff>69272</xdr:rowOff>
    </xdr:to>
    <xdr:cxnSp macro="">
      <xdr:nvCxnSpPr>
        <xdr:cNvPr id="49" name="Gerade Verbindung mit Pfeil 48"/>
        <xdr:cNvCxnSpPr/>
      </xdr:nvCxnSpPr>
      <xdr:spPr>
        <a:xfrm flipV="1">
          <a:off x="9008918" y="10619509"/>
          <a:ext cx="6902161" cy="40992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02%20-%20Projekte\2018-02%20Gerasdorfer%20Stra&#223;e%20105%20(ARE)\work\02_Energiekonzept\HWB%20Berechnung%20f&#252;r%20Polysun%20WHA%20HWB3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Veronika/AppData/Local/Temp/VorabLCALCC_20170511/Lekoecos_Midi_S_201607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wncloud/SmartCity/Way2Smart/Geb&#228;ude/Kreuzensteinerstrasse/EAWLebenszykluskosten/EcosoftundLekoekosab20160715/Lekoecos_Midi_N_20160714_Jen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ufraumen/Plusenergiequartiere_ZQ/Energiekonzepte/jens/Warmwasser_Leistung/PHPP_V9.7_Pilzgasse_SS_tz_20181006_V11_OIB10er.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wncloud/Diplomarbeiten/Laurent/UnterlagenKorneburg/Peckout20151015_IBOTesthaus.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rojekte/jaspern/PHPP_V6.1_jaspern_20120330_neu.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wncloud/Mikroquartiere/Bericht/BerechnungenLetztstand/lekoecos_Vorlage7.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wncloud/SmartCity/Way2Smart/AP3/Schnellauswertung/AuswertungbilanzPlusenergiedynamisch_20171004_PV11_way2smart20180329_tz20180418_20180511final.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ufraumen/Plusenergiequartiere_ZQ/Energiekonzepte/jens/Warmwasser_Leistung/Grobcheck_Kuhtrift_tz4.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Veronika/AppData/Local/Temp/lekoecos_Var7.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Owncloud/Forschung/TBAsol/EEV/Lehrmodul%20Aktivierte%20Decken/PHPP_V9.6b_MittlereHuelle_WRG_23Grad_22-4Liter_TheBaVol.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KUME~1/Thomas/LOKALE~1/Temp/Absam/PHPP_V8.2_KigaAbsam20140521PHinklMws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ufraumen/SmartCity/Way2Smart/EVN/Way2SmartKonrneuburg_VerbrauchStadtzusammen2008bis2016Auswertung_neu20180306_20180514_20180826_20190311_201904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ufraumen/Plusenergiequartiere_ZQ/MethodikBerechnung_IEE/PHPP_V9.7_Pilzgasse_SS_tz_20181006.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ufraumen/Plusenergiequartiere_ZQ/MethodikBerechnung_IEE/PHPP_V9.7_Pilzgasse_V16_PH.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BACKUP~1/AppData/Local/Temp/LEKOECOS%20V2%2020130605.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ufraumen/Plusenergiequartiere_ZQ/MethodikBerechnung_IEE/PHPP_V9.7_Kuhtrift_V15_PH.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Phix\phi\daten\okah\00_Projekte_aktuell\PHPP\01_Master_CD_PHPP_V8.6_Deutsch_20140918\PHPP_Beispiel\PHPP_V8.6_Beispie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orschung/Smart%20City%20Korneuburg/Testbed%20Startup/&#220;bergabefileLEKOECOSoft/&#220;bergabefile.xlsm"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Simon%20Schneider/AppData/Local/Microsoft/Windows/INetCache/Content.Outlook/NVS7TSN2/Sankeyexport_ZQ_detailsgesamt20190512kurz5kor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mmentar"/>
      <sheetName val="EA"/>
      <sheetName val="SK"/>
      <sheetName val="GGv"/>
      <sheetName val="BPH"/>
      <sheetName val="HWBw"/>
      <sheetName val="TW"/>
      <sheetName val="RH"/>
      <sheetName val="ST"/>
      <sheetName val="LH"/>
      <sheetName val="WP"/>
      <sheetName val="KlimaTab"/>
      <sheetName val="mw"/>
      <sheetName val="hsK"/>
      <sheetName val="T"/>
      <sheetName val="PV"/>
      <sheetName val="CTabWW"/>
      <sheetName val="CTabRH"/>
    </sheetNames>
    <sheetDataSet>
      <sheetData sheetId="0"/>
      <sheetData sheetId="1"/>
      <sheetData sheetId="2"/>
      <sheetData sheetId="3"/>
      <sheetData sheetId="4">
        <row r="26">
          <cell r="E26">
            <v>5.9197573954002074</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Anleitung"/>
      <sheetName val="Übergabefile Ecosoft_Lekoecos"/>
      <sheetName val="Allgemeine Angaben"/>
      <sheetName val="Objektkenndaten"/>
      <sheetName val="Errichtung"/>
      <sheetName val="Errichtungskosten"/>
      <sheetName val="Energie"/>
      <sheetName val="Nutzung &amp; Betrieb"/>
      <sheetName val="Ergebnisse Errichtung"/>
      <sheetName val="ErrichtungEcosoft"/>
      <sheetName val="Ergebnisse Nutzung &amp; Betrieb"/>
      <sheetName val="Ergebnisse_WartungInstandsetzun"/>
      <sheetName val="Ergebnisse Übersicht"/>
      <sheetName val="Kennwerte"/>
      <sheetName val="Lebenszyklus GWP"/>
      <sheetName val="Grafik GWP"/>
      <sheetName val="Lebenszyklus PENRT"/>
      <sheetName val="Grafik PENRT"/>
      <sheetName val="Folgekosten"/>
      <sheetName val="Grafik"/>
      <sheetName val="Folgekosten F2.3_F2.4"/>
      <sheetName val="Folgekosten F7"/>
      <sheetName val="Diagramm1"/>
      <sheetName val="Schätzfaktoren"/>
      <sheetName val="Finanzielle Parameter"/>
      <sheetName val="FinanzSmart"/>
      <sheetName val="Dienstleistungen"/>
      <sheetName val="Gebäudedienste"/>
      <sheetName val="Verwaltung &amp; Technik"/>
      <sheetName val="Ver- &amp; Entsorgung"/>
      <sheetName val="Reinigung"/>
      <sheetName val="Instandsetzung"/>
      <sheetName val="Abbruch &amp; Entsorgung"/>
      <sheetName val="Ökodaten Energie"/>
      <sheetName val="Ökodaten Transport"/>
      <sheetName val="Ökodaten Konstruktionen"/>
      <sheetName val="Hilfsblatt Energie"/>
      <sheetName val="Annuität Invest"/>
      <sheetName val="Annuität Invest (2)"/>
      <sheetName val="Annuität 10 Jahre F7"/>
      <sheetName val="Annuität 20 Jahre F7"/>
      <sheetName val="Annuität 35 Jahre F7"/>
      <sheetName val="Annuität 50 Jahre F7"/>
      <sheetName val="Annuität 100 Jahre F7"/>
      <sheetName val="Gesamtkostenvergleich"/>
      <sheetName val="Mietberechnung"/>
      <sheetName val="Übersicht 100 Jahre"/>
      <sheetName val="Massenbilanz"/>
      <sheetName val="Ökodaten Entsorgung"/>
    </sheetNames>
    <sheetDataSet>
      <sheetData sheetId="0" refreshError="1"/>
      <sheetData sheetId="1" refreshError="1"/>
      <sheetData sheetId="2" refreshError="1"/>
      <sheetData sheetId="3">
        <row r="2">
          <cell r="D2" t="str">
            <v>Basisinfo</v>
          </cell>
        </row>
      </sheetData>
      <sheetData sheetId="4">
        <row r="2">
          <cell r="D2" t="str">
            <v>Objektkennwerte</v>
          </cell>
        </row>
      </sheetData>
      <sheetData sheetId="5">
        <row r="3">
          <cell r="C3" t="str">
            <v>E</v>
          </cell>
          <cell r="D3" t="str">
            <v>Objekt-Errichtung</v>
          </cell>
          <cell r="N3" t="str">
            <v>Berechnung mit Schätzfaktoren</v>
          </cell>
        </row>
        <row r="4">
          <cell r="C4" t="str">
            <v>E0</v>
          </cell>
          <cell r="D4" t="str">
            <v>Grund</v>
          </cell>
          <cell r="M4" t="str">
            <v>#SUM</v>
          </cell>
          <cell r="N4">
            <v>0</v>
          </cell>
          <cell r="P4" t="str">
            <v>€</v>
          </cell>
        </row>
        <row r="5">
          <cell r="C5" t="str">
            <v>E0.A</v>
          </cell>
          <cell r="D5" t="str">
            <v>Allgemein</v>
          </cell>
          <cell r="N5">
            <v>0</v>
          </cell>
        </row>
        <row r="6">
          <cell r="C6" t="str">
            <v>E0.B</v>
          </cell>
          <cell r="D6" t="str">
            <v>Grunderwerb</v>
          </cell>
          <cell r="N6">
            <v>0</v>
          </cell>
        </row>
        <row r="7">
          <cell r="C7" t="str">
            <v>E0.S</v>
          </cell>
          <cell r="D7" t="str">
            <v>Sonstiges für Grund</v>
          </cell>
          <cell r="E7" t="str">
            <v>Nicht weiter spezifizierte Kosten der Kostengruppe können hier eingegeben werden</v>
          </cell>
          <cell r="N7">
            <v>0</v>
          </cell>
        </row>
        <row r="8">
          <cell r="C8" t="str">
            <v>E1</v>
          </cell>
          <cell r="D8" t="str">
            <v>Aufschließung</v>
          </cell>
          <cell r="M8" t="str">
            <v>#SUM</v>
          </cell>
          <cell r="N8">
            <v>120100.71533796462</v>
          </cell>
          <cell r="P8" t="str">
            <v>€</v>
          </cell>
        </row>
        <row r="9">
          <cell r="C9" t="str">
            <v>E1.A</v>
          </cell>
          <cell r="D9" t="str">
            <v>Allgemein</v>
          </cell>
          <cell r="N9">
            <v>0</v>
          </cell>
        </row>
        <row r="10">
          <cell r="C10" t="str">
            <v>E1.B</v>
          </cell>
          <cell r="D10" t="str">
            <v>Baureifmachung</v>
          </cell>
          <cell r="N10">
            <v>37620.690066956209</v>
          </cell>
          <cell r="P10">
            <v>37620.690066956209</v>
          </cell>
        </row>
        <row r="11">
          <cell r="C11" t="str">
            <v>E1.C</v>
          </cell>
          <cell r="D11" t="str">
            <v>Erschließung</v>
          </cell>
          <cell r="N11">
            <v>0</v>
          </cell>
          <cell r="P11">
            <v>0</v>
          </cell>
        </row>
        <row r="12">
          <cell r="C12" t="str">
            <v>E1.D</v>
          </cell>
          <cell r="D12" t="str">
            <v>Abbruch, Rückbau</v>
          </cell>
          <cell r="N12">
            <v>0</v>
          </cell>
          <cell r="P12">
            <v>0</v>
          </cell>
        </row>
        <row r="13">
          <cell r="C13" t="str">
            <v>E1.Dk</v>
          </cell>
          <cell r="D13" t="str">
            <v>Kubatur</v>
          </cell>
          <cell r="F13">
            <v>0</v>
          </cell>
          <cell r="H13">
            <v>0</v>
          </cell>
          <cell r="I13" t="str">
            <v>m³</v>
          </cell>
        </row>
        <row r="14">
          <cell r="C14" t="str">
            <v>E1.Dt</v>
          </cell>
          <cell r="D14" t="str">
            <v>Transportweite</v>
          </cell>
          <cell r="F14">
            <v>50</v>
          </cell>
          <cell r="G14">
            <v>50</v>
          </cell>
          <cell r="I14" t="str">
            <v>km</v>
          </cell>
        </row>
        <row r="15">
          <cell r="C15" t="str">
            <v>E1.E</v>
          </cell>
          <cell r="D15" t="str">
            <v>Provisorien</v>
          </cell>
          <cell r="N15">
            <v>0</v>
          </cell>
        </row>
        <row r="16">
          <cell r="C16" t="str">
            <v>E1.S</v>
          </cell>
          <cell r="D16" t="str">
            <v>Sonstiges für Aufschließung</v>
          </cell>
          <cell r="E16" t="str">
            <v>Nicht weiter spezifizierte Kosten der Kostengruppe können hier eingegeben werden</v>
          </cell>
          <cell r="N16">
            <v>82480.025271008402</v>
          </cell>
          <cell r="P16">
            <v>82480.025271008402</v>
          </cell>
        </row>
        <row r="17">
          <cell r="C17" t="str">
            <v>E2</v>
          </cell>
          <cell r="D17" t="str">
            <v>Bauwerk - Rohbau</v>
          </cell>
          <cell r="M17" t="str">
            <v>#SUM</v>
          </cell>
          <cell r="N17">
            <v>699551.63900000008</v>
          </cell>
          <cell r="P17" t="str">
            <v>€</v>
          </cell>
        </row>
        <row r="18">
          <cell r="C18" t="str">
            <v>E2.A</v>
          </cell>
          <cell r="D18" t="str">
            <v>Allgemein</v>
          </cell>
          <cell r="N18">
            <v>664511.63900000008</v>
          </cell>
          <cell r="P18">
            <v>664511.63900000008</v>
          </cell>
        </row>
        <row r="19">
          <cell r="C19" t="str">
            <v>E2.B</v>
          </cell>
          <cell r="D19" t="str">
            <v>Erdarbeiten, Baugrube</v>
          </cell>
          <cell r="M19" t="str">
            <v>BAUGRV* K_BAUGRV</v>
          </cell>
          <cell r="N19">
            <v>35040</v>
          </cell>
          <cell r="O19">
            <v>0</v>
          </cell>
          <cell r="P19">
            <v>35040</v>
          </cell>
        </row>
        <row r="20">
          <cell r="C20" t="str">
            <v>E2.Ba</v>
          </cell>
          <cell r="D20" t="str">
            <v>Aushub Transportweite</v>
          </cell>
          <cell r="F20">
            <v>50</v>
          </cell>
          <cell r="G20">
            <v>50</v>
          </cell>
          <cell r="I20" t="str">
            <v>km</v>
          </cell>
        </row>
        <row r="21">
          <cell r="C21" t="str">
            <v>E2.C</v>
          </cell>
          <cell r="D21" t="str">
            <v>Gründungen, Bodenkonstruktionen</v>
          </cell>
          <cell r="J21" t="str">
            <v>zu den "Ökodaten Konstruktionen"</v>
          </cell>
          <cell r="M21" t="str">
            <v>#SUM</v>
          </cell>
          <cell r="N21">
            <v>0</v>
          </cell>
          <cell r="P21" t="str">
            <v>€</v>
          </cell>
        </row>
        <row r="22">
          <cell r="C22" t="str">
            <v>E2.C.02</v>
          </cell>
          <cell r="D22" t="str">
            <v xml:space="preserve">Tiefengründungen </v>
          </cell>
          <cell r="N22">
            <v>0</v>
          </cell>
        </row>
        <row r="23">
          <cell r="C23" t="str">
            <v>E2.C.03</v>
          </cell>
          <cell r="D23" t="str">
            <v>Flachgründungen</v>
          </cell>
          <cell r="F23">
            <v>0</v>
          </cell>
          <cell r="G23">
            <v>0</v>
          </cell>
          <cell r="H23">
            <v>0</v>
          </cell>
          <cell r="I23" t="str">
            <v>m²</v>
          </cell>
          <cell r="N23">
            <v>0</v>
          </cell>
          <cell r="P23">
            <v>0</v>
          </cell>
        </row>
        <row r="24">
          <cell r="C24" t="str">
            <v>E2.C.03a</v>
          </cell>
          <cell r="D24" t="str">
            <v>Fundamentplatte inkl. Rollierung</v>
          </cell>
          <cell r="J24" t="str">
            <v>Stahlbetonplatte 20 cm</v>
          </cell>
          <cell r="K24" t="str">
            <v>keine Angabe</v>
          </cell>
          <cell r="L24" t="str">
            <v>Stahlbetonplatte 20 cm</v>
          </cell>
        </row>
        <row r="25">
          <cell r="C25" t="str">
            <v>E2.C.03b</v>
          </cell>
          <cell r="D25" t="str">
            <v>Wärmedämmung</v>
          </cell>
          <cell r="F25">
            <v>0</v>
          </cell>
          <cell r="H25">
            <v>0</v>
          </cell>
          <cell r="I25" t="str">
            <v>cm</v>
          </cell>
          <cell r="J25" t="str">
            <v>Polystyrol EPS-W25 auf Bodenplatte</v>
          </cell>
          <cell r="K25" t="str">
            <v>keine Angabe</v>
          </cell>
          <cell r="L25" t="str">
            <v>Polystyrol EPS-W25 auf Bodenplatte</v>
          </cell>
        </row>
        <row r="26">
          <cell r="C26" t="str">
            <v>E2.C.03c</v>
          </cell>
          <cell r="D26" t="str">
            <v>Bodenaufbau (Estrich)</v>
          </cell>
          <cell r="J26" t="str">
            <v>Estrich mit Trittschalldämmung ohne Wärmedämmung</v>
          </cell>
          <cell r="K26" t="str">
            <v>keine Angabe</v>
          </cell>
          <cell r="L26" t="str">
            <v>Estrich mit Trittschalldämmung ohne Wärmedämmung</v>
          </cell>
        </row>
        <row r="27">
          <cell r="C27" t="str">
            <v>E2.C.04</v>
          </cell>
          <cell r="D27" t="str">
            <v>Bodenkonstruktionen</v>
          </cell>
          <cell r="F27">
            <v>0</v>
          </cell>
          <cell r="G27" t="e">
            <v>#VALUE!</v>
          </cell>
          <cell r="H27">
            <v>0</v>
          </cell>
          <cell r="I27" t="str">
            <v>m²</v>
          </cell>
          <cell r="N27">
            <v>0</v>
          </cell>
          <cell r="P27">
            <v>0</v>
          </cell>
        </row>
        <row r="28">
          <cell r="C28" t="str">
            <v>E2.C.04a</v>
          </cell>
          <cell r="D28" t="str">
            <v>Bodenplatte inkl. Rollierung</v>
          </cell>
          <cell r="J28" t="str">
            <v>Stahlbetonplatte 20 cm</v>
          </cell>
          <cell r="K28" t="str">
            <v>keine Angabe</v>
          </cell>
          <cell r="L28" t="str">
            <v>Stahlbetonplatte 20 cm</v>
          </cell>
        </row>
        <row r="29">
          <cell r="C29" t="str">
            <v>E2.C.04b</v>
          </cell>
          <cell r="D29" t="str">
            <v>Wärmedämmung</v>
          </cell>
          <cell r="F29">
            <v>0</v>
          </cell>
          <cell r="H29">
            <v>0</v>
          </cell>
          <cell r="I29" t="str">
            <v>cm</v>
          </cell>
          <cell r="J29" t="str">
            <v>Polystyrol XPS auf Bodenplatte</v>
          </cell>
          <cell r="K29" t="str">
            <v>keine Angabe</v>
          </cell>
          <cell r="L29" t="str">
            <v>Polystyrol XPS auf Bodenplatte</v>
          </cell>
        </row>
        <row r="30">
          <cell r="C30" t="str">
            <v>E2.C.04c</v>
          </cell>
          <cell r="D30" t="str">
            <v>Bodenaufbau (Estrich)</v>
          </cell>
          <cell r="J30" t="str">
            <v>Estrich mit Trittschalldämmung ohne Wärmedämmung</v>
          </cell>
          <cell r="K30" t="str">
            <v>keine Angabe</v>
          </cell>
          <cell r="L30" t="str">
            <v>Estrich mit Trittschalldämmung ohne Wärmedämmung</v>
          </cell>
        </row>
        <row r="31">
          <cell r="C31" t="str">
            <v>E2.C.05</v>
          </cell>
          <cell r="D31" t="str">
            <v>Bauwerksabdichtungen</v>
          </cell>
          <cell r="F31">
            <v>0</v>
          </cell>
          <cell r="G31">
            <v>0</v>
          </cell>
          <cell r="H31">
            <v>0</v>
          </cell>
          <cell r="I31" t="str">
            <v>m²</v>
          </cell>
          <cell r="J31" t="str">
            <v>Polymerbitumen-Dichtungsbahn (E2.C)</v>
          </cell>
          <cell r="K31" t="str">
            <v>keine Angabe</v>
          </cell>
          <cell r="L31" t="str">
            <v>Polymerbitumen-Dichtungsbahn (E2.C)</v>
          </cell>
          <cell r="N31">
            <v>0</v>
          </cell>
          <cell r="P31">
            <v>0</v>
          </cell>
        </row>
        <row r="32">
          <cell r="C32" t="str">
            <v>E2.C.S</v>
          </cell>
          <cell r="D32" t="str">
            <v>Sonstige Gründungen, Bodenkonstruktionen</v>
          </cell>
          <cell r="M32" t="str">
            <v>GRÜNDF*K_GRÜNDF</v>
          </cell>
          <cell r="N32">
            <v>0</v>
          </cell>
          <cell r="O32">
            <v>0</v>
          </cell>
        </row>
        <row r="33">
          <cell r="C33" t="str">
            <v>E2.C.Fun</v>
          </cell>
          <cell r="D33" t="str">
            <v>Beton und Stahl für Fundament</v>
          </cell>
        </row>
        <row r="34">
          <cell r="C34" t="str">
            <v>E2.C.Fun.a</v>
          </cell>
          <cell r="D34" t="str">
            <v>Normalbeton</v>
          </cell>
          <cell r="F34">
            <v>0</v>
          </cell>
          <cell r="H34">
            <v>0</v>
          </cell>
          <cell r="I34" t="str">
            <v>m³</v>
          </cell>
        </row>
        <row r="35">
          <cell r="C35" t="str">
            <v>E2.C.Fun.b</v>
          </cell>
          <cell r="D35" t="str">
            <v>Armierungsstahl</v>
          </cell>
          <cell r="F35">
            <v>0</v>
          </cell>
          <cell r="H35">
            <v>0</v>
          </cell>
          <cell r="I35" t="str">
            <v>kg</v>
          </cell>
        </row>
        <row r="36">
          <cell r="C36" t="str">
            <v>E2.C.Fun.c</v>
          </cell>
          <cell r="D36" t="str">
            <v>Kies</v>
          </cell>
          <cell r="F36">
            <v>0</v>
          </cell>
          <cell r="I36" t="str">
            <v>m³</v>
          </cell>
        </row>
        <row r="37">
          <cell r="C37" t="str">
            <v>E2.D</v>
          </cell>
          <cell r="D37" t="str">
            <v>Horizontale Baukonstruktionen</v>
          </cell>
          <cell r="J37" t="str">
            <v>zu den "Ökodaten Konstruktionen"</v>
          </cell>
          <cell r="M37" t="str">
            <v>#SUM</v>
          </cell>
          <cell r="N37">
            <v>0</v>
          </cell>
          <cell r="P37" t="str">
            <v>€</v>
          </cell>
        </row>
        <row r="38">
          <cell r="C38" t="str">
            <v>E2.D.01</v>
          </cell>
          <cell r="D38" t="str">
            <v>Deckenkonstruktionen</v>
          </cell>
          <cell r="M38" t="str">
            <v>#SUM</v>
          </cell>
          <cell r="N38">
            <v>0</v>
          </cell>
          <cell r="P38" t="str">
            <v>€</v>
          </cell>
        </row>
        <row r="39">
          <cell r="C39" t="str">
            <v>E2.D.01.K</v>
          </cell>
          <cell r="D39" t="str">
            <v>Kellerdecke (KD)</v>
          </cell>
          <cell r="F39">
            <v>0</v>
          </cell>
          <cell r="G39">
            <v>0</v>
          </cell>
          <cell r="H39">
            <v>0</v>
          </cell>
          <cell r="I39" t="str">
            <v>m²</v>
          </cell>
          <cell r="J39" t="str">
            <v>Stahlbetondecke 20 cm</v>
          </cell>
          <cell r="K39" t="str">
            <v>keine Angabe</v>
          </cell>
          <cell r="L39" t="str">
            <v>Stahlbetondecke 20 cm</v>
          </cell>
          <cell r="N39">
            <v>0</v>
          </cell>
          <cell r="P39">
            <v>0</v>
          </cell>
        </row>
        <row r="40">
          <cell r="C40" t="str">
            <v>E2.D.01.Ka</v>
          </cell>
          <cell r="D40" t="str">
            <v>Wärmedämmung für KD</v>
          </cell>
          <cell r="F40">
            <v>0</v>
          </cell>
          <cell r="G40">
            <v>0</v>
          </cell>
          <cell r="H40">
            <v>0</v>
          </cell>
          <cell r="I40" t="str">
            <v>m²</v>
          </cell>
          <cell r="J40" t="str">
            <v>Dämmung auf Kellerdecke EPS-Platte W20</v>
          </cell>
          <cell r="K40" t="str">
            <v>keine Angabe</v>
          </cell>
          <cell r="L40" t="str">
            <v>Dämmung auf Kellerdecke EPS-Platte W20</v>
          </cell>
        </row>
        <row r="41">
          <cell r="C41" t="str">
            <v>E2.D.01.Kb</v>
          </cell>
          <cell r="D41" t="str">
            <v>Dämmstärke</v>
          </cell>
          <cell r="F41">
            <v>0</v>
          </cell>
          <cell r="H41">
            <v>0</v>
          </cell>
          <cell r="I41" t="str">
            <v>cm</v>
          </cell>
        </row>
        <row r="42">
          <cell r="C42" t="str">
            <v>E2.D.01.Kc</v>
          </cell>
          <cell r="D42" t="str">
            <v>Estrich auf KD</v>
          </cell>
          <cell r="F42">
            <v>0</v>
          </cell>
          <cell r="G42">
            <v>0</v>
          </cell>
          <cell r="H42">
            <v>0</v>
          </cell>
          <cell r="I42" t="str">
            <v>m²</v>
          </cell>
          <cell r="J42" t="str">
            <v>Zementestrich MW-T + EPS-Granulat</v>
          </cell>
          <cell r="K42" t="str">
            <v>keine Angabe</v>
          </cell>
          <cell r="L42" t="str">
            <v>Zementestrich MW-T + EPS-Granulat</v>
          </cell>
        </row>
        <row r="43">
          <cell r="C43" t="str">
            <v>E2.D.01.G</v>
          </cell>
          <cell r="D43" t="str">
            <v>Geschoßdecken (GD)</v>
          </cell>
          <cell r="F43">
            <v>0</v>
          </cell>
          <cell r="G43">
            <v>0</v>
          </cell>
          <cell r="H43">
            <v>0</v>
          </cell>
          <cell r="I43" t="str">
            <v>m²</v>
          </cell>
          <cell r="J43" t="str">
            <v>Stahlbetondecke 20 cm</v>
          </cell>
          <cell r="K43" t="str">
            <v>keine Angabe</v>
          </cell>
          <cell r="L43" t="str">
            <v>Stahlbetondecke 20 cm</v>
          </cell>
          <cell r="N43">
            <v>0</v>
          </cell>
          <cell r="P43">
            <v>0</v>
          </cell>
        </row>
        <row r="44">
          <cell r="C44" t="str">
            <v>E2.D.01.Ga</v>
          </cell>
          <cell r="D44" t="str">
            <v>Estrich auf GD</v>
          </cell>
          <cell r="F44">
            <v>0</v>
          </cell>
          <cell r="G44">
            <v>0</v>
          </cell>
          <cell r="H44">
            <v>0</v>
          </cell>
          <cell r="I44" t="str">
            <v>m²</v>
          </cell>
          <cell r="J44" t="str">
            <v>Zementestrich MW-T + EPS-Granulat</v>
          </cell>
          <cell r="K44" t="str">
            <v>keine Angabe</v>
          </cell>
          <cell r="L44" t="str">
            <v>Zementestrich MW-T + EPS-Granulat</v>
          </cell>
        </row>
        <row r="45">
          <cell r="C45" t="str">
            <v>E2.D.01.A</v>
          </cell>
          <cell r="D45" t="str">
            <v>Vorkragende Decken (AD)</v>
          </cell>
          <cell r="F45">
            <v>0</v>
          </cell>
          <cell r="G45">
            <v>0</v>
          </cell>
          <cell r="H45">
            <v>0</v>
          </cell>
          <cell r="I45" t="str">
            <v>m²</v>
          </cell>
          <cell r="J45" t="str">
            <v>keine Angabe</v>
          </cell>
          <cell r="K45" t="str">
            <v>keine Angabe</v>
          </cell>
          <cell r="L45" t="str">
            <v>Bitte auswählen</v>
          </cell>
          <cell r="N45">
            <v>0</v>
          </cell>
        </row>
        <row r="46">
          <cell r="C46" t="str">
            <v>E2.D.01.Aa</v>
          </cell>
          <cell r="D46" t="str">
            <v>Wärmedämmung auf AD</v>
          </cell>
          <cell r="F46">
            <v>0</v>
          </cell>
          <cell r="G46">
            <v>0</v>
          </cell>
          <cell r="H46">
            <v>0</v>
          </cell>
          <cell r="I46" t="str">
            <v>m²</v>
          </cell>
          <cell r="J46" t="str">
            <v>keine Angabe</v>
          </cell>
          <cell r="K46" t="str">
            <v>keine Angabe</v>
          </cell>
          <cell r="L46" t="str">
            <v>Bitte auswählen</v>
          </cell>
        </row>
        <row r="47">
          <cell r="C47" t="str">
            <v>E2.D.01.Ab</v>
          </cell>
          <cell r="D47" t="str">
            <v>Dämmstärke</v>
          </cell>
          <cell r="F47">
            <v>0</v>
          </cell>
          <cell r="I47" t="str">
            <v>cm</v>
          </cell>
        </row>
        <row r="48">
          <cell r="C48" t="str">
            <v>E2.D.01.Ac</v>
          </cell>
          <cell r="D48" t="str">
            <v>Estrich auf AD</v>
          </cell>
          <cell r="F48">
            <v>0</v>
          </cell>
          <cell r="G48">
            <v>0</v>
          </cell>
          <cell r="H48">
            <v>0</v>
          </cell>
          <cell r="I48" t="str">
            <v>m²</v>
          </cell>
          <cell r="J48" t="str">
            <v>keine Angabe</v>
          </cell>
          <cell r="K48" t="str">
            <v>keine Angabe</v>
          </cell>
          <cell r="L48" t="str">
            <v>Bitte auswählen</v>
          </cell>
        </row>
        <row r="49">
          <cell r="C49" t="str">
            <v>E2.D.01.S</v>
          </cell>
          <cell r="D49" t="str">
            <v>Sonstige Deckenkonstruktionen</v>
          </cell>
          <cell r="E49" t="str">
            <v>Nicht weiter spezifizierte Kosten der Kostengruppe können hier eingegeben werden</v>
          </cell>
          <cell r="M49" t="str">
            <v>DECKF*F_DECKFROH/100*K_DECKF</v>
          </cell>
          <cell r="N49">
            <v>0</v>
          </cell>
          <cell r="O49">
            <v>0</v>
          </cell>
        </row>
        <row r="50">
          <cell r="C50" t="str">
            <v>E2.D.02</v>
          </cell>
          <cell r="D50" t="str">
            <v>Treppenkonstruktionen</v>
          </cell>
          <cell r="F50">
            <v>0</v>
          </cell>
          <cell r="G50" t="str">
            <v>0,00</v>
          </cell>
          <cell r="H50">
            <v>0</v>
          </cell>
          <cell r="I50" t="str">
            <v>m²</v>
          </cell>
          <cell r="J50" t="str">
            <v>Stahlbetonstiege</v>
          </cell>
          <cell r="K50" t="str">
            <v>keine Angabe</v>
          </cell>
          <cell r="L50" t="str">
            <v>Stahlbetonstiege</v>
          </cell>
          <cell r="N50">
            <v>0</v>
          </cell>
          <cell r="P50">
            <v>0</v>
          </cell>
        </row>
        <row r="51">
          <cell r="C51" t="str">
            <v>E2.D.03</v>
          </cell>
          <cell r="D51" t="str">
            <v>Dachkonstruktionen</v>
          </cell>
          <cell r="F51">
            <v>0</v>
          </cell>
          <cell r="H51" t="str">
            <v>m²</v>
          </cell>
          <cell r="N51">
            <v>0</v>
          </cell>
          <cell r="O51" t="str">
            <v>€</v>
          </cell>
        </row>
        <row r="52">
          <cell r="C52" t="str">
            <v>E2.D.03.a</v>
          </cell>
          <cell r="D52" t="str">
            <v>Dachkonstruktion 1</v>
          </cell>
          <cell r="F52">
            <v>0</v>
          </cell>
          <cell r="G52">
            <v>0</v>
          </cell>
          <cell r="H52">
            <v>0</v>
          </cell>
          <cell r="I52" t="str">
            <v>m²</v>
          </cell>
          <cell r="J52" t="str">
            <v>Eigene Dachkonstruktion</v>
          </cell>
          <cell r="K52" t="str">
            <v>keine Angabe</v>
          </cell>
          <cell r="L52" t="str">
            <v>Eigene Dachkonstruktion</v>
          </cell>
          <cell r="M52" t="str">
            <v>DACHF*F_DACHFROH/100*K_DACHF</v>
          </cell>
          <cell r="N52">
            <v>0</v>
          </cell>
          <cell r="O52">
            <v>0</v>
          </cell>
          <cell r="P52">
            <v>0</v>
          </cell>
        </row>
        <row r="53">
          <cell r="C53" t="str">
            <v>E2.D.03.a1</v>
          </cell>
          <cell r="D53" t="str">
            <v>Dämmung</v>
          </cell>
          <cell r="F53">
            <v>0</v>
          </cell>
          <cell r="H53">
            <v>0</v>
          </cell>
          <cell r="I53" t="str">
            <v>cm</v>
          </cell>
          <cell r="J53" t="str">
            <v>Zellulose zw. Brettschichtholz, tragend</v>
          </cell>
          <cell r="K53" t="str">
            <v>keine Angabe</v>
          </cell>
          <cell r="L53" t="str">
            <v>Zellulose zw. Brettschichtholz, tragend</v>
          </cell>
        </row>
        <row r="54">
          <cell r="C54" t="str">
            <v>E2.D.03.a2</v>
          </cell>
          <cell r="D54" t="str">
            <v>Unterdach</v>
          </cell>
          <cell r="J54" t="str">
            <v>Unterdach Holzschalung</v>
          </cell>
          <cell r="K54" t="str">
            <v>keine Angabe</v>
          </cell>
          <cell r="L54" t="str">
            <v>Unterdach Holzschalung</v>
          </cell>
        </row>
        <row r="55">
          <cell r="C55" t="str">
            <v>E2.D.03.a3</v>
          </cell>
          <cell r="D55" t="str">
            <v>Dachabdichtung</v>
          </cell>
          <cell r="J55" t="str">
            <v>Polymerbitumen-Dichtungsbahn (E2.D)</v>
          </cell>
          <cell r="K55" t="str">
            <v>keine Angabe</v>
          </cell>
          <cell r="L55" t="str">
            <v>Polymerbitumen-Dichtungsbahn (E2.D)</v>
          </cell>
        </row>
        <row r="56">
          <cell r="C56" t="str">
            <v>E2.D.03.b</v>
          </cell>
          <cell r="D56" t="str">
            <v>Dachkonstruktion 2</v>
          </cell>
          <cell r="F56">
            <v>0</v>
          </cell>
          <cell r="G56">
            <v>0</v>
          </cell>
          <cell r="H56">
            <v>0</v>
          </cell>
          <cell r="I56" t="str">
            <v>m²</v>
          </cell>
          <cell r="J56" t="str">
            <v>Stahlbeton 20 cm</v>
          </cell>
          <cell r="K56" t="str">
            <v>keine Angabe</v>
          </cell>
          <cell r="L56" t="str">
            <v>Stahlbeton 20 cm</v>
          </cell>
          <cell r="N56">
            <v>0</v>
          </cell>
          <cell r="P56">
            <v>0</v>
          </cell>
        </row>
        <row r="57">
          <cell r="C57" t="str">
            <v>E2.D.03.b1</v>
          </cell>
          <cell r="D57" t="str">
            <v>Dämmung</v>
          </cell>
          <cell r="F57">
            <v>0</v>
          </cell>
          <cell r="H57">
            <v>0</v>
          </cell>
          <cell r="I57" t="str">
            <v>cm</v>
          </cell>
          <cell r="J57" t="str">
            <v>Zellulose zw. Brettschichtholz, tragend</v>
          </cell>
          <cell r="K57" t="str">
            <v>keine Angabe</v>
          </cell>
          <cell r="L57" t="str">
            <v>Zellulose zw. Brettschichtholz, tragend</v>
          </cell>
        </row>
        <row r="58">
          <cell r="C58" t="str">
            <v>E2.D.03.b2</v>
          </cell>
          <cell r="D58" t="str">
            <v>Unterdach</v>
          </cell>
          <cell r="J58" t="str">
            <v>Eigenes Unterdach</v>
          </cell>
          <cell r="K58" t="str">
            <v>keine Angabe</v>
          </cell>
          <cell r="L58" t="str">
            <v>Eigenes Unterdach</v>
          </cell>
        </row>
        <row r="59">
          <cell r="C59" t="str">
            <v>E2.D.03.b3</v>
          </cell>
          <cell r="D59" t="str">
            <v>Dachabdichtung</v>
          </cell>
          <cell r="J59" t="str">
            <v>Polymerbitumen-Dichtungsbahn (E2.D)</v>
          </cell>
          <cell r="K59" t="str">
            <v>keine Angabe</v>
          </cell>
          <cell r="L59" t="str">
            <v>Polymerbitumen-Dichtungsbahn (E2.D)</v>
          </cell>
        </row>
        <row r="60">
          <cell r="C60" t="str">
            <v>E2.D.04</v>
          </cell>
          <cell r="D60" t="str">
            <v>spezielle Konstruktionen</v>
          </cell>
          <cell r="N60">
            <v>0</v>
          </cell>
        </row>
        <row r="61">
          <cell r="C61" t="str">
            <v>E2.D.S</v>
          </cell>
          <cell r="D61" t="str">
            <v>Sonstiges Horizontale Baukonstruktionen</v>
          </cell>
          <cell r="E61" t="str">
            <v>Nicht weiter spezifizierte Kosten der Kostengruppe können hier eingegeben werden</v>
          </cell>
          <cell r="N61">
            <v>0</v>
          </cell>
        </row>
        <row r="62">
          <cell r="C62" t="str">
            <v>E2.E</v>
          </cell>
          <cell r="D62" t="str">
            <v>Vertikale Baukonstruktionen</v>
          </cell>
          <cell r="J62" t="str">
            <v>zu den "Ökodaten Konstruktionen"</v>
          </cell>
          <cell r="M62" t="str">
            <v>#SUM</v>
          </cell>
          <cell r="N62">
            <v>0</v>
          </cell>
          <cell r="P62" t="str">
            <v>€</v>
          </cell>
        </row>
        <row r="63">
          <cell r="C63" t="str">
            <v>E2.E.01</v>
          </cell>
          <cell r="D63" t="str">
            <v>Aussenwandkonstruktionen</v>
          </cell>
          <cell r="F63">
            <v>0</v>
          </cell>
          <cell r="H63" t="str">
            <v>m²</v>
          </cell>
          <cell r="M63" t="str">
            <v>#SUM</v>
          </cell>
          <cell r="N63">
            <v>0</v>
          </cell>
          <cell r="P63" t="str">
            <v>€</v>
          </cell>
        </row>
        <row r="64">
          <cell r="C64" t="str">
            <v>E2.E.01.a</v>
          </cell>
          <cell r="D64" t="str">
            <v>Aussenwandkonstruktion 1</v>
          </cell>
          <cell r="F64">
            <v>0</v>
          </cell>
          <cell r="G64">
            <v>0</v>
          </cell>
          <cell r="H64">
            <v>0</v>
          </cell>
          <cell r="I64" t="str">
            <v>m²</v>
          </cell>
          <cell r="J64" t="str">
            <v>Eigene Holzmassiv-Außenwand</v>
          </cell>
          <cell r="K64" t="str">
            <v>keine Angabe</v>
          </cell>
          <cell r="L64" t="str">
            <v>Eigene Holzmassiv-Außenwand</v>
          </cell>
          <cell r="M64" t="str">
            <v>AWF*F_AWFROH/100*K_AWF</v>
          </cell>
          <cell r="N64">
            <v>0</v>
          </cell>
          <cell r="O64">
            <v>0</v>
          </cell>
          <cell r="P64">
            <v>0</v>
          </cell>
        </row>
        <row r="65">
          <cell r="C65" t="str">
            <v>E2.E.01.b</v>
          </cell>
          <cell r="D65" t="str">
            <v>Aussenwandkonstruktion 2</v>
          </cell>
          <cell r="F65">
            <v>0</v>
          </cell>
          <cell r="I65" t="str">
            <v>m²</v>
          </cell>
          <cell r="J65" t="str">
            <v>keine Angabe</v>
          </cell>
          <cell r="K65" t="str">
            <v>keine Angabe</v>
          </cell>
          <cell r="L65" t="str">
            <v>Bitte auswählen</v>
          </cell>
          <cell r="N65">
            <v>0</v>
          </cell>
        </row>
        <row r="66">
          <cell r="C66" t="str">
            <v>E2.E.01.d</v>
          </cell>
          <cell r="D66" t="str">
            <v>Aussenwandkonstruktionen Holzleichtbau</v>
          </cell>
          <cell r="F66">
            <v>0</v>
          </cell>
          <cell r="I66" t="str">
            <v>m²</v>
          </cell>
          <cell r="J66" t="str">
            <v>keine Angabe</v>
          </cell>
          <cell r="K66" t="str">
            <v>keine Angabe</v>
          </cell>
          <cell r="L66" t="str">
            <v>Bitte auswählen</v>
          </cell>
          <cell r="N66">
            <v>0</v>
          </cell>
        </row>
        <row r="67">
          <cell r="C67" t="str">
            <v>E2.E.01.ds</v>
          </cell>
          <cell r="D67" t="str">
            <v>Dämmstärke Holzleichtbau</v>
          </cell>
          <cell r="F67">
            <v>0</v>
          </cell>
          <cell r="G67">
            <v>0</v>
          </cell>
          <cell r="I67" t="str">
            <v>cm</v>
          </cell>
          <cell r="J67" t="str">
            <v>keine Angabe</v>
          </cell>
          <cell r="K67" t="str">
            <v>keine Angabe</v>
          </cell>
          <cell r="L67" t="str">
            <v>Bitte auswählen</v>
          </cell>
        </row>
        <row r="68">
          <cell r="C68" t="str">
            <v>E2.E.01.f</v>
          </cell>
          <cell r="D68" t="str">
            <v>Erdberührte Außenwände</v>
          </cell>
          <cell r="F68">
            <v>0</v>
          </cell>
          <cell r="I68" t="str">
            <v>m²</v>
          </cell>
          <cell r="J68" t="str">
            <v>keine Angabe</v>
          </cell>
          <cell r="K68" t="str">
            <v>keine Angabe</v>
          </cell>
          <cell r="L68" t="str">
            <v>Bitte auswählen</v>
          </cell>
          <cell r="N68">
            <v>0</v>
          </cell>
        </row>
        <row r="69">
          <cell r="C69" t="str">
            <v>E2.E.02</v>
          </cell>
          <cell r="D69" t="str">
            <v>Innenwandkonstruktionen</v>
          </cell>
          <cell r="F69">
            <v>0</v>
          </cell>
          <cell r="H69" t="str">
            <v>m²</v>
          </cell>
          <cell r="M69" t="str">
            <v>#SUM</v>
          </cell>
          <cell r="N69">
            <v>0</v>
          </cell>
          <cell r="P69" t="str">
            <v>€</v>
          </cell>
        </row>
        <row r="70">
          <cell r="C70" t="str">
            <v>E2.E.02a</v>
          </cell>
          <cell r="D70" t="str">
            <v>Innenwandkonstruktion 1</v>
          </cell>
          <cell r="F70">
            <v>0</v>
          </cell>
          <cell r="G70">
            <v>0</v>
          </cell>
          <cell r="H70">
            <v>0</v>
          </cell>
          <cell r="I70" t="str">
            <v>m²</v>
          </cell>
          <cell r="J70" t="str">
            <v>Eigene massive Innenwand</v>
          </cell>
          <cell r="K70" t="str">
            <v>keine Angabe</v>
          </cell>
          <cell r="L70" t="str">
            <v>Eigene massive Innenwand</v>
          </cell>
          <cell r="N70">
            <v>0</v>
          </cell>
          <cell r="P70">
            <v>0</v>
          </cell>
        </row>
        <row r="71">
          <cell r="C71" t="str">
            <v>E2.E.02b</v>
          </cell>
          <cell r="D71" t="str">
            <v>Innenwandkonstruktion 2</v>
          </cell>
          <cell r="F71">
            <v>0</v>
          </cell>
          <cell r="G71">
            <v>0</v>
          </cell>
          <cell r="H71">
            <v>0</v>
          </cell>
          <cell r="I71" t="str">
            <v>m²</v>
          </cell>
          <cell r="J71" t="str">
            <v>keine Angabe</v>
          </cell>
          <cell r="K71" t="str">
            <v>keine Angabe</v>
          </cell>
          <cell r="L71" t="str">
            <v>Bitte auswählen</v>
          </cell>
          <cell r="N71">
            <v>0</v>
          </cell>
        </row>
        <row r="72">
          <cell r="C72" t="str">
            <v>E2.E.02c</v>
          </cell>
          <cell r="D72" t="str">
            <v>Innenwandkonstruktion 3</v>
          </cell>
          <cell r="F72">
            <v>0</v>
          </cell>
          <cell r="H72">
            <v>0</v>
          </cell>
          <cell r="I72" t="str">
            <v>m²</v>
          </cell>
          <cell r="J72" t="str">
            <v>keine Angabe</v>
          </cell>
          <cell r="K72" t="str">
            <v>keine Angabe</v>
          </cell>
          <cell r="L72" t="str">
            <v>Bitte auswählen</v>
          </cell>
          <cell r="N72">
            <v>0</v>
          </cell>
        </row>
        <row r="73">
          <cell r="C73" t="str">
            <v>E2.E.03</v>
          </cell>
          <cell r="D73" t="str">
            <v>Stützenkonstruktionen</v>
          </cell>
          <cell r="F73">
            <v>0</v>
          </cell>
          <cell r="I73" t="str">
            <v>m²</v>
          </cell>
          <cell r="J73" t="str">
            <v>keine Angabe</v>
          </cell>
          <cell r="K73" t="str">
            <v>keine Angabe</v>
          </cell>
          <cell r="L73" t="str">
            <v>Bitte auswählen</v>
          </cell>
          <cell r="M73" t="str">
            <v>AWF*F_AWSTÜTZ/100*K_AWF+INWF*F_INWSTÜTZ/100*K_INWF</v>
          </cell>
          <cell r="N73">
            <v>0</v>
          </cell>
          <cell r="O73">
            <v>0</v>
          </cell>
        </row>
        <row r="74">
          <cell r="C74" t="str">
            <v>E2.E.04</v>
          </cell>
          <cell r="D74" t="str">
            <v>Spezielle Konstruktionen</v>
          </cell>
          <cell r="N74">
            <v>0</v>
          </cell>
        </row>
        <row r="75">
          <cell r="C75" t="str">
            <v>E2.E.S</v>
          </cell>
          <cell r="D75" t="str">
            <v>Sonstiges Vertikale Baukonstruktionen</v>
          </cell>
          <cell r="E75" t="str">
            <v>Nicht weiter spezifizierte Kosten der Kostengruppe können hier eingegeben werden</v>
          </cell>
          <cell r="N75">
            <v>0</v>
          </cell>
        </row>
        <row r="76">
          <cell r="C76" t="str">
            <v>E2.G</v>
          </cell>
          <cell r="D76" t="str">
            <v>Rohbau zu Bauwerk-Technik</v>
          </cell>
          <cell r="N76">
            <v>0</v>
          </cell>
        </row>
        <row r="77">
          <cell r="C77" t="str">
            <v>E2.S</v>
          </cell>
          <cell r="D77" t="str">
            <v>Rohbau Sonstiges</v>
          </cell>
          <cell r="E77" t="str">
            <v>Nicht weiter spezifizierte Kosten der Kostengruppe können hier eingegeben werden</v>
          </cell>
          <cell r="M77" t="str">
            <v>BGF*(K_SBK+K_BKEINB)</v>
          </cell>
          <cell r="N77">
            <v>0</v>
          </cell>
          <cell r="O77">
            <v>0</v>
          </cell>
        </row>
        <row r="78">
          <cell r="C78" t="str">
            <v>E3</v>
          </cell>
          <cell r="D78" t="str">
            <v>Bauwerk - Technik</v>
          </cell>
          <cell r="J78" t="str">
            <v>zu den "Ökodaten Konstruktionen"</v>
          </cell>
          <cell r="M78" t="str">
            <v>#SUM</v>
          </cell>
          <cell r="N78">
            <v>533437.96291912394</v>
          </cell>
          <cell r="P78" t="str">
            <v>€</v>
          </cell>
        </row>
        <row r="79">
          <cell r="C79" t="str">
            <v>E3.A</v>
          </cell>
          <cell r="D79" t="str">
            <v>Allgemein</v>
          </cell>
          <cell r="N79">
            <v>533437.96291912394</v>
          </cell>
          <cell r="P79">
            <v>533437.96291912394</v>
          </cell>
        </row>
        <row r="80">
          <cell r="C80" t="str">
            <v>E3.B</v>
          </cell>
          <cell r="D80" t="str">
            <v>Förderanlagen</v>
          </cell>
          <cell r="E80" t="str">
            <v>z.B. Aufzugsanlagen</v>
          </cell>
          <cell r="N80">
            <v>0</v>
          </cell>
        </row>
        <row r="81">
          <cell r="C81" t="str">
            <v>E3.C</v>
          </cell>
          <cell r="D81" t="str">
            <v>Wärmeversorgungsanlagen</v>
          </cell>
          <cell r="M81" t="str">
            <v>#SUM</v>
          </cell>
          <cell r="N81">
            <v>0</v>
          </cell>
          <cell r="P81" t="str">
            <v>€</v>
          </cell>
        </row>
        <row r="82">
          <cell r="C82" t="str">
            <v>E3.C.01</v>
          </cell>
          <cell r="D82" t="str">
            <v>Wärmeerzeugungsanlagen</v>
          </cell>
          <cell r="F82">
            <v>0</v>
          </cell>
          <cell r="I82" t="str">
            <v>m²</v>
          </cell>
          <cell r="N82">
            <v>0</v>
          </cell>
        </row>
        <row r="83">
          <cell r="C83" t="str">
            <v>E3.C.01a</v>
          </cell>
          <cell r="D83" t="str">
            <v>Solarthermie Dach</v>
          </cell>
          <cell r="F83">
            <v>0</v>
          </cell>
          <cell r="G83">
            <v>0</v>
          </cell>
          <cell r="I83" t="str">
            <v>m²</v>
          </cell>
          <cell r="J83" t="str">
            <v>Eigene Solaranlage Dach</v>
          </cell>
          <cell r="L83" t="str">
            <v>Eigene Solaranlage Dach</v>
          </cell>
        </row>
        <row r="84">
          <cell r="C84" t="str">
            <v>E3.C.01b</v>
          </cell>
          <cell r="D84" t="str">
            <v>Solarthermie Fassade</v>
          </cell>
          <cell r="F84">
            <v>0</v>
          </cell>
          <cell r="G84">
            <v>0</v>
          </cell>
          <cell r="I84" t="str">
            <v>m²</v>
          </cell>
          <cell r="J84" t="str">
            <v>keine Angabe</v>
          </cell>
          <cell r="L84" t="str">
            <v>Bitte auswählen</v>
          </cell>
        </row>
        <row r="85">
          <cell r="C85" t="str">
            <v>E3.C.02</v>
          </cell>
          <cell r="D85" t="str">
            <v>Wärmeverteilnetze</v>
          </cell>
          <cell r="N85">
            <v>0</v>
          </cell>
        </row>
        <row r="86">
          <cell r="C86" t="str">
            <v>E3.C.03</v>
          </cell>
          <cell r="D86" t="str">
            <v>Raumheizflächen</v>
          </cell>
          <cell r="N86">
            <v>0</v>
          </cell>
        </row>
        <row r="87">
          <cell r="C87" t="str">
            <v>E3.C.S</v>
          </cell>
          <cell r="D87" t="str">
            <v>Sonstige Wärmeversorgungsanlagen</v>
          </cell>
          <cell r="E87" t="str">
            <v>Nicht weiter spezifizierte Kosten der Kostengruppe können hier eingegeben werden</v>
          </cell>
          <cell r="M87" t="str">
            <v>BGF*K_WÄRMEANL</v>
          </cell>
          <cell r="N87">
            <v>0</v>
          </cell>
          <cell r="O87">
            <v>0</v>
          </cell>
        </row>
        <row r="88">
          <cell r="C88" t="str">
            <v>E3.D</v>
          </cell>
          <cell r="D88" t="str">
            <v>Klima-/Lüftungsanlagen</v>
          </cell>
          <cell r="M88" t="str">
            <v>#SUM</v>
          </cell>
          <cell r="N88">
            <v>0</v>
          </cell>
          <cell r="P88" t="str">
            <v>€</v>
          </cell>
        </row>
        <row r="89">
          <cell r="C89" t="str">
            <v>E3.D.01</v>
          </cell>
          <cell r="D89" t="str">
            <v>Lüftungsanlagen</v>
          </cell>
          <cell r="N89">
            <v>0</v>
          </cell>
        </row>
        <row r="90">
          <cell r="C90" t="str">
            <v>E3.D.02</v>
          </cell>
          <cell r="D90" t="str">
            <v>Teilklimaanlagen</v>
          </cell>
          <cell r="N90">
            <v>0</v>
          </cell>
        </row>
        <row r="91">
          <cell r="C91" t="str">
            <v>E3.D.03</v>
          </cell>
          <cell r="D91" t="str">
            <v>Klimaanlagen</v>
          </cell>
          <cell r="N91">
            <v>0</v>
          </cell>
        </row>
        <row r="92">
          <cell r="C92" t="str">
            <v>E3.D.04</v>
          </cell>
          <cell r="D92" t="str">
            <v>Kälteanlagen</v>
          </cell>
          <cell r="N92">
            <v>0</v>
          </cell>
        </row>
        <row r="93">
          <cell r="C93" t="str">
            <v>E3.D.05</v>
          </cell>
          <cell r="D93" t="str">
            <v>Prozesslufttechnische Anlagen</v>
          </cell>
          <cell r="N93">
            <v>0</v>
          </cell>
        </row>
        <row r="94">
          <cell r="C94" t="str">
            <v>E3.D.S</v>
          </cell>
          <cell r="D94" t="str">
            <v>Sonstige Klima-/Lüftungsanlagen</v>
          </cell>
          <cell r="E94" t="str">
            <v>Nicht weiter spezifizierte Kosten der Kostengruppe können hier eingegeben werden</v>
          </cell>
          <cell r="M94" t="str">
            <v>BGF*K_LUFTANL</v>
          </cell>
          <cell r="N94">
            <v>0</v>
          </cell>
          <cell r="O94">
            <v>0</v>
          </cell>
        </row>
        <row r="95">
          <cell r="C95" t="str">
            <v>E3.E</v>
          </cell>
          <cell r="D95" t="str">
            <v>Sanitär-/Gasanlagen</v>
          </cell>
          <cell r="M95" t="str">
            <v>#SUM</v>
          </cell>
          <cell r="N95">
            <v>0</v>
          </cell>
          <cell r="P95" t="str">
            <v>€</v>
          </cell>
        </row>
        <row r="96">
          <cell r="C96" t="str">
            <v>E3.E.01</v>
          </cell>
          <cell r="D96" t="str">
            <v>Abwasseranlagen</v>
          </cell>
          <cell r="N96">
            <v>0</v>
          </cell>
        </row>
        <row r="97">
          <cell r="C97" t="str">
            <v>E3.E.02</v>
          </cell>
          <cell r="D97" t="str">
            <v>Wasseranlagen</v>
          </cell>
          <cell r="N97">
            <v>0</v>
          </cell>
        </row>
        <row r="98">
          <cell r="C98" t="str">
            <v>E3.E.03</v>
          </cell>
          <cell r="D98" t="str">
            <v>Gasanlagen</v>
          </cell>
          <cell r="N98">
            <v>0</v>
          </cell>
        </row>
        <row r="99">
          <cell r="C99" t="str">
            <v>E3.E.04</v>
          </cell>
          <cell r="D99" t="str">
            <v>Feuerlöschanlagen</v>
          </cell>
          <cell r="N99">
            <v>0</v>
          </cell>
        </row>
        <row r="100">
          <cell r="C100" t="str">
            <v>E3.E.S</v>
          </cell>
          <cell r="D100" t="str">
            <v>Sonstige Sanitär-/Gasanlagen</v>
          </cell>
          <cell r="E100" t="str">
            <v>Nicht weiter spezifizierte Kosten der Kostengruppe können hier eingegeben werden</v>
          </cell>
          <cell r="M100" t="str">
            <v>BGF*K_WASGAS</v>
          </cell>
          <cell r="N100">
            <v>0</v>
          </cell>
          <cell r="O100">
            <v>0</v>
          </cell>
        </row>
        <row r="101">
          <cell r="C101" t="str">
            <v>E3.F</v>
          </cell>
          <cell r="D101" t="str">
            <v>Starkstromanlagen</v>
          </cell>
          <cell r="M101" t="str">
            <v>#SUM</v>
          </cell>
          <cell r="N101">
            <v>0</v>
          </cell>
          <cell r="P101" t="str">
            <v>€</v>
          </cell>
        </row>
        <row r="102">
          <cell r="C102" t="str">
            <v>E3.F.01</v>
          </cell>
          <cell r="D102" t="str">
            <v>Hoch-/Mittelspannungsanlage</v>
          </cell>
          <cell r="N102">
            <v>0</v>
          </cell>
        </row>
        <row r="103">
          <cell r="C103" t="str">
            <v>E3.F.02</v>
          </cell>
          <cell r="D103" t="str">
            <v>Eigenstromversorgung</v>
          </cell>
          <cell r="F103">
            <v>0</v>
          </cell>
          <cell r="I103" t="str">
            <v>m² (PV)</v>
          </cell>
          <cell r="M103" t="str">
            <v>#SUM</v>
          </cell>
          <cell r="N103">
            <v>0</v>
          </cell>
        </row>
        <row r="104">
          <cell r="C104" t="str">
            <v>E3.F.02a</v>
          </cell>
          <cell r="D104" t="str">
            <v>PV am Dach</v>
          </cell>
          <cell r="F104">
            <v>0</v>
          </cell>
          <cell r="G104">
            <v>0</v>
          </cell>
          <cell r="I104" t="str">
            <v>m²</v>
          </cell>
          <cell r="J104" t="str">
            <v>keine Angabe</v>
          </cell>
          <cell r="L104" t="str">
            <v>Bitte auswählen</v>
          </cell>
          <cell r="M104" t="str">
            <v>PVDACH*K_PVDACH</v>
          </cell>
          <cell r="N104">
            <v>0</v>
          </cell>
          <cell r="O104">
            <v>0</v>
          </cell>
        </row>
        <row r="105">
          <cell r="C105" t="str">
            <v>E3.F.02b</v>
          </cell>
          <cell r="D105" t="str">
            <v>PV an der Fassade</v>
          </cell>
          <cell r="F105">
            <v>0</v>
          </cell>
          <cell r="G105">
            <v>0</v>
          </cell>
          <cell r="I105" t="str">
            <v>m²</v>
          </cell>
          <cell r="J105" t="str">
            <v>keine Angabe</v>
          </cell>
          <cell r="L105" t="str">
            <v>Bitte auswählen</v>
          </cell>
          <cell r="M105" t="str">
            <v>PVFASS*K_PVFASS</v>
          </cell>
          <cell r="N105">
            <v>0</v>
          </cell>
          <cell r="O105">
            <v>0</v>
          </cell>
        </row>
        <row r="106">
          <cell r="C106" t="str">
            <v>E3.F.02c</v>
          </cell>
          <cell r="D106" t="str">
            <v>sonstige Eigenstromversorgung</v>
          </cell>
          <cell r="N106">
            <v>0</v>
          </cell>
        </row>
        <row r="107">
          <cell r="C107" t="str">
            <v>E3.F.03</v>
          </cell>
          <cell r="D107" t="str">
            <v>Niederspannungsschaltanlagen</v>
          </cell>
          <cell r="N107">
            <v>0</v>
          </cell>
        </row>
        <row r="108">
          <cell r="C108" t="str">
            <v>E3.F.04</v>
          </cell>
          <cell r="D108" t="str">
            <v>Niederspannungsinstallation</v>
          </cell>
          <cell r="N108">
            <v>0</v>
          </cell>
        </row>
        <row r="109">
          <cell r="C109" t="str">
            <v>E3.F.05</v>
          </cell>
          <cell r="D109" t="str">
            <v>Beleuchtungsanlagen</v>
          </cell>
          <cell r="N109">
            <v>0</v>
          </cell>
        </row>
        <row r="110">
          <cell r="C110" t="str">
            <v>E3.F.06</v>
          </cell>
          <cell r="D110" t="str">
            <v>Blitzschutzanlagen</v>
          </cell>
          <cell r="N110">
            <v>0</v>
          </cell>
        </row>
        <row r="111">
          <cell r="C111" t="str">
            <v>E3.F.S</v>
          </cell>
          <cell r="D111" t="str">
            <v>Sonstige Starkstromanlagen</v>
          </cell>
          <cell r="E111" t="str">
            <v>Nicht weiter spezifizierte Kosten der Kostengruppe können hier eingegeben werden</v>
          </cell>
          <cell r="M111" t="str">
            <v>BGF*K_SSANL</v>
          </cell>
          <cell r="N111">
            <v>0</v>
          </cell>
          <cell r="O111">
            <v>0</v>
          </cell>
        </row>
        <row r="112">
          <cell r="C112" t="str">
            <v>E3.G</v>
          </cell>
          <cell r="D112" t="str">
            <v>Fernmelde- und Informationstechnische Anlagen</v>
          </cell>
          <cell r="M112" t="str">
            <v>#SUM</v>
          </cell>
          <cell r="N112">
            <v>0</v>
          </cell>
          <cell r="P112" t="str">
            <v>€</v>
          </cell>
        </row>
        <row r="113">
          <cell r="C113" t="str">
            <v>E3.G.01</v>
          </cell>
          <cell r="D113" t="str">
            <v>Telekommunikationsanlagen</v>
          </cell>
          <cell r="N113">
            <v>0</v>
          </cell>
        </row>
        <row r="114">
          <cell r="C114" t="str">
            <v>E3.G.02</v>
          </cell>
          <cell r="D114" t="str">
            <v>Such-/Signalanlagen</v>
          </cell>
          <cell r="N114">
            <v>0</v>
          </cell>
        </row>
        <row r="115">
          <cell r="C115" t="str">
            <v>E3.G.03</v>
          </cell>
          <cell r="D115" t="str">
            <v>Zeitdienstanlagen</v>
          </cell>
          <cell r="N115">
            <v>0</v>
          </cell>
        </row>
        <row r="116">
          <cell r="C116" t="str">
            <v>E3.G.04</v>
          </cell>
          <cell r="D116" t="str">
            <v>Elektroakustische Anlagen</v>
          </cell>
          <cell r="N116">
            <v>0</v>
          </cell>
        </row>
        <row r="117">
          <cell r="C117" t="str">
            <v>E3.G.05</v>
          </cell>
          <cell r="D117" t="str">
            <v>Fernseh-/Antennenanlagen</v>
          </cell>
          <cell r="N117">
            <v>0</v>
          </cell>
        </row>
        <row r="118">
          <cell r="C118" t="str">
            <v>E3.G.06</v>
          </cell>
          <cell r="D118" t="str">
            <v>Gefahrenmelde-/Alarmanlagen</v>
          </cell>
          <cell r="N118">
            <v>0</v>
          </cell>
        </row>
        <row r="119">
          <cell r="C119" t="str">
            <v>E3.G.07</v>
          </cell>
          <cell r="D119" t="str">
            <v>Übertragungsnetze</v>
          </cell>
          <cell r="N119">
            <v>0</v>
          </cell>
        </row>
        <row r="120">
          <cell r="C120" t="str">
            <v>E3.G.S</v>
          </cell>
          <cell r="D120" t="str">
            <v>Sonstige Informationstechnische Anlagen</v>
          </cell>
          <cell r="E120" t="str">
            <v>Nicht weiter spezifizierte Kosten der Kostengruppe können hier eingegeben werden</v>
          </cell>
          <cell r="M120" t="str">
            <v>BGF*K_FMANL</v>
          </cell>
          <cell r="N120">
            <v>0</v>
          </cell>
          <cell r="O120">
            <v>0</v>
          </cell>
        </row>
        <row r="121">
          <cell r="C121" t="str">
            <v>E3.H</v>
          </cell>
          <cell r="D121" t="str">
            <v>Gebäudeautomation</v>
          </cell>
          <cell r="M121" t="str">
            <v>#SUM</v>
          </cell>
          <cell r="N121">
            <v>0</v>
          </cell>
          <cell r="P121" t="str">
            <v>€</v>
          </cell>
        </row>
        <row r="122">
          <cell r="C122" t="str">
            <v>E3.H.01</v>
          </cell>
          <cell r="D122" t="str">
            <v>Mess-, Steuer-, Regel- und Leitanlagen</v>
          </cell>
          <cell r="N122">
            <v>0</v>
          </cell>
        </row>
        <row r="123">
          <cell r="C123" t="str">
            <v>E3.H.S</v>
          </cell>
          <cell r="D123" t="str">
            <v>Sonstiges</v>
          </cell>
          <cell r="E123" t="str">
            <v>Nicht weiter spezifizierte Kosten der Kostengruppe können hier eingegeben werden</v>
          </cell>
          <cell r="M123" t="str">
            <v>BGF*K_GEBAUTOANL</v>
          </cell>
          <cell r="N123">
            <v>0</v>
          </cell>
          <cell r="O123">
            <v>0</v>
          </cell>
        </row>
        <row r="124">
          <cell r="C124" t="str">
            <v>E3.I</v>
          </cell>
          <cell r="D124" t="str">
            <v>Spezielle Anlagen</v>
          </cell>
          <cell r="M124" t="str">
            <v>#SUM</v>
          </cell>
          <cell r="N124">
            <v>0</v>
          </cell>
          <cell r="P124" t="str">
            <v>€</v>
          </cell>
        </row>
        <row r="125">
          <cell r="C125" t="str">
            <v>E3.I.01</v>
          </cell>
          <cell r="D125" t="str">
            <v>Maschinenanlagen</v>
          </cell>
          <cell r="N125">
            <v>0</v>
          </cell>
        </row>
        <row r="126">
          <cell r="C126" t="str">
            <v>E3.I.02</v>
          </cell>
          <cell r="D126" t="str">
            <v>Mechatronische Anlagen</v>
          </cell>
          <cell r="N126">
            <v>0</v>
          </cell>
        </row>
        <row r="127">
          <cell r="C127" t="str">
            <v>E3.I.S</v>
          </cell>
          <cell r="D127" t="str">
            <v>Sonstiges</v>
          </cell>
          <cell r="E127" t="str">
            <v>Nicht weiter spezifizierte Kosten der Kostengruppe können hier eingegeben werden</v>
          </cell>
          <cell r="N127">
            <v>0</v>
          </cell>
        </row>
        <row r="128">
          <cell r="C128" t="str">
            <v>E3.S</v>
          </cell>
          <cell r="D128" t="str">
            <v>Sonstiges Bauwerk-Technik</v>
          </cell>
          <cell r="M128" t="str">
            <v>#SUM</v>
          </cell>
          <cell r="N128">
            <v>0</v>
          </cell>
          <cell r="P128" t="str">
            <v>€</v>
          </cell>
        </row>
        <row r="129">
          <cell r="C129" t="str">
            <v>E3.S.01</v>
          </cell>
          <cell r="D129" t="str">
            <v>Sonstiges Bauwerk-Technik</v>
          </cell>
          <cell r="E129" t="str">
            <v>Nicht weiter spezifizierte Kosten der Kostengruppe können hier eingegeben werden</v>
          </cell>
          <cell r="M129" t="str">
            <v>BGF*K_STANL</v>
          </cell>
          <cell r="N129">
            <v>0</v>
          </cell>
          <cell r="O129">
            <v>0</v>
          </cell>
        </row>
        <row r="130">
          <cell r="C130" t="str">
            <v>E4</v>
          </cell>
          <cell r="D130" t="str">
            <v>Bauwerk - Ausbau</v>
          </cell>
          <cell r="M130" t="str">
            <v>#SUM</v>
          </cell>
          <cell r="N130">
            <v>0</v>
          </cell>
          <cell r="P130" t="str">
            <v>€</v>
          </cell>
        </row>
        <row r="131">
          <cell r="C131" t="str">
            <v>E4.A</v>
          </cell>
          <cell r="D131" t="str">
            <v>Allgemein</v>
          </cell>
          <cell r="N131">
            <v>0</v>
          </cell>
        </row>
        <row r="132">
          <cell r="C132" t="str">
            <v>E4.B</v>
          </cell>
          <cell r="D132" t="str">
            <v>Dachverkleidung</v>
          </cell>
          <cell r="J132" t="str">
            <v>zu den "Ökodaten Konstruktionen"</v>
          </cell>
          <cell r="M132" t="str">
            <v>#SUM</v>
          </cell>
          <cell r="N132">
            <v>0</v>
          </cell>
          <cell r="P132" t="str">
            <v>€</v>
          </cell>
        </row>
        <row r="133">
          <cell r="C133" t="str">
            <v>E4.B.01</v>
          </cell>
          <cell r="D133" t="str">
            <v>Dachbeläge</v>
          </cell>
          <cell r="F133">
            <v>0</v>
          </cell>
          <cell r="G133">
            <v>0</v>
          </cell>
          <cell r="H133">
            <v>0</v>
          </cell>
          <cell r="I133" t="str">
            <v>m²</v>
          </cell>
          <cell r="M133" t="str">
            <v>#SUM</v>
          </cell>
          <cell r="N133">
            <v>0</v>
          </cell>
          <cell r="P133" t="str">
            <v>€</v>
          </cell>
        </row>
        <row r="134">
          <cell r="C134" t="str">
            <v>E4.B.01.a</v>
          </cell>
          <cell r="D134" t="str">
            <v>Dachbelag 1</v>
          </cell>
          <cell r="F134">
            <v>0</v>
          </cell>
          <cell r="G134">
            <v>0</v>
          </cell>
          <cell r="H134">
            <v>0</v>
          </cell>
          <cell r="I134" t="str">
            <v>m²</v>
          </cell>
          <cell r="J134" t="str">
            <v>Kiesdach</v>
          </cell>
          <cell r="K134" t="str">
            <v>keine Angabe</v>
          </cell>
          <cell r="L134" t="str">
            <v>Kiesdach</v>
          </cell>
          <cell r="N134">
            <v>0</v>
          </cell>
          <cell r="O134">
            <v>0</v>
          </cell>
        </row>
        <row r="135">
          <cell r="C135" t="str">
            <v>E4.B.01.b</v>
          </cell>
          <cell r="D135" t="str">
            <v>Dachbelag 2</v>
          </cell>
          <cell r="F135">
            <v>0</v>
          </cell>
          <cell r="I135" t="str">
            <v>m²</v>
          </cell>
          <cell r="J135" t="str">
            <v>keine Angabe</v>
          </cell>
          <cell r="K135" t="str">
            <v>keine Angabe</v>
          </cell>
          <cell r="L135" t="str">
            <v>Bitte auswählen</v>
          </cell>
          <cell r="M135" t="str">
            <v>DACHF*F_DACHFAUS/100*K_DACHF</v>
          </cell>
          <cell r="N135">
            <v>0</v>
          </cell>
        </row>
        <row r="136">
          <cell r="D136" t="str">
            <v>Dachintegrierte Photovoltaikmodule</v>
          </cell>
          <cell r="E136" t="str">
            <v>Kosten und Umweltwirkungen der Photovoltaikmodule werden unter E3.F.02 Eigenstromversorgung berücksichtigt</v>
          </cell>
          <cell r="F136">
            <v>0</v>
          </cell>
          <cell r="G136">
            <v>0</v>
          </cell>
          <cell r="H136">
            <v>0</v>
          </cell>
          <cell r="I136" t="str">
            <v>m²</v>
          </cell>
        </row>
        <row r="137">
          <cell r="D137" t="str">
            <v>Dachintegrierte Solarkollektoren</v>
          </cell>
          <cell r="E137" t="str">
            <v>Kosten und Umweltwirkungen der Solarkollektoren werden unter E3.C.01 Wärmeerzeugungsanlagen berücksichtigt</v>
          </cell>
          <cell r="F137">
            <v>0</v>
          </cell>
          <cell r="G137">
            <v>0</v>
          </cell>
          <cell r="I137" t="str">
            <v>m²</v>
          </cell>
        </row>
        <row r="138">
          <cell r="C138" t="str">
            <v>E4.B.02</v>
          </cell>
          <cell r="D138" t="str">
            <v>Dachfenster/-öffnungen</v>
          </cell>
          <cell r="F138">
            <v>0</v>
          </cell>
          <cell r="G138">
            <v>30</v>
          </cell>
          <cell r="H138">
            <v>0</v>
          </cell>
          <cell r="I138" t="str">
            <v>m²</v>
          </cell>
          <cell r="N138">
            <v>0</v>
          </cell>
        </row>
        <row r="139">
          <cell r="C139" t="str">
            <v>E4.B.02a</v>
          </cell>
          <cell r="D139" t="str">
            <v>Verglasung</v>
          </cell>
          <cell r="F139">
            <v>0.7</v>
          </cell>
          <cell r="G139">
            <v>0.7</v>
          </cell>
          <cell r="I139" t="str">
            <v>%</v>
          </cell>
          <cell r="J139" t="str">
            <v>keine Angabe</v>
          </cell>
          <cell r="K139" t="str">
            <v>keine Angabe</v>
          </cell>
          <cell r="L139" t="str">
            <v>Bitte auswählen</v>
          </cell>
        </row>
        <row r="140">
          <cell r="C140" t="str">
            <v>E4.B.02b</v>
          </cell>
          <cell r="D140" t="str">
            <v>Rahmen</v>
          </cell>
          <cell r="F140">
            <v>0.30000000000000004</v>
          </cell>
          <cell r="I140" t="str">
            <v>%</v>
          </cell>
          <cell r="J140" t="str">
            <v>keine Angabe</v>
          </cell>
          <cell r="K140" t="str">
            <v>keine Angabe</v>
          </cell>
          <cell r="L140" t="str">
            <v>Bitte auswählen</v>
          </cell>
        </row>
        <row r="141">
          <cell r="C141" t="str">
            <v>E4.B.03</v>
          </cell>
          <cell r="D141" t="str">
            <v>Balkon-/Terrassenbeläge</v>
          </cell>
          <cell r="N141">
            <v>0</v>
          </cell>
        </row>
        <row r="142">
          <cell r="C142" t="str">
            <v>E4.B.S</v>
          </cell>
          <cell r="D142" t="str">
            <v>Sonstige Dachverkleidung</v>
          </cell>
          <cell r="E142" t="str">
            <v>Nicht weiter spezifizierte Kosten der Kostengruppe können hier eingegeben werden</v>
          </cell>
          <cell r="N142">
            <v>0</v>
          </cell>
        </row>
        <row r="143">
          <cell r="C143" t="str">
            <v>E4.C</v>
          </cell>
          <cell r="D143" t="str">
            <v>Fassadenhülle</v>
          </cell>
          <cell r="J143" t="str">
            <v>zu den "Ökodaten Konstruktionen"</v>
          </cell>
          <cell r="M143" t="str">
            <v>#SUM</v>
          </cell>
          <cell r="N143">
            <v>0</v>
          </cell>
          <cell r="P143" t="str">
            <v>€</v>
          </cell>
        </row>
        <row r="144">
          <cell r="C144" t="str">
            <v>E4.C.01</v>
          </cell>
          <cell r="D144" t="str">
            <v>Fassadenverkleidungen</v>
          </cell>
          <cell r="F144">
            <v>0</v>
          </cell>
          <cell r="G144">
            <v>0</v>
          </cell>
          <cell r="H144">
            <v>0</v>
          </cell>
          <cell r="I144" t="str">
            <v>m²</v>
          </cell>
          <cell r="M144" t="str">
            <v>#SUM</v>
          </cell>
          <cell r="N144">
            <v>0</v>
          </cell>
          <cell r="P144" t="str">
            <v>€</v>
          </cell>
        </row>
        <row r="145">
          <cell r="C145" t="str">
            <v>E4.C.01a</v>
          </cell>
          <cell r="D145" t="str">
            <v>Putzfassade</v>
          </cell>
          <cell r="F145">
            <v>0</v>
          </cell>
          <cell r="G145">
            <v>0</v>
          </cell>
          <cell r="H145">
            <v>0</v>
          </cell>
          <cell r="I145" t="str">
            <v>m²</v>
          </cell>
          <cell r="J145" t="str">
            <v>keine Angabe</v>
          </cell>
          <cell r="K145" t="str">
            <v>keine Angabe</v>
          </cell>
          <cell r="L145" t="str">
            <v>Bitte auswählen</v>
          </cell>
          <cell r="N145">
            <v>0</v>
          </cell>
        </row>
        <row r="146">
          <cell r="C146" t="str">
            <v>E4.C.01a1</v>
          </cell>
          <cell r="D146" t="str">
            <v>Putzfassade - Dämmstärke</v>
          </cell>
          <cell r="F146">
            <v>0</v>
          </cell>
          <cell r="G146">
            <v>0</v>
          </cell>
          <cell r="I146" t="str">
            <v>cm</v>
          </cell>
        </row>
        <row r="147">
          <cell r="C147" t="str">
            <v>E4.C.01b</v>
          </cell>
          <cell r="D147" t="str">
            <v>Vorgehängte Fassade</v>
          </cell>
          <cell r="F147">
            <v>0</v>
          </cell>
          <cell r="I147" t="str">
            <v>m²</v>
          </cell>
          <cell r="M147" t="str">
            <v>AWF*F_AWFAUS/100*K_AWF</v>
          </cell>
          <cell r="N147">
            <v>0</v>
          </cell>
          <cell r="O147">
            <v>0</v>
          </cell>
        </row>
        <row r="148">
          <cell r="C148" t="str">
            <v>E4.C.01b1</v>
          </cell>
          <cell r="D148" t="str">
            <v>Vorgehängte Fassade - Verkleidung</v>
          </cell>
          <cell r="J148" t="str">
            <v>keine Angabe</v>
          </cell>
          <cell r="K148" t="str">
            <v>keine Angabe</v>
          </cell>
          <cell r="L148" t="str">
            <v>Bitte auswählen</v>
          </cell>
        </row>
        <row r="149">
          <cell r="C149" t="str">
            <v>E4.C.01b2</v>
          </cell>
          <cell r="D149" t="str">
            <v>Vorgehängte Fassade - Dämmebene</v>
          </cell>
          <cell r="F149">
            <v>0</v>
          </cell>
          <cell r="I149" t="str">
            <v>cm</v>
          </cell>
          <cell r="J149" t="str">
            <v>keine Angabe</v>
          </cell>
          <cell r="K149" t="str">
            <v>keine Angabe</v>
          </cell>
          <cell r="L149" t="str">
            <v>Bitte auswählen</v>
          </cell>
        </row>
        <row r="150">
          <cell r="D150" t="str">
            <v>Fassadenintegrierte Photovoltaikmodule</v>
          </cell>
          <cell r="E150" t="str">
            <v>Kosten und Umweltwirkungen der Photovoltaikmodule werden unter E3.F.02 Eigenstromversorgung berücksichtigt</v>
          </cell>
          <cell r="F150">
            <v>0</v>
          </cell>
          <cell r="G150">
            <v>0</v>
          </cell>
          <cell r="I150" t="str">
            <v>m²</v>
          </cell>
        </row>
        <row r="151">
          <cell r="D151" t="str">
            <v>Fassadenintegrierte Solarkollektoren</v>
          </cell>
          <cell r="E151" t="str">
            <v>Kosten und Umweltwirkungen der Solarkollektoren werden unter E3.C.01 Wärmeerzeugungsanlagen berücksichtigt</v>
          </cell>
          <cell r="F151">
            <v>0</v>
          </cell>
          <cell r="G151">
            <v>0</v>
          </cell>
          <cell r="I151" t="str">
            <v>m²</v>
          </cell>
        </row>
        <row r="152">
          <cell r="C152" t="str">
            <v>E4.C.02</v>
          </cell>
          <cell r="D152" t="str">
            <v>Fassadenöffnungen</v>
          </cell>
          <cell r="M152" t="str">
            <v>#SUM</v>
          </cell>
          <cell r="N152">
            <v>0</v>
          </cell>
          <cell r="P152" t="str">
            <v>€</v>
          </cell>
        </row>
        <row r="153">
          <cell r="C153" t="str">
            <v>E4.C.02a</v>
          </cell>
          <cell r="D153" t="str">
            <v>Fenster</v>
          </cell>
          <cell r="F153">
            <v>0</v>
          </cell>
          <cell r="G153">
            <v>0</v>
          </cell>
          <cell r="H153">
            <v>0</v>
          </cell>
          <cell r="I153" t="str">
            <v>m²</v>
          </cell>
          <cell r="N153">
            <v>0</v>
          </cell>
          <cell r="P153">
            <v>0</v>
          </cell>
        </row>
        <row r="154">
          <cell r="C154" t="str">
            <v>E4.C.02a1</v>
          </cell>
          <cell r="D154" t="str">
            <v>Verglasung</v>
          </cell>
          <cell r="F154">
            <v>0.7</v>
          </cell>
          <cell r="G154">
            <v>0.7</v>
          </cell>
          <cell r="I154" t="str">
            <v>%</v>
          </cell>
          <cell r="J154" t="str">
            <v>Dreifachverglasung Argon</v>
          </cell>
          <cell r="K154" t="str">
            <v>keine Angabe</v>
          </cell>
          <cell r="L154" t="str">
            <v>Dreifachverglasung Argon</v>
          </cell>
        </row>
        <row r="155">
          <cell r="C155" t="str">
            <v>E4.C.02a2</v>
          </cell>
          <cell r="D155" t="str">
            <v>Rahmen</v>
          </cell>
          <cell r="F155">
            <v>0.30000000000000004</v>
          </cell>
          <cell r="I155" t="str">
            <v>%</v>
          </cell>
          <cell r="J155" t="str">
            <v>Holz-Alu-Rahmen 110 mm</v>
          </cell>
          <cell r="K155" t="str">
            <v>keine Angabe</v>
          </cell>
          <cell r="L155" t="str">
            <v>Holz-Alu-Rahmen 110 mm</v>
          </cell>
        </row>
        <row r="156">
          <cell r="C156" t="str">
            <v>E4.C.02b</v>
          </cell>
          <cell r="D156" t="str">
            <v>Türen</v>
          </cell>
          <cell r="F156">
            <v>0</v>
          </cell>
          <cell r="H156">
            <v>0</v>
          </cell>
          <cell r="I156" t="str">
            <v>m²</v>
          </cell>
          <cell r="J156" t="str">
            <v>Außentüre</v>
          </cell>
          <cell r="K156" t="str">
            <v>keine Angabe</v>
          </cell>
          <cell r="L156" t="str">
            <v>Außentüre</v>
          </cell>
          <cell r="N156">
            <v>0</v>
          </cell>
          <cell r="P156">
            <v>0</v>
          </cell>
        </row>
        <row r="157">
          <cell r="C157" t="str">
            <v>E4.C.02c</v>
          </cell>
          <cell r="D157" t="str">
            <v>Glasfassade</v>
          </cell>
          <cell r="F157">
            <v>0</v>
          </cell>
          <cell r="G157">
            <v>0</v>
          </cell>
          <cell r="I157" t="str">
            <v>m²</v>
          </cell>
          <cell r="N157">
            <v>0</v>
          </cell>
        </row>
        <row r="158">
          <cell r="C158" t="str">
            <v>E4.C.02c1</v>
          </cell>
          <cell r="D158" t="str">
            <v>Verglasung</v>
          </cell>
          <cell r="F158">
            <v>0.7</v>
          </cell>
          <cell r="G158">
            <v>0.7</v>
          </cell>
          <cell r="I158" t="str">
            <v>%</v>
          </cell>
          <cell r="J158" t="str">
            <v>keine Angabe</v>
          </cell>
          <cell r="K158" t="str">
            <v>keine Angabe</v>
          </cell>
          <cell r="L158" t="str">
            <v>Bitte auswählen</v>
          </cell>
        </row>
        <row r="159">
          <cell r="C159" t="str">
            <v>E4.C.02c2</v>
          </cell>
          <cell r="D159" t="str">
            <v>Rahmen</v>
          </cell>
          <cell r="F159">
            <v>0.30000000000000004</v>
          </cell>
          <cell r="I159" t="str">
            <v>%</v>
          </cell>
          <cell r="J159" t="str">
            <v>keine Angabe</v>
          </cell>
          <cell r="K159" t="str">
            <v>keine Angabe</v>
          </cell>
          <cell r="L159" t="str">
            <v>Bitte auswählen</v>
          </cell>
        </row>
        <row r="160">
          <cell r="C160" t="str">
            <v>E4.C.02s</v>
          </cell>
          <cell r="D160" t="str">
            <v>Sonstige Fassadenöffnungen</v>
          </cell>
          <cell r="E160" t="str">
            <v>Nicht weiter spezifizierte Kosten der Kostengruppe können hier eingegeben werden</v>
          </cell>
          <cell r="N160">
            <v>0</v>
          </cell>
        </row>
        <row r="161">
          <cell r="C161" t="str">
            <v>E4.C.03</v>
          </cell>
          <cell r="D161" t="str">
            <v>Sonnenschutz</v>
          </cell>
          <cell r="N161">
            <v>0</v>
          </cell>
        </row>
        <row r="162">
          <cell r="C162" t="str">
            <v>E4.C.04</v>
          </cell>
          <cell r="D162" t="str">
            <v>Außenhülle erdberührt</v>
          </cell>
          <cell r="F162">
            <v>0</v>
          </cell>
          <cell r="G162">
            <v>0</v>
          </cell>
          <cell r="I162" t="str">
            <v>m²</v>
          </cell>
          <cell r="N162">
            <v>0</v>
          </cell>
        </row>
        <row r="163">
          <cell r="C163" t="str">
            <v>E4.C.04a</v>
          </cell>
          <cell r="D163" t="str">
            <v>Sockeldämmung</v>
          </cell>
          <cell r="F163">
            <v>0</v>
          </cell>
          <cell r="I163" t="str">
            <v>cm</v>
          </cell>
          <cell r="J163" t="str">
            <v>keine Angabe</v>
          </cell>
          <cell r="K163" t="str">
            <v>keine Angabe</v>
          </cell>
          <cell r="L163" t="str">
            <v>Bitte auswählen</v>
          </cell>
        </row>
        <row r="164">
          <cell r="C164" t="str">
            <v>E4.C.04b</v>
          </cell>
          <cell r="D164" t="str">
            <v>Perimeterdämmung</v>
          </cell>
          <cell r="F164">
            <v>0</v>
          </cell>
          <cell r="I164" t="str">
            <v>cm</v>
          </cell>
          <cell r="J164" t="str">
            <v>keine Angabe</v>
          </cell>
          <cell r="K164" t="str">
            <v>keine Angabe</v>
          </cell>
          <cell r="L164" t="str">
            <v>Bitte auswählen</v>
          </cell>
        </row>
        <row r="165">
          <cell r="C165" t="str">
            <v>E4.C.S</v>
          </cell>
          <cell r="D165" t="str">
            <v>Sonstige Fassadenhülle</v>
          </cell>
          <cell r="E165" t="str">
            <v>Nicht weiter spezifizierte Kosten der Kostengruppe können hier eingegeben werden</v>
          </cell>
          <cell r="N165">
            <v>0</v>
          </cell>
        </row>
        <row r="166">
          <cell r="C166" t="str">
            <v>E4.D</v>
          </cell>
          <cell r="D166" t="str">
            <v>Innenausbau</v>
          </cell>
          <cell r="J166" t="str">
            <v>zu den "Ökodaten Konstruktionen"</v>
          </cell>
          <cell r="M166" t="str">
            <v>#SUM</v>
          </cell>
          <cell r="N166">
            <v>0</v>
          </cell>
          <cell r="P166" t="str">
            <v>€</v>
          </cell>
        </row>
        <row r="167">
          <cell r="C167" t="str">
            <v>E4.D.01</v>
          </cell>
          <cell r="D167" t="str">
            <v>Bodenbeläge</v>
          </cell>
          <cell r="F167">
            <v>0</v>
          </cell>
          <cell r="G167">
            <v>0</v>
          </cell>
          <cell r="H167">
            <v>0</v>
          </cell>
          <cell r="I167" t="str">
            <v>m²</v>
          </cell>
          <cell r="M167" t="str">
            <v>DECKF*F_DECKFAUS/100*K_DECKF</v>
          </cell>
          <cell r="N167">
            <v>0</v>
          </cell>
          <cell r="O167">
            <v>0</v>
          </cell>
        </row>
        <row r="168">
          <cell r="C168" t="str">
            <v>E4.D.01a</v>
          </cell>
          <cell r="D168" t="str">
            <v>Bodenbelag 1</v>
          </cell>
          <cell r="F168">
            <v>0</v>
          </cell>
          <cell r="G168">
            <v>0</v>
          </cell>
          <cell r="H168">
            <v>0</v>
          </cell>
          <cell r="I168" t="str">
            <v>m²</v>
          </cell>
          <cell r="J168" t="str">
            <v>keine Angabe</v>
          </cell>
          <cell r="K168" t="str">
            <v>keine Angabe</v>
          </cell>
          <cell r="L168" t="str">
            <v>Bitte auswählen</v>
          </cell>
        </row>
        <row r="169">
          <cell r="C169" t="str">
            <v>E4.D.01b</v>
          </cell>
          <cell r="D169" t="str">
            <v>Bodenbelag 2</v>
          </cell>
          <cell r="F169">
            <v>0</v>
          </cell>
          <cell r="G169">
            <v>0</v>
          </cell>
          <cell r="I169" t="str">
            <v>m²</v>
          </cell>
          <cell r="J169" t="str">
            <v>keine Angabe</v>
          </cell>
          <cell r="K169" t="str">
            <v>keine Angabe</v>
          </cell>
          <cell r="L169" t="str">
            <v>Bitte auswählen</v>
          </cell>
        </row>
        <row r="170">
          <cell r="C170" t="str">
            <v>E4.D.01c</v>
          </cell>
          <cell r="D170" t="str">
            <v>Bodenbelag 3</v>
          </cell>
          <cell r="F170">
            <v>0</v>
          </cell>
          <cell r="J170" t="str">
            <v>keine Angabe</v>
          </cell>
          <cell r="K170" t="str">
            <v>keine Angabe</v>
          </cell>
          <cell r="L170" t="str">
            <v>Bitte auswählen</v>
          </cell>
        </row>
        <row r="171">
          <cell r="C171" t="str">
            <v>E4.D.02</v>
          </cell>
          <cell r="D171" t="str">
            <v>Wandverkleidungen</v>
          </cell>
          <cell r="M171" t="str">
            <v>INWF*F_INWFAUS/100*K_INWF</v>
          </cell>
          <cell r="N171">
            <v>0</v>
          </cell>
          <cell r="O171">
            <v>0</v>
          </cell>
        </row>
        <row r="172">
          <cell r="C172" t="str">
            <v>E4.D.02a</v>
          </cell>
          <cell r="D172" t="str">
            <v>Wandverkleidung 1</v>
          </cell>
          <cell r="F172">
            <v>0</v>
          </cell>
          <cell r="I172" t="str">
            <v>m²</v>
          </cell>
          <cell r="J172" t="str">
            <v>keine Angabe</v>
          </cell>
          <cell r="K172" t="str">
            <v>keine Angabe</v>
          </cell>
          <cell r="L172" t="str">
            <v>Bitte auswählen</v>
          </cell>
        </row>
        <row r="173">
          <cell r="C173" t="str">
            <v>E4.D.02b</v>
          </cell>
          <cell r="D173" t="str">
            <v>Wandverkleidung 2</v>
          </cell>
          <cell r="F173">
            <v>0</v>
          </cell>
          <cell r="I173" t="str">
            <v>m²</v>
          </cell>
          <cell r="J173" t="str">
            <v>keine Angabe</v>
          </cell>
          <cell r="K173" t="str">
            <v>keine Angabe</v>
          </cell>
          <cell r="L173" t="str">
            <v>Bitte auswählen</v>
          </cell>
        </row>
        <row r="174">
          <cell r="C174" t="str">
            <v>E4.D.03</v>
          </cell>
          <cell r="D174" t="str">
            <v>Deckenverkleidungen</v>
          </cell>
          <cell r="M174" t="str">
            <v>DECKF*F_DECKFAUS/100*K_DECKF</v>
          </cell>
          <cell r="N174">
            <v>0</v>
          </cell>
          <cell r="O174">
            <v>0</v>
          </cell>
        </row>
        <row r="175">
          <cell r="C175" t="str">
            <v>E4.D.03a</v>
          </cell>
          <cell r="D175" t="str">
            <v>Kellerdeckenverkleidungen</v>
          </cell>
          <cell r="F175">
            <v>0</v>
          </cell>
          <cell r="I175" t="str">
            <v>m²</v>
          </cell>
          <cell r="J175" t="str">
            <v>keine Angabe</v>
          </cell>
          <cell r="K175" t="str">
            <v>keine Angabe</v>
          </cell>
          <cell r="L175" t="str">
            <v>Bitte auswählen</v>
          </cell>
        </row>
        <row r="176">
          <cell r="C176" t="str">
            <v>E4.D.03b</v>
          </cell>
          <cell r="D176" t="str">
            <v>Geschoßdeckenverkleidungen</v>
          </cell>
          <cell r="F176">
            <v>0</v>
          </cell>
          <cell r="I176" t="str">
            <v>m²</v>
          </cell>
          <cell r="J176" t="str">
            <v>keine Angabe</v>
          </cell>
          <cell r="K176" t="str">
            <v>keine Angabe</v>
          </cell>
          <cell r="L176" t="str">
            <v>Bitte auswählen</v>
          </cell>
        </row>
        <row r="177">
          <cell r="C177" t="str">
            <v>E4.D.03c</v>
          </cell>
          <cell r="D177" t="str">
            <v>Dachverkleidungen</v>
          </cell>
          <cell r="F177">
            <v>0</v>
          </cell>
          <cell r="I177" t="str">
            <v>m²</v>
          </cell>
          <cell r="J177" t="str">
            <v>keine Angabe</v>
          </cell>
          <cell r="K177" t="str">
            <v>keine Angabe</v>
          </cell>
          <cell r="L177" t="str">
            <v>Bitte auswählen</v>
          </cell>
        </row>
        <row r="178">
          <cell r="C178" t="str">
            <v>E4.D.04</v>
          </cell>
          <cell r="D178" t="str">
            <v>Innentüren, Innenfenster</v>
          </cell>
          <cell r="N178">
            <v>0</v>
          </cell>
        </row>
        <row r="179">
          <cell r="C179" t="str">
            <v>E4.D.04a</v>
          </cell>
          <cell r="D179" t="str">
            <v>Innentüren</v>
          </cell>
          <cell r="F179">
            <v>0</v>
          </cell>
          <cell r="I179" t="str">
            <v>m²</v>
          </cell>
          <cell r="J179" t="str">
            <v>keine Angabe</v>
          </cell>
          <cell r="K179" t="str">
            <v>keine Angabe</v>
          </cell>
          <cell r="L179" t="str">
            <v>Bitte auswählen</v>
          </cell>
        </row>
        <row r="180">
          <cell r="C180" t="str">
            <v>E4.D.04b</v>
          </cell>
          <cell r="D180" t="str">
            <v>Innenfenster</v>
          </cell>
          <cell r="F180">
            <v>0</v>
          </cell>
          <cell r="I180" t="str">
            <v>m²</v>
          </cell>
          <cell r="J180" t="str">
            <v>keine Angabe</v>
          </cell>
          <cell r="K180" t="str">
            <v>keine Angabe</v>
          </cell>
          <cell r="L180" t="str">
            <v>Bitte auswählen</v>
          </cell>
        </row>
        <row r="181">
          <cell r="C181" t="str">
            <v>E4.D.05</v>
          </cell>
          <cell r="D181" t="str">
            <v>Innenwandelemente</v>
          </cell>
          <cell r="F181">
            <v>0</v>
          </cell>
          <cell r="I181" t="str">
            <v>m²</v>
          </cell>
          <cell r="J181" t="str">
            <v>keine Angabe</v>
          </cell>
          <cell r="K181" t="str">
            <v>keine Angabe</v>
          </cell>
          <cell r="L181" t="str">
            <v>Bitte auswählen</v>
          </cell>
          <cell r="N181">
            <v>0</v>
          </cell>
        </row>
        <row r="182">
          <cell r="C182" t="str">
            <v>E4.D.S</v>
          </cell>
          <cell r="D182" t="str">
            <v>Sonstiger Innenausbau</v>
          </cell>
          <cell r="E182" t="str">
            <v>Nicht weiter spezifizierte Kosten der Kostengruppe können hier eingegeben werden</v>
          </cell>
          <cell r="N182">
            <v>0</v>
          </cell>
        </row>
        <row r="183">
          <cell r="C183" t="str">
            <v>E5</v>
          </cell>
          <cell r="D183" t="str">
            <v>Einrichtung</v>
          </cell>
          <cell r="M183" t="str">
            <v>#SUM</v>
          </cell>
          <cell r="N183">
            <v>0</v>
          </cell>
          <cell r="P183" t="str">
            <v>€</v>
          </cell>
        </row>
        <row r="184">
          <cell r="C184" t="str">
            <v>E5.A</v>
          </cell>
          <cell r="D184" t="str">
            <v>Allgemein</v>
          </cell>
          <cell r="N184">
            <v>0</v>
          </cell>
          <cell r="P184">
            <v>0</v>
          </cell>
        </row>
        <row r="185">
          <cell r="C185" t="str">
            <v>E5.B</v>
          </cell>
          <cell r="D185" t="str">
            <v>Betriebseinrichtungen</v>
          </cell>
          <cell r="N185">
            <v>0</v>
          </cell>
        </row>
        <row r="186">
          <cell r="C186" t="str">
            <v>E5.C</v>
          </cell>
          <cell r="D186" t="str">
            <v>Ausstattungen, Kunstwerke</v>
          </cell>
          <cell r="N186">
            <v>0</v>
          </cell>
        </row>
        <row r="187">
          <cell r="C187" t="str">
            <v>E5.S</v>
          </cell>
          <cell r="D187" t="str">
            <v>Sonstige Einrichtung</v>
          </cell>
          <cell r="E187" t="str">
            <v>Nicht weiter spezifizierte Kosten der Kostengruppe können hier eingegeben werden</v>
          </cell>
          <cell r="M187" t="str">
            <v>BWK*F_EINR/100</v>
          </cell>
          <cell r="N187">
            <v>0</v>
          </cell>
          <cell r="O187">
            <v>0</v>
          </cell>
        </row>
        <row r="188">
          <cell r="C188" t="str">
            <v>E6</v>
          </cell>
          <cell r="D188" t="str">
            <v>Außenanlagen</v>
          </cell>
          <cell r="M188" t="str">
            <v>#SUM</v>
          </cell>
          <cell r="N188">
            <v>0</v>
          </cell>
          <cell r="P188" t="str">
            <v>€</v>
          </cell>
        </row>
        <row r="189">
          <cell r="C189" t="str">
            <v>E6.A</v>
          </cell>
          <cell r="D189" t="str">
            <v>Allgemein</v>
          </cell>
          <cell r="N189">
            <v>0</v>
          </cell>
          <cell r="P189">
            <v>0</v>
          </cell>
        </row>
        <row r="190">
          <cell r="C190" t="str">
            <v>E6.B</v>
          </cell>
          <cell r="D190" t="str">
            <v>Geländeflächen</v>
          </cell>
          <cell r="N190">
            <v>0</v>
          </cell>
        </row>
        <row r="191">
          <cell r="C191" t="str">
            <v>E6.C</v>
          </cell>
          <cell r="D191" t="str">
            <v>Befestigte Flächen</v>
          </cell>
          <cell r="N191">
            <v>0</v>
          </cell>
        </row>
        <row r="192">
          <cell r="C192" t="str">
            <v>E6.D</v>
          </cell>
          <cell r="D192" t="str">
            <v xml:space="preserve">Bauteile Außenanlagen </v>
          </cell>
          <cell r="N192">
            <v>0</v>
          </cell>
        </row>
        <row r="193">
          <cell r="C193" t="str">
            <v>E6.S</v>
          </cell>
          <cell r="D193" t="str">
            <v>Sonstige Außenanlagen</v>
          </cell>
          <cell r="E193" t="str">
            <v>Nicht weiter spezifizierte Kosten der Kostengruppe können hier eingegeben werden</v>
          </cell>
          <cell r="M193" t="str">
            <v>BWK*F_AUSSENAN/100</v>
          </cell>
          <cell r="N193">
            <v>0</v>
          </cell>
          <cell r="O193">
            <v>0</v>
          </cell>
        </row>
        <row r="194">
          <cell r="C194" t="str">
            <v>E7</v>
          </cell>
          <cell r="D194" t="str">
            <v>Planungsleistungen</v>
          </cell>
          <cell r="M194" t="str">
            <v>#SUM</v>
          </cell>
          <cell r="N194">
            <v>277182.42930046062</v>
          </cell>
          <cell r="P194" t="str">
            <v>€</v>
          </cell>
        </row>
        <row r="195">
          <cell r="C195" t="str">
            <v>E7.C</v>
          </cell>
          <cell r="D195" t="str">
            <v>Planungsleistung</v>
          </cell>
          <cell r="N195">
            <v>277182.42930046062</v>
          </cell>
          <cell r="P195">
            <v>277182.42930046062</v>
          </cell>
        </row>
        <row r="196">
          <cell r="C196" t="str">
            <v xml:space="preserve">E7.S </v>
          </cell>
          <cell r="D196" t="str">
            <v>Sonstige Planungsleistungen</v>
          </cell>
          <cell r="E196" t="str">
            <v>Nicht weiter spezifizierte Kosten der Kostengruppe können hier eingegeben werden</v>
          </cell>
          <cell r="M196" t="str">
            <v>BWK*F_PLAN*/100</v>
          </cell>
          <cell r="N196">
            <v>0</v>
          </cell>
          <cell r="O196">
            <v>0</v>
          </cell>
        </row>
        <row r="197">
          <cell r="C197" t="str">
            <v>E8</v>
          </cell>
          <cell r="D197" t="str">
            <v>Nebenleistungen</v>
          </cell>
          <cell r="M197" t="str">
            <v>#SUM</v>
          </cell>
          <cell r="N197">
            <v>36957.657240061417</v>
          </cell>
          <cell r="P197" t="str">
            <v>€</v>
          </cell>
        </row>
        <row r="198">
          <cell r="C198" t="str">
            <v>E8.B</v>
          </cell>
          <cell r="D198" t="str">
            <v>Baunebenleistungen</v>
          </cell>
          <cell r="N198">
            <v>36957.657240061417</v>
          </cell>
          <cell r="P198">
            <v>36957.657240061417</v>
          </cell>
        </row>
        <row r="199">
          <cell r="C199" t="str">
            <v>E8.S</v>
          </cell>
          <cell r="D199" t="str">
            <v>Sonstige Nebenleistungen</v>
          </cell>
          <cell r="E199" t="str">
            <v>Nicht weiter spezifizierte Kosten der Kostengruppe können hier eingegeben werden</v>
          </cell>
          <cell r="M199" t="str">
            <v>BWK*F_NEBEN/100</v>
          </cell>
          <cell r="N199">
            <v>0</v>
          </cell>
          <cell r="O199">
            <v>0</v>
          </cell>
        </row>
        <row r="200">
          <cell r="C200" t="str">
            <v>E9</v>
          </cell>
          <cell r="D200" t="str">
            <v>Reserven</v>
          </cell>
          <cell r="M200" t="str">
            <v>#SUM</v>
          </cell>
          <cell r="N200">
            <v>92394.143100153538</v>
          </cell>
          <cell r="P200" t="str">
            <v>€</v>
          </cell>
        </row>
        <row r="201">
          <cell r="C201" t="str">
            <v>E9.A</v>
          </cell>
          <cell r="D201" t="str">
            <v>Allgemein</v>
          </cell>
          <cell r="N201">
            <v>92394.143100153538</v>
          </cell>
          <cell r="P201">
            <v>92394.143100153538</v>
          </cell>
        </row>
        <row r="202">
          <cell r="C202" t="str">
            <v>E9.B</v>
          </cell>
          <cell r="D202" t="str">
            <v>Reservemittel Budget</v>
          </cell>
          <cell r="N202">
            <v>0</v>
          </cell>
        </row>
        <row r="203">
          <cell r="C203" t="str">
            <v>E9.S</v>
          </cell>
          <cell r="D203" t="str">
            <v>Sonstige Reservemittel</v>
          </cell>
          <cell r="E203" t="str">
            <v>Nicht weiter spezifizierte Kosten der Kostengruppe können hier eingegeben werden</v>
          </cell>
          <cell r="M203" t="str">
            <v>BWK*F_RESERVE/100</v>
          </cell>
          <cell r="N203">
            <v>0</v>
          </cell>
          <cell r="O203">
            <v>0</v>
          </cell>
        </row>
        <row r="204">
          <cell r="D204" t="str">
            <v>Kostenkennwerte</v>
          </cell>
        </row>
        <row r="205">
          <cell r="C205" t="str">
            <v>BWK</v>
          </cell>
          <cell r="D205" t="str">
            <v>Bauwerkskosten  [E2-E4]</v>
          </cell>
          <cell r="M205" t="str">
            <v>E2+E3+E4</v>
          </cell>
          <cell r="N205">
            <v>1232989.6019191239</v>
          </cell>
          <cell r="P205" t="str">
            <v>€</v>
          </cell>
        </row>
        <row r="206">
          <cell r="C206" t="str">
            <v>BK</v>
          </cell>
          <cell r="D206" t="str">
            <v>Baukosten  [E1-E6]</v>
          </cell>
          <cell r="M206" t="str">
            <v>E1+BWK+E5+E6</v>
          </cell>
          <cell r="N206">
            <v>1353090.3172570886</v>
          </cell>
          <cell r="P206" t="str">
            <v>€</v>
          </cell>
        </row>
        <row r="207">
          <cell r="C207" t="str">
            <v>EK</v>
          </cell>
          <cell r="D207" t="str">
            <v>Errichtungskosten [E1-E9]</v>
          </cell>
          <cell r="M207" t="str">
            <v>BK+E7+E8+E9</v>
          </cell>
          <cell r="N207">
            <v>1759624.5468977639</v>
          </cell>
          <cell r="P207" t="str">
            <v>€</v>
          </cell>
        </row>
        <row r="208">
          <cell r="C208" t="str">
            <v>GK</v>
          </cell>
          <cell r="D208" t="str">
            <v>Gesamtkosten Errichtung [E0-E9]</v>
          </cell>
          <cell r="M208" t="str">
            <v>E0+EK</v>
          </cell>
          <cell r="N208">
            <v>1759624.5468977639</v>
          </cell>
          <cell r="P208" t="str">
            <v>€</v>
          </cell>
        </row>
      </sheetData>
      <sheetData sheetId="6">
        <row r="1">
          <cell r="AM1" t="str">
            <v>Kategorie HT/energierelevant</v>
          </cell>
          <cell r="AN1" t="str">
            <v>Errichtungskosten</v>
          </cell>
          <cell r="AO1" t="str">
            <v>Erneuerungskosten</v>
          </cell>
          <cell r="AP1" t="str">
            <v>Wartungskosten</v>
          </cell>
          <cell r="AQ1" t="str">
            <v>kl. Instands.</v>
          </cell>
          <cell r="AR1" t="str">
            <v>PERT</v>
          </cell>
          <cell r="AS1" t="str">
            <v>PE</v>
          </cell>
          <cell r="AT1" t="str">
            <v>GWP Errichtung</v>
          </cell>
          <cell r="AU1" t="str">
            <v>GWP Erneuerung</v>
          </cell>
          <cell r="AV1" t="str">
            <v>PENRT</v>
          </cell>
        </row>
        <row r="2">
          <cell r="AM2" t="str">
            <v>Nutzungsdauer 5 Jahre</v>
          </cell>
          <cell r="AN2">
            <v>0</v>
          </cell>
          <cell r="AO2">
            <v>0</v>
          </cell>
          <cell r="AP2">
            <v>0</v>
          </cell>
          <cell r="AQ2">
            <v>0</v>
          </cell>
          <cell r="AR2">
            <v>0</v>
          </cell>
          <cell r="AS2">
            <v>0</v>
          </cell>
          <cell r="AT2">
            <v>0</v>
          </cell>
          <cell r="AU2">
            <v>0</v>
          </cell>
          <cell r="AV2">
            <v>0</v>
          </cell>
        </row>
        <row r="3">
          <cell r="AM3" t="str">
            <v>Nutzungsdauer 10 Jahre</v>
          </cell>
          <cell r="AN3">
            <v>0</v>
          </cell>
          <cell r="AO3">
            <v>0</v>
          </cell>
          <cell r="AP3">
            <v>0</v>
          </cell>
          <cell r="AQ3">
            <v>0</v>
          </cell>
          <cell r="AR3">
            <v>0</v>
          </cell>
          <cell r="AS3">
            <v>0</v>
          </cell>
          <cell r="AT3">
            <v>0</v>
          </cell>
          <cell r="AU3">
            <v>0</v>
          </cell>
          <cell r="AV3">
            <v>0</v>
          </cell>
        </row>
        <row r="4">
          <cell r="AM4" t="str">
            <v>Nutzungsdauer 15 Jahre</v>
          </cell>
          <cell r="AN4">
            <v>1459.2234424102835</v>
          </cell>
          <cell r="AO4">
            <v>1459.2234424102835</v>
          </cell>
          <cell r="AP4" t="e">
            <v>#VALUE!</v>
          </cell>
          <cell r="AQ4" t="e">
            <v>#VALUE!</v>
          </cell>
          <cell r="AR4">
            <v>131.87335798356199</v>
          </cell>
          <cell r="AS4">
            <v>3086.7886461726712</v>
          </cell>
          <cell r="AT4">
            <v>207.73841536168436</v>
          </cell>
          <cell r="AU4">
            <v>208.33013046758168</v>
          </cell>
          <cell r="AV4">
            <v>2954.9152881891096</v>
          </cell>
        </row>
        <row r="5">
          <cell r="AM5" t="str">
            <v>Nutzungsdauer 20 Jahre</v>
          </cell>
          <cell r="AN5">
            <v>17087.603184177482</v>
          </cell>
          <cell r="AO5">
            <v>17087.603184177482</v>
          </cell>
          <cell r="AP5">
            <v>0</v>
          </cell>
          <cell r="AQ5">
            <v>0</v>
          </cell>
          <cell r="AR5">
            <v>4.5717619413107267</v>
          </cell>
          <cell r="AS5">
            <v>52.428091432774416</v>
          </cell>
          <cell r="AT5">
            <v>3.0721582141915653</v>
          </cell>
          <cell r="AU5">
            <v>3.0721582141915653</v>
          </cell>
          <cell r="AV5">
            <v>47.85632949146369</v>
          </cell>
        </row>
        <row r="6">
          <cell r="AM6" t="str">
            <v>Nutzungsdauer 25 Jahre</v>
          </cell>
          <cell r="AN6">
            <v>102485.96009150252</v>
          </cell>
          <cell r="AO6">
            <v>102485.96009150252</v>
          </cell>
          <cell r="AP6">
            <v>69.74246721205138</v>
          </cell>
          <cell r="AQ6">
            <v>0</v>
          </cell>
          <cell r="AR6">
            <v>14817.496791063668</v>
          </cell>
          <cell r="AS6">
            <v>232861.67330207553</v>
          </cell>
          <cell r="AT6">
            <v>13409.76257535524</v>
          </cell>
          <cell r="AU6">
            <v>13441.541351916298</v>
          </cell>
          <cell r="AV6">
            <v>218044.17651101181</v>
          </cell>
        </row>
        <row r="7">
          <cell r="AM7" t="str">
            <v>Nutzungsdauer 30 Jahre</v>
          </cell>
          <cell r="AN7">
            <v>31680</v>
          </cell>
          <cell r="AO7">
            <v>31680</v>
          </cell>
          <cell r="AP7">
            <v>0</v>
          </cell>
          <cell r="AQ7">
            <v>0</v>
          </cell>
          <cell r="AR7">
            <v>0.512118768</v>
          </cell>
          <cell r="AS7">
            <v>13.591646448000004</v>
          </cell>
          <cell r="AT7">
            <v>0.91846475999999999</v>
          </cell>
          <cell r="AU7">
            <v>0.9213447600000001</v>
          </cell>
          <cell r="AV7">
            <v>13.079527680000004</v>
          </cell>
        </row>
        <row r="8">
          <cell r="AM8" t="str">
            <v>Nutzungsdauer 35 Jahre</v>
          </cell>
          <cell r="AN8">
            <v>0</v>
          </cell>
          <cell r="AO8">
            <v>0</v>
          </cell>
          <cell r="AP8">
            <v>0</v>
          </cell>
          <cell r="AQ8">
            <v>0</v>
          </cell>
          <cell r="AR8">
            <v>0</v>
          </cell>
          <cell r="AS8">
            <v>0</v>
          </cell>
          <cell r="AT8">
            <v>0</v>
          </cell>
          <cell r="AU8">
            <v>0</v>
          </cell>
          <cell r="AV8">
            <v>0</v>
          </cell>
        </row>
        <row r="9">
          <cell r="AM9" t="str">
            <v>Nutzungsdauer 40 Jahre</v>
          </cell>
          <cell r="AN9">
            <v>0</v>
          </cell>
          <cell r="AO9">
            <v>0</v>
          </cell>
          <cell r="AP9">
            <v>0</v>
          </cell>
          <cell r="AQ9">
            <v>0</v>
          </cell>
          <cell r="AR9">
            <v>0</v>
          </cell>
          <cell r="AS9">
            <v>0</v>
          </cell>
          <cell r="AT9">
            <v>0</v>
          </cell>
          <cell r="AU9">
            <v>0</v>
          </cell>
          <cell r="AV9">
            <v>0</v>
          </cell>
        </row>
        <row r="10">
          <cell r="AM10" t="str">
            <v>Nutzungsdauer 45 Jahre</v>
          </cell>
          <cell r="AN10">
            <v>0</v>
          </cell>
          <cell r="AO10">
            <v>0</v>
          </cell>
          <cell r="AP10">
            <v>0</v>
          </cell>
          <cell r="AQ10">
            <v>0</v>
          </cell>
          <cell r="AR10">
            <v>0</v>
          </cell>
          <cell r="AS10">
            <v>0</v>
          </cell>
          <cell r="AT10">
            <v>0</v>
          </cell>
          <cell r="AU10">
            <v>0</v>
          </cell>
          <cell r="AV10">
            <v>0</v>
          </cell>
        </row>
        <row r="11">
          <cell r="AM11" t="str">
            <v>Nutzungsdauer 50 Jahre</v>
          </cell>
          <cell r="AN11">
            <v>95491.754781510739</v>
          </cell>
          <cell r="AO11">
            <v>95491.754781510739</v>
          </cell>
          <cell r="AP11" t="e">
            <v>#VALUE!</v>
          </cell>
          <cell r="AQ11" t="e">
            <v>#VALUE!</v>
          </cell>
          <cell r="AR11">
            <v>126251.09696519756</v>
          </cell>
          <cell r="AS11">
            <v>1800987.2928917566</v>
          </cell>
          <cell r="AT11">
            <v>100702.01001428242</v>
          </cell>
          <cell r="AU11">
            <v>101180.18414948281</v>
          </cell>
          <cell r="AV11">
            <v>1674736.195926558</v>
          </cell>
        </row>
        <row r="12">
          <cell r="AM12" t="str">
            <v>Nutzungsdauer 55 Jahre</v>
          </cell>
          <cell r="AN12">
            <v>0</v>
          </cell>
          <cell r="AO12">
            <v>0</v>
          </cell>
          <cell r="AP12">
            <v>0</v>
          </cell>
          <cell r="AQ12">
            <v>0</v>
          </cell>
          <cell r="AR12">
            <v>0</v>
          </cell>
          <cell r="AS12">
            <v>0</v>
          </cell>
          <cell r="AT12">
            <v>0</v>
          </cell>
          <cell r="AU12">
            <v>0</v>
          </cell>
          <cell r="AV12">
            <v>0</v>
          </cell>
        </row>
        <row r="13">
          <cell r="AM13" t="str">
            <v>Nutzungsdauer 60 Jahre</v>
          </cell>
          <cell r="AN13">
            <v>0</v>
          </cell>
          <cell r="AO13">
            <v>0</v>
          </cell>
          <cell r="AP13">
            <v>0</v>
          </cell>
          <cell r="AQ13">
            <v>0</v>
          </cell>
          <cell r="AR13">
            <v>0</v>
          </cell>
          <cell r="AS13">
            <v>0</v>
          </cell>
          <cell r="AT13">
            <v>0</v>
          </cell>
          <cell r="AU13">
            <v>0</v>
          </cell>
          <cell r="AV13">
            <v>0</v>
          </cell>
        </row>
        <row r="14">
          <cell r="AM14" t="str">
            <v>Nutzungsdauer 65 Jahre</v>
          </cell>
          <cell r="AN14">
            <v>0</v>
          </cell>
          <cell r="AO14">
            <v>0</v>
          </cell>
          <cell r="AP14">
            <v>0</v>
          </cell>
          <cell r="AQ14">
            <v>0</v>
          </cell>
          <cell r="AR14">
            <v>0</v>
          </cell>
          <cell r="AS14">
            <v>0</v>
          </cell>
          <cell r="AT14">
            <v>0</v>
          </cell>
          <cell r="AU14">
            <v>0</v>
          </cell>
          <cell r="AV14">
            <v>0</v>
          </cell>
        </row>
        <row r="15">
          <cell r="AM15" t="str">
            <v>Nutzungsdauer 70 Jahre</v>
          </cell>
          <cell r="AN15">
            <v>0</v>
          </cell>
          <cell r="AO15">
            <v>0</v>
          </cell>
          <cell r="AP15">
            <v>0</v>
          </cell>
          <cell r="AQ15">
            <v>0</v>
          </cell>
          <cell r="AR15">
            <v>0</v>
          </cell>
          <cell r="AS15">
            <v>0</v>
          </cell>
          <cell r="AT15">
            <v>0</v>
          </cell>
          <cell r="AU15">
            <v>0</v>
          </cell>
          <cell r="AV15">
            <v>0</v>
          </cell>
        </row>
        <row r="16">
          <cell r="AM16" t="str">
            <v>Nutzungsdauer 75 Jahre</v>
          </cell>
          <cell r="AN16">
            <v>0</v>
          </cell>
          <cell r="AO16">
            <v>0</v>
          </cell>
          <cell r="AP16">
            <v>0</v>
          </cell>
          <cell r="AQ16">
            <v>0</v>
          </cell>
          <cell r="AR16">
            <v>0</v>
          </cell>
          <cell r="AS16">
            <v>0</v>
          </cell>
          <cell r="AT16">
            <v>0</v>
          </cell>
          <cell r="AU16">
            <v>0</v>
          </cell>
          <cell r="AV16">
            <v>0</v>
          </cell>
        </row>
        <row r="17">
          <cell r="AM17" t="str">
            <v>Nutzungsdauer 80 Jahre</v>
          </cell>
          <cell r="AN17">
            <v>0</v>
          </cell>
          <cell r="AO17">
            <v>0</v>
          </cell>
          <cell r="AP17">
            <v>0</v>
          </cell>
          <cell r="AQ17">
            <v>0</v>
          </cell>
          <cell r="AR17">
            <v>0</v>
          </cell>
          <cell r="AS17">
            <v>0</v>
          </cell>
          <cell r="AT17">
            <v>0</v>
          </cell>
          <cell r="AU17">
            <v>0</v>
          </cell>
          <cell r="AV17">
            <v>0</v>
          </cell>
        </row>
        <row r="18">
          <cell r="AM18" t="str">
            <v>Nutzungsdauer 85 Jahre</v>
          </cell>
          <cell r="AN18">
            <v>0</v>
          </cell>
          <cell r="AO18">
            <v>0</v>
          </cell>
          <cell r="AP18">
            <v>0</v>
          </cell>
          <cell r="AQ18">
            <v>0</v>
          </cell>
          <cell r="AR18">
            <v>0</v>
          </cell>
          <cell r="AS18">
            <v>0</v>
          </cell>
          <cell r="AT18">
            <v>0</v>
          </cell>
          <cell r="AU18">
            <v>0</v>
          </cell>
          <cell r="AV18">
            <v>0</v>
          </cell>
        </row>
        <row r="19">
          <cell r="AM19" t="str">
            <v>Nutzungsdauer 90 Jahre</v>
          </cell>
          <cell r="AN19">
            <v>0</v>
          </cell>
          <cell r="AO19">
            <v>0</v>
          </cell>
          <cell r="AP19">
            <v>0</v>
          </cell>
          <cell r="AQ19">
            <v>0</v>
          </cell>
          <cell r="AR19">
            <v>0</v>
          </cell>
          <cell r="AS19">
            <v>0</v>
          </cell>
          <cell r="AT19">
            <v>0</v>
          </cell>
          <cell r="AU19">
            <v>0</v>
          </cell>
          <cell r="AV19">
            <v>0</v>
          </cell>
        </row>
        <row r="20">
          <cell r="AM20" t="str">
            <v>Nutzungsdauer 95 Jahre</v>
          </cell>
          <cell r="AN20">
            <v>0</v>
          </cell>
          <cell r="AO20">
            <v>0</v>
          </cell>
          <cell r="AP20">
            <v>0</v>
          </cell>
          <cell r="AQ20">
            <v>0</v>
          </cell>
          <cell r="AR20">
            <v>0</v>
          </cell>
          <cell r="AS20">
            <v>0</v>
          </cell>
          <cell r="AT20">
            <v>0</v>
          </cell>
          <cell r="AU20">
            <v>0</v>
          </cell>
          <cell r="AV20">
            <v>0</v>
          </cell>
        </row>
        <row r="21">
          <cell r="AM21" t="str">
            <v>Nutzungsdauer 100 Jahre</v>
          </cell>
          <cell r="AN21">
            <v>91618.143339203161</v>
          </cell>
          <cell r="AO21">
            <v>91618.143339203161</v>
          </cell>
          <cell r="AP21">
            <v>187.33904999999993</v>
          </cell>
          <cell r="AQ21">
            <v>0</v>
          </cell>
          <cell r="AR21">
            <v>11872.560597328669</v>
          </cell>
          <cell r="AS21">
            <v>167506.86106842128</v>
          </cell>
          <cell r="AT21">
            <v>10825.979406943155</v>
          </cell>
          <cell r="AU21">
            <v>10880.564232145323</v>
          </cell>
          <cell r="AV21">
            <v>155634.3004710926</v>
          </cell>
        </row>
        <row r="22">
          <cell r="AM22" t="str">
            <v>Kategorie HT/sonst.</v>
          </cell>
          <cell r="AN22" t="str">
            <v>Errichtungskosten</v>
          </cell>
          <cell r="AO22" t="str">
            <v>Erneuerungskosten</v>
          </cell>
          <cell r="AP22" t="str">
            <v>Wartungskosten</v>
          </cell>
          <cell r="AQ22" t="str">
            <v>kl. Instands.
Jahr 1-9</v>
          </cell>
          <cell r="AR22" t="str">
            <v>PERT</v>
          </cell>
          <cell r="AS22" t="str">
            <v>PE</v>
          </cell>
          <cell r="AT22" t="str">
            <v>GWP Errichtung</v>
          </cell>
          <cell r="AU22" t="str">
            <v>GWP Erneuerung</v>
          </cell>
          <cell r="AV22" t="str">
            <v>PENRT</v>
          </cell>
        </row>
        <row r="23">
          <cell r="AM23" t="str">
            <v>Nutzungsdauer 5 Jahre</v>
          </cell>
          <cell r="AN23">
            <v>0</v>
          </cell>
          <cell r="AO23">
            <v>0</v>
          </cell>
          <cell r="AP23">
            <v>0</v>
          </cell>
          <cell r="AQ23">
            <v>0</v>
          </cell>
          <cell r="AR23">
            <v>0</v>
          </cell>
          <cell r="AS23">
            <v>0</v>
          </cell>
          <cell r="AT23">
            <v>0</v>
          </cell>
          <cell r="AU23">
            <v>0</v>
          </cell>
          <cell r="AV23">
            <v>0</v>
          </cell>
        </row>
        <row r="24">
          <cell r="AM24" t="str">
            <v>Nutzungsdauer 10 Jahre</v>
          </cell>
          <cell r="AN24">
            <v>0</v>
          </cell>
          <cell r="AO24">
            <v>0</v>
          </cell>
          <cell r="AP24">
            <v>0</v>
          </cell>
          <cell r="AQ24">
            <v>0</v>
          </cell>
          <cell r="AR24">
            <v>0</v>
          </cell>
          <cell r="AS24">
            <v>0</v>
          </cell>
          <cell r="AT24">
            <v>0</v>
          </cell>
          <cell r="AU24">
            <v>0</v>
          </cell>
          <cell r="AV24">
            <v>0</v>
          </cell>
        </row>
        <row r="25">
          <cell r="AM25" t="str">
            <v>Nutzungsdauer 15 Jahre</v>
          </cell>
          <cell r="AN25">
            <v>12000</v>
          </cell>
          <cell r="AO25">
            <v>12000</v>
          </cell>
          <cell r="AP25">
            <v>0</v>
          </cell>
          <cell r="AQ25">
            <v>0</v>
          </cell>
          <cell r="AR25">
            <v>9571.3567007999991</v>
          </cell>
          <cell r="AS25">
            <v>64958.822236799999</v>
          </cell>
          <cell r="AT25">
            <v>3991.2923135999999</v>
          </cell>
          <cell r="AU25">
            <v>4001.0843135999994</v>
          </cell>
          <cell r="AV25">
            <v>55387.465536000003</v>
          </cell>
        </row>
        <row r="26">
          <cell r="AM26" t="str">
            <v>Nutzungsdauer 20 Jahre</v>
          </cell>
          <cell r="AN26">
            <v>0</v>
          </cell>
          <cell r="AO26">
            <v>0</v>
          </cell>
          <cell r="AP26">
            <v>0</v>
          </cell>
          <cell r="AQ26">
            <v>0</v>
          </cell>
          <cell r="AR26">
            <v>0</v>
          </cell>
          <cell r="AS26">
            <v>0</v>
          </cell>
          <cell r="AT26">
            <v>0</v>
          </cell>
          <cell r="AU26">
            <v>0</v>
          </cell>
          <cell r="AV26">
            <v>0</v>
          </cell>
        </row>
        <row r="27">
          <cell r="AM27" t="str">
            <v>Nutzungsdauer 25 Jahre</v>
          </cell>
          <cell r="AN27">
            <v>0</v>
          </cell>
          <cell r="AO27">
            <v>0</v>
          </cell>
          <cell r="AP27">
            <v>0</v>
          </cell>
          <cell r="AQ27">
            <v>0</v>
          </cell>
          <cell r="AR27">
            <v>0</v>
          </cell>
          <cell r="AS27">
            <v>0</v>
          </cell>
          <cell r="AT27">
            <v>0</v>
          </cell>
          <cell r="AU27">
            <v>0</v>
          </cell>
          <cell r="AV27">
            <v>0</v>
          </cell>
        </row>
        <row r="28">
          <cell r="AM28" t="str">
            <v>Nutzungsdauer 30 Jahre</v>
          </cell>
          <cell r="AN28">
            <v>0</v>
          </cell>
          <cell r="AO28">
            <v>0</v>
          </cell>
          <cell r="AP28">
            <v>0</v>
          </cell>
          <cell r="AQ28">
            <v>0</v>
          </cell>
          <cell r="AR28">
            <v>0</v>
          </cell>
          <cell r="AS28">
            <v>0</v>
          </cell>
          <cell r="AT28">
            <v>0</v>
          </cell>
          <cell r="AU28">
            <v>0</v>
          </cell>
          <cell r="AV28">
            <v>0</v>
          </cell>
        </row>
        <row r="29">
          <cell r="AM29" t="str">
            <v>Nutzungsdauer 35 Jahre</v>
          </cell>
          <cell r="AN29">
            <v>0</v>
          </cell>
          <cell r="AO29">
            <v>0</v>
          </cell>
          <cell r="AP29">
            <v>0</v>
          </cell>
          <cell r="AQ29">
            <v>0</v>
          </cell>
          <cell r="AR29">
            <v>0</v>
          </cell>
          <cell r="AS29">
            <v>0</v>
          </cell>
          <cell r="AT29">
            <v>0</v>
          </cell>
          <cell r="AU29">
            <v>0</v>
          </cell>
          <cell r="AV29">
            <v>0</v>
          </cell>
        </row>
        <row r="30">
          <cell r="AM30" t="str">
            <v>Nutzungsdauer 40 Jahre</v>
          </cell>
          <cell r="AN30">
            <v>0</v>
          </cell>
          <cell r="AO30">
            <v>0</v>
          </cell>
          <cell r="AP30">
            <v>0</v>
          </cell>
          <cell r="AQ30">
            <v>0</v>
          </cell>
          <cell r="AR30">
            <v>0</v>
          </cell>
          <cell r="AS30">
            <v>0</v>
          </cell>
          <cell r="AT30">
            <v>0</v>
          </cell>
          <cell r="AU30">
            <v>0</v>
          </cell>
          <cell r="AV30">
            <v>0</v>
          </cell>
        </row>
        <row r="31">
          <cell r="AM31" t="str">
            <v>Nutzungsdauer 45 Jahre</v>
          </cell>
          <cell r="AN31">
            <v>0</v>
          </cell>
          <cell r="AO31">
            <v>0</v>
          </cell>
          <cell r="AP31">
            <v>0</v>
          </cell>
          <cell r="AQ31">
            <v>0</v>
          </cell>
          <cell r="AR31">
            <v>0</v>
          </cell>
          <cell r="AS31">
            <v>0</v>
          </cell>
          <cell r="AT31">
            <v>0</v>
          </cell>
          <cell r="AU31">
            <v>0</v>
          </cell>
          <cell r="AV31">
            <v>0</v>
          </cell>
        </row>
        <row r="32">
          <cell r="AM32" t="str">
            <v>Nutzungsdauer 50 Jahre</v>
          </cell>
          <cell r="AN32">
            <v>218934.92362763526</v>
          </cell>
          <cell r="AO32">
            <v>218934.92362763526</v>
          </cell>
          <cell r="AP32">
            <v>0</v>
          </cell>
          <cell r="AQ32">
            <v>0</v>
          </cell>
          <cell r="AR32">
            <v>62274.035418526437</v>
          </cell>
          <cell r="AS32">
            <v>1406964.9443357789</v>
          </cell>
          <cell r="AT32">
            <v>57919.145878610245</v>
          </cell>
          <cell r="AU32">
            <v>57933.948484413952</v>
          </cell>
          <cell r="AV32">
            <v>1344690.9089172527</v>
          </cell>
        </row>
        <row r="33">
          <cell r="AM33" t="str">
            <v>Nutzungsdauer 55 Jahre</v>
          </cell>
          <cell r="AN33">
            <v>0</v>
          </cell>
          <cell r="AO33">
            <v>0</v>
          </cell>
          <cell r="AP33">
            <v>0</v>
          </cell>
          <cell r="AQ33">
            <v>0</v>
          </cell>
          <cell r="AR33">
            <v>0</v>
          </cell>
          <cell r="AS33">
            <v>0</v>
          </cell>
          <cell r="AT33">
            <v>0</v>
          </cell>
          <cell r="AU33">
            <v>0</v>
          </cell>
          <cell r="AV33">
            <v>0</v>
          </cell>
        </row>
        <row r="34">
          <cell r="AM34" t="str">
            <v>Nutzungsdauer 60 Jahre</v>
          </cell>
          <cell r="AN34">
            <v>0</v>
          </cell>
          <cell r="AO34">
            <v>0</v>
          </cell>
          <cell r="AP34">
            <v>0</v>
          </cell>
          <cell r="AQ34">
            <v>0</v>
          </cell>
          <cell r="AR34">
            <v>0</v>
          </cell>
          <cell r="AS34">
            <v>0</v>
          </cell>
          <cell r="AT34">
            <v>0</v>
          </cell>
          <cell r="AU34">
            <v>0</v>
          </cell>
          <cell r="AV34">
            <v>0</v>
          </cell>
        </row>
        <row r="35">
          <cell r="AM35" t="str">
            <v>Nutzungsdauer 65 Jahre</v>
          </cell>
          <cell r="AN35">
            <v>0</v>
          </cell>
          <cell r="AO35">
            <v>0</v>
          </cell>
          <cell r="AP35">
            <v>0</v>
          </cell>
          <cell r="AQ35">
            <v>0</v>
          </cell>
          <cell r="AR35">
            <v>0</v>
          </cell>
          <cell r="AS35">
            <v>0</v>
          </cell>
          <cell r="AT35">
            <v>0</v>
          </cell>
          <cell r="AU35">
            <v>0</v>
          </cell>
          <cell r="AV35">
            <v>0</v>
          </cell>
        </row>
        <row r="36">
          <cell r="AM36" t="str">
            <v>Nutzungsdauer 70 Jahre</v>
          </cell>
          <cell r="AN36">
            <v>0</v>
          </cell>
          <cell r="AO36">
            <v>0</v>
          </cell>
          <cell r="AP36">
            <v>0</v>
          </cell>
          <cell r="AQ36">
            <v>0</v>
          </cell>
          <cell r="AR36">
            <v>0</v>
          </cell>
          <cell r="AS36">
            <v>0</v>
          </cell>
          <cell r="AT36">
            <v>0</v>
          </cell>
          <cell r="AU36">
            <v>0</v>
          </cell>
          <cell r="AV36">
            <v>0</v>
          </cell>
        </row>
        <row r="37">
          <cell r="AM37" t="str">
            <v>Nutzungsdauer 75 Jahre</v>
          </cell>
          <cell r="AN37">
            <v>0</v>
          </cell>
          <cell r="AO37">
            <v>0</v>
          </cell>
          <cell r="AP37">
            <v>0</v>
          </cell>
          <cell r="AQ37">
            <v>0</v>
          </cell>
          <cell r="AR37">
            <v>0</v>
          </cell>
          <cell r="AS37">
            <v>0</v>
          </cell>
          <cell r="AT37">
            <v>0</v>
          </cell>
          <cell r="AU37">
            <v>0</v>
          </cell>
          <cell r="AV37">
            <v>0</v>
          </cell>
        </row>
        <row r="38">
          <cell r="AM38" t="str">
            <v>Nutzungsdauer 80 Jahre</v>
          </cell>
          <cell r="AN38">
            <v>0</v>
          </cell>
          <cell r="AO38">
            <v>0</v>
          </cell>
          <cell r="AP38">
            <v>0</v>
          </cell>
          <cell r="AQ38">
            <v>0</v>
          </cell>
          <cell r="AR38">
            <v>0</v>
          </cell>
          <cell r="AS38">
            <v>0</v>
          </cell>
          <cell r="AT38">
            <v>0</v>
          </cell>
          <cell r="AU38">
            <v>0</v>
          </cell>
          <cell r="AV38">
            <v>0</v>
          </cell>
        </row>
        <row r="39">
          <cell r="AM39" t="str">
            <v>Nutzungsdauer 85 Jahre</v>
          </cell>
          <cell r="AN39">
            <v>0</v>
          </cell>
          <cell r="AO39">
            <v>0</v>
          </cell>
          <cell r="AP39">
            <v>0</v>
          </cell>
          <cell r="AQ39">
            <v>0</v>
          </cell>
          <cell r="AR39">
            <v>0</v>
          </cell>
          <cell r="AS39">
            <v>0</v>
          </cell>
          <cell r="AT39">
            <v>0</v>
          </cell>
          <cell r="AU39">
            <v>0</v>
          </cell>
          <cell r="AV39">
            <v>0</v>
          </cell>
        </row>
        <row r="40">
          <cell r="AM40" t="str">
            <v>Nutzungsdauer 90 Jahre</v>
          </cell>
          <cell r="AN40">
            <v>0</v>
          </cell>
          <cell r="AO40">
            <v>0</v>
          </cell>
          <cell r="AP40">
            <v>0</v>
          </cell>
          <cell r="AQ40">
            <v>0</v>
          </cell>
          <cell r="AR40">
            <v>0</v>
          </cell>
          <cell r="AS40">
            <v>0</v>
          </cell>
          <cell r="AT40">
            <v>0</v>
          </cell>
          <cell r="AU40">
            <v>0</v>
          </cell>
          <cell r="AV40">
            <v>0</v>
          </cell>
        </row>
        <row r="41">
          <cell r="AM41" t="str">
            <v>Nutzungsdauer 95 Jahre</v>
          </cell>
          <cell r="AN41">
            <v>0</v>
          </cell>
          <cell r="AO41">
            <v>0</v>
          </cell>
          <cell r="AP41">
            <v>0</v>
          </cell>
          <cell r="AQ41">
            <v>0</v>
          </cell>
          <cell r="AR41">
            <v>0</v>
          </cell>
          <cell r="AS41">
            <v>0</v>
          </cell>
          <cell r="AT41">
            <v>0</v>
          </cell>
          <cell r="AU41">
            <v>0</v>
          </cell>
          <cell r="AV41">
            <v>0</v>
          </cell>
        </row>
        <row r="42">
          <cell r="AM42" t="str">
            <v>Nutzungsdauer 100 Jahre</v>
          </cell>
          <cell r="AN42">
            <v>24000</v>
          </cell>
          <cell r="AO42">
            <v>24000</v>
          </cell>
          <cell r="AP42">
            <v>0</v>
          </cell>
          <cell r="AQ42">
            <v>0</v>
          </cell>
          <cell r="AR42">
            <v>24716.768499600003</v>
          </cell>
          <cell r="AS42">
            <v>260180.23430759998</v>
          </cell>
          <cell r="AT42">
            <v>13615.786388640003</v>
          </cell>
          <cell r="AU42">
            <v>13615.786388640003</v>
          </cell>
          <cell r="AV42">
            <v>235463.46580799995</v>
          </cell>
        </row>
        <row r="43">
          <cell r="AM43" t="str">
            <v>Kategorie Bau</v>
          </cell>
          <cell r="AN43" t="str">
            <v>Errichtungskosten</v>
          </cell>
          <cell r="AO43" t="str">
            <v>Erneuerungskosten</v>
          </cell>
          <cell r="AR43" t="str">
            <v>PERT</v>
          </cell>
          <cell r="AS43" t="str">
            <v>PE</v>
          </cell>
          <cell r="AT43" t="str">
            <v>GWP Errichtung</v>
          </cell>
          <cell r="AU43" t="str">
            <v>GWP Erneuerung</v>
          </cell>
          <cell r="AV43" t="str">
            <v>PENRT</v>
          </cell>
        </row>
        <row r="44">
          <cell r="AM44" t="str">
            <v>Nutzungsdauer 5 Jahre</v>
          </cell>
          <cell r="AN44">
            <v>0</v>
          </cell>
          <cell r="AO44">
            <v>0</v>
          </cell>
          <cell r="AR44">
            <v>0</v>
          </cell>
          <cell r="AS44">
            <v>0</v>
          </cell>
          <cell r="AT44">
            <v>0</v>
          </cell>
          <cell r="AU44">
            <v>0</v>
          </cell>
          <cell r="AV44">
            <v>0</v>
          </cell>
        </row>
        <row r="45">
          <cell r="AM45" t="str">
            <v>Nutzungsdauer 10 Jahre</v>
          </cell>
          <cell r="AN45">
            <v>0</v>
          </cell>
          <cell r="AO45">
            <v>0</v>
          </cell>
          <cell r="AR45">
            <v>0</v>
          </cell>
          <cell r="AS45">
            <v>0</v>
          </cell>
          <cell r="AT45">
            <v>0</v>
          </cell>
          <cell r="AU45">
            <v>0</v>
          </cell>
          <cell r="AV45">
            <v>0</v>
          </cell>
        </row>
        <row r="46">
          <cell r="AM46" t="str">
            <v>Nutzungsdauer 15 Jahre</v>
          </cell>
          <cell r="AN46">
            <v>0</v>
          </cell>
          <cell r="AO46">
            <v>0</v>
          </cell>
          <cell r="AR46">
            <v>0</v>
          </cell>
          <cell r="AS46">
            <v>0</v>
          </cell>
          <cell r="AT46">
            <v>0</v>
          </cell>
          <cell r="AU46">
            <v>0</v>
          </cell>
          <cell r="AV46">
            <v>0</v>
          </cell>
        </row>
        <row r="47">
          <cell r="AM47" t="str">
            <v>Nutzungsdauer 20 Jahre</v>
          </cell>
          <cell r="AN47">
            <v>0</v>
          </cell>
          <cell r="AO47">
            <v>0</v>
          </cell>
          <cell r="AR47">
            <v>0</v>
          </cell>
          <cell r="AS47">
            <v>0</v>
          </cell>
          <cell r="AT47">
            <v>0</v>
          </cell>
          <cell r="AU47">
            <v>0</v>
          </cell>
          <cell r="AV47">
            <v>0</v>
          </cell>
        </row>
        <row r="48">
          <cell r="AM48" t="str">
            <v>Nutzungsdauer 25 Jahre</v>
          </cell>
          <cell r="AN48">
            <v>36325.917000000001</v>
          </cell>
          <cell r="AO48">
            <v>36325.917000000001</v>
          </cell>
          <cell r="AR48">
            <v>1080.02355216808</v>
          </cell>
          <cell r="AS48">
            <v>28562.039494380082</v>
          </cell>
          <cell r="AT48">
            <v>1221.0916377140002</v>
          </cell>
          <cell r="AU48">
            <v>1234.528489714</v>
          </cell>
          <cell r="AV48">
            <v>27482.015942212001</v>
          </cell>
        </row>
        <row r="49">
          <cell r="AM49" t="str">
            <v>Nutzungsdauer 30 Jahre</v>
          </cell>
          <cell r="AN49">
            <v>0</v>
          </cell>
          <cell r="AO49">
            <v>0</v>
          </cell>
          <cell r="AR49">
            <v>0</v>
          </cell>
          <cell r="AS49">
            <v>0</v>
          </cell>
          <cell r="AT49">
            <v>0</v>
          </cell>
          <cell r="AU49">
            <v>0</v>
          </cell>
          <cell r="AV49">
            <v>0</v>
          </cell>
        </row>
        <row r="50">
          <cell r="AM50" t="str">
            <v>Nutzungsdauer 35 Jahre</v>
          </cell>
          <cell r="AN50">
            <v>0</v>
          </cell>
          <cell r="AO50">
            <v>0</v>
          </cell>
          <cell r="AR50">
            <v>0</v>
          </cell>
          <cell r="AS50">
            <v>0</v>
          </cell>
          <cell r="AT50">
            <v>0</v>
          </cell>
          <cell r="AU50">
            <v>0</v>
          </cell>
          <cell r="AV50">
            <v>0</v>
          </cell>
        </row>
        <row r="51">
          <cell r="AM51" t="str">
            <v>Nutzungsdauer 40 Jahre</v>
          </cell>
          <cell r="AN51">
            <v>0</v>
          </cell>
          <cell r="AO51">
            <v>0</v>
          </cell>
          <cell r="AR51">
            <v>0</v>
          </cell>
          <cell r="AS51">
            <v>0</v>
          </cell>
          <cell r="AT51">
            <v>0</v>
          </cell>
          <cell r="AU51">
            <v>0</v>
          </cell>
          <cell r="AV51">
            <v>0</v>
          </cell>
        </row>
        <row r="52">
          <cell r="AM52" t="str">
            <v>Nutzungsdauer 45 Jahre</v>
          </cell>
          <cell r="AN52">
            <v>0</v>
          </cell>
          <cell r="AO52">
            <v>0</v>
          </cell>
          <cell r="AR52">
            <v>0</v>
          </cell>
          <cell r="AS52">
            <v>0</v>
          </cell>
          <cell r="AT52">
            <v>0</v>
          </cell>
          <cell r="AU52">
            <v>0</v>
          </cell>
          <cell r="AV52">
            <v>0</v>
          </cell>
        </row>
        <row r="53">
          <cell r="AM53" t="str">
            <v>Nutzungsdauer 50 Jahre</v>
          </cell>
          <cell r="AN53">
            <v>191207.25999999998</v>
          </cell>
          <cell r="AO53">
            <v>191207.25999999998</v>
          </cell>
          <cell r="AR53">
            <v>382389.39556343033</v>
          </cell>
          <cell r="AS53">
            <v>1079782.1371943725</v>
          </cell>
          <cell r="AT53">
            <v>4286.8019692103035</v>
          </cell>
          <cell r="AU53">
            <v>29545.298158094516</v>
          </cell>
          <cell r="AV53">
            <v>697392.74163094221</v>
          </cell>
        </row>
        <row r="54">
          <cell r="AM54" t="str">
            <v>Nutzungsdauer 55 Jahre</v>
          </cell>
          <cell r="AN54">
            <v>0</v>
          </cell>
          <cell r="AO54">
            <v>0</v>
          </cell>
          <cell r="AR54">
            <v>0</v>
          </cell>
          <cell r="AS54">
            <v>0</v>
          </cell>
          <cell r="AT54">
            <v>0</v>
          </cell>
          <cell r="AU54">
            <v>0</v>
          </cell>
          <cell r="AV54">
            <v>0</v>
          </cell>
        </row>
        <row r="55">
          <cell r="AM55" t="str">
            <v>Nutzungsdauer 60 Jahre</v>
          </cell>
          <cell r="AN55">
            <v>0</v>
          </cell>
          <cell r="AO55">
            <v>0</v>
          </cell>
          <cell r="AR55">
            <v>0</v>
          </cell>
          <cell r="AS55">
            <v>0</v>
          </cell>
          <cell r="AT55">
            <v>0</v>
          </cell>
          <cell r="AU55">
            <v>0</v>
          </cell>
          <cell r="AV55">
            <v>0</v>
          </cell>
        </row>
        <row r="56">
          <cell r="AM56" t="str">
            <v>Nutzungsdauer 65 Jahre</v>
          </cell>
          <cell r="AN56">
            <v>0</v>
          </cell>
          <cell r="AO56">
            <v>0</v>
          </cell>
          <cell r="AR56">
            <v>0</v>
          </cell>
          <cell r="AS56">
            <v>0</v>
          </cell>
          <cell r="AT56">
            <v>0</v>
          </cell>
          <cell r="AU56">
            <v>0</v>
          </cell>
          <cell r="AV56">
            <v>0</v>
          </cell>
        </row>
        <row r="57">
          <cell r="AM57" t="str">
            <v>Nutzungsdauer 70 Jahre</v>
          </cell>
          <cell r="AN57">
            <v>0</v>
          </cell>
          <cell r="AO57">
            <v>0</v>
          </cell>
          <cell r="AR57">
            <v>0</v>
          </cell>
          <cell r="AS57">
            <v>0</v>
          </cell>
          <cell r="AT57">
            <v>0</v>
          </cell>
          <cell r="AU57">
            <v>0</v>
          </cell>
          <cell r="AV57">
            <v>0</v>
          </cell>
        </row>
        <row r="58">
          <cell r="AM58" t="str">
            <v>Nutzungsdauer 75 Jahre</v>
          </cell>
          <cell r="AN58">
            <v>0</v>
          </cell>
          <cell r="AO58">
            <v>0</v>
          </cell>
          <cell r="AR58">
            <v>0</v>
          </cell>
          <cell r="AS58">
            <v>0</v>
          </cell>
          <cell r="AT58">
            <v>0</v>
          </cell>
          <cell r="AU58">
            <v>0</v>
          </cell>
          <cell r="AV58">
            <v>0</v>
          </cell>
        </row>
        <row r="59">
          <cell r="AM59" t="str">
            <v>Nutzungsdauer 80 Jahre</v>
          </cell>
          <cell r="AN59">
            <v>0</v>
          </cell>
          <cell r="AO59">
            <v>0</v>
          </cell>
          <cell r="AR59">
            <v>0</v>
          </cell>
          <cell r="AS59">
            <v>0</v>
          </cell>
          <cell r="AT59">
            <v>0</v>
          </cell>
          <cell r="AU59">
            <v>0</v>
          </cell>
          <cell r="AV59">
            <v>0</v>
          </cell>
        </row>
        <row r="60">
          <cell r="AM60" t="str">
            <v>Nutzungsdauer 85 Jahre</v>
          </cell>
          <cell r="AN60">
            <v>0</v>
          </cell>
          <cell r="AO60">
            <v>0</v>
          </cell>
          <cell r="AR60">
            <v>0</v>
          </cell>
          <cell r="AS60">
            <v>0</v>
          </cell>
          <cell r="AT60">
            <v>0</v>
          </cell>
          <cell r="AU60">
            <v>0</v>
          </cell>
          <cell r="AV60">
            <v>0</v>
          </cell>
        </row>
        <row r="61">
          <cell r="AM61" t="str">
            <v>Nutzungsdauer 90 Jahre</v>
          </cell>
          <cell r="AN61">
            <v>0</v>
          </cell>
          <cell r="AO61">
            <v>0</v>
          </cell>
          <cell r="AR61">
            <v>0</v>
          </cell>
          <cell r="AS61">
            <v>0</v>
          </cell>
          <cell r="AT61">
            <v>0</v>
          </cell>
          <cell r="AU61">
            <v>0</v>
          </cell>
          <cell r="AV61">
            <v>0</v>
          </cell>
        </row>
        <row r="62">
          <cell r="AM62" t="str">
            <v>Nutzungsdauer 95 Jahre</v>
          </cell>
          <cell r="AN62">
            <v>0</v>
          </cell>
          <cell r="AO62">
            <v>0</v>
          </cell>
          <cell r="AR62">
            <v>0</v>
          </cell>
          <cell r="AS62">
            <v>0</v>
          </cell>
          <cell r="AT62">
            <v>0</v>
          </cell>
          <cell r="AU62">
            <v>0</v>
          </cell>
          <cell r="AV62">
            <v>0</v>
          </cell>
        </row>
        <row r="63">
          <cell r="AM63" t="str">
            <v>Nutzungsdauer 100 Jahre</v>
          </cell>
          <cell r="AN63">
            <v>422054.9691353665</v>
          </cell>
          <cell r="AO63">
            <v>422054.9691353665</v>
          </cell>
          <cell r="AR63">
            <v>1051685.7461919638</v>
          </cell>
          <cell r="AS63">
            <v>3386862.3194646798</v>
          </cell>
          <cell r="AT63">
            <v>71663.332008990939</v>
          </cell>
          <cell r="AU63">
            <v>163752.82125185183</v>
          </cell>
          <cell r="AV63">
            <v>2335176.5732727135</v>
          </cell>
        </row>
        <row r="64">
          <cell r="AM64" t="str">
            <v>Kategorie Außenanlagen</v>
          </cell>
          <cell r="AN64" t="str">
            <v>Errichtungskosten</v>
          </cell>
          <cell r="AO64" t="str">
            <v>Erneuerungskosten</v>
          </cell>
          <cell r="AR64" t="str">
            <v>PERT</v>
          </cell>
          <cell r="AS64" t="str">
            <v>PE</v>
          </cell>
          <cell r="AT64" t="str">
            <v>GWP Errichtung</v>
          </cell>
          <cell r="AU64" t="str">
            <v>GWP Erneuerung</v>
          </cell>
          <cell r="AV64" t="str">
            <v>PENRT</v>
          </cell>
        </row>
        <row r="65">
          <cell r="AM65" t="str">
            <v>Nutzungsdauer 5 Jahre</v>
          </cell>
          <cell r="AN65">
            <v>0</v>
          </cell>
          <cell r="AO65">
            <v>0</v>
          </cell>
          <cell r="AR65">
            <v>0</v>
          </cell>
          <cell r="AS65">
            <v>0</v>
          </cell>
          <cell r="AT65">
            <v>0</v>
          </cell>
          <cell r="AU65">
            <v>0</v>
          </cell>
          <cell r="AV65">
            <v>0</v>
          </cell>
        </row>
        <row r="66">
          <cell r="AM66" t="str">
            <v>Nutzungsdauer 10 Jahre</v>
          </cell>
          <cell r="AN66">
            <v>0</v>
          </cell>
          <cell r="AO66">
            <v>0</v>
          </cell>
          <cell r="AR66">
            <v>0</v>
          </cell>
          <cell r="AS66">
            <v>0</v>
          </cell>
          <cell r="AT66">
            <v>0</v>
          </cell>
          <cell r="AU66">
            <v>0</v>
          </cell>
          <cell r="AV66">
            <v>0</v>
          </cell>
        </row>
        <row r="67">
          <cell r="AM67" t="str">
            <v>Nutzungsdauer 15 Jahre</v>
          </cell>
          <cell r="AN67">
            <v>0</v>
          </cell>
          <cell r="AO67">
            <v>0</v>
          </cell>
          <cell r="AR67">
            <v>0</v>
          </cell>
          <cell r="AS67">
            <v>0</v>
          </cell>
          <cell r="AT67">
            <v>0</v>
          </cell>
          <cell r="AU67">
            <v>0</v>
          </cell>
          <cell r="AV67">
            <v>0</v>
          </cell>
        </row>
        <row r="68">
          <cell r="AM68" t="str">
            <v>Nutzungsdauer 20 Jahre</v>
          </cell>
          <cell r="AN68">
            <v>0</v>
          </cell>
          <cell r="AO68">
            <v>0</v>
          </cell>
          <cell r="AR68">
            <v>0</v>
          </cell>
          <cell r="AS68">
            <v>0</v>
          </cell>
          <cell r="AT68">
            <v>0</v>
          </cell>
          <cell r="AU68">
            <v>0</v>
          </cell>
          <cell r="AV68">
            <v>0</v>
          </cell>
        </row>
        <row r="69">
          <cell r="AM69" t="str">
            <v>Nutzungsdauer 25 Jahre</v>
          </cell>
          <cell r="AN69">
            <v>0</v>
          </cell>
          <cell r="AO69">
            <v>0</v>
          </cell>
          <cell r="AR69">
            <v>0</v>
          </cell>
          <cell r="AS69">
            <v>0</v>
          </cell>
          <cell r="AT69">
            <v>0</v>
          </cell>
          <cell r="AU69">
            <v>0</v>
          </cell>
          <cell r="AV69">
            <v>0</v>
          </cell>
        </row>
        <row r="70">
          <cell r="AM70" t="str">
            <v>Nutzungsdauer 30 Jahre</v>
          </cell>
          <cell r="AN70">
            <v>0</v>
          </cell>
          <cell r="AO70">
            <v>0</v>
          </cell>
          <cell r="AR70">
            <v>0</v>
          </cell>
          <cell r="AS70">
            <v>0</v>
          </cell>
          <cell r="AT70">
            <v>0</v>
          </cell>
          <cell r="AU70">
            <v>0</v>
          </cell>
          <cell r="AV70">
            <v>0</v>
          </cell>
        </row>
        <row r="71">
          <cell r="AM71" t="str">
            <v>Nutzungsdauer 35 Jahre</v>
          </cell>
          <cell r="AN71">
            <v>0</v>
          </cell>
          <cell r="AO71">
            <v>0</v>
          </cell>
          <cell r="AR71">
            <v>0</v>
          </cell>
          <cell r="AS71">
            <v>0</v>
          </cell>
          <cell r="AT71">
            <v>0</v>
          </cell>
          <cell r="AU71">
            <v>0</v>
          </cell>
          <cell r="AV71">
            <v>0</v>
          </cell>
        </row>
        <row r="72">
          <cell r="AM72" t="str">
            <v>Nutzungsdauer 40 Jahre</v>
          </cell>
          <cell r="AN72">
            <v>0</v>
          </cell>
          <cell r="AO72">
            <v>0</v>
          </cell>
          <cell r="AR72">
            <v>0</v>
          </cell>
          <cell r="AS72">
            <v>0</v>
          </cell>
          <cell r="AT72">
            <v>0</v>
          </cell>
          <cell r="AU72">
            <v>0</v>
          </cell>
          <cell r="AV72">
            <v>0</v>
          </cell>
        </row>
        <row r="73">
          <cell r="AM73" t="str">
            <v>Nutzungsdauer 45 Jahre</v>
          </cell>
          <cell r="AN73">
            <v>0</v>
          </cell>
          <cell r="AO73">
            <v>0</v>
          </cell>
          <cell r="AR73">
            <v>0</v>
          </cell>
          <cell r="AS73">
            <v>0</v>
          </cell>
          <cell r="AT73">
            <v>0</v>
          </cell>
          <cell r="AU73">
            <v>0</v>
          </cell>
          <cell r="AV73">
            <v>0</v>
          </cell>
        </row>
        <row r="74">
          <cell r="AM74" t="str">
            <v>Nutzungsdauer 50 Jahre</v>
          </cell>
          <cell r="AN74">
            <v>0</v>
          </cell>
          <cell r="AO74">
            <v>0</v>
          </cell>
          <cell r="AR74">
            <v>0</v>
          </cell>
          <cell r="AS74">
            <v>0</v>
          </cell>
          <cell r="AT74">
            <v>0</v>
          </cell>
          <cell r="AU74">
            <v>0</v>
          </cell>
          <cell r="AV74">
            <v>0</v>
          </cell>
        </row>
        <row r="75">
          <cell r="AM75" t="str">
            <v>Nutzungsdauer 55 Jahre</v>
          </cell>
          <cell r="AN75">
            <v>0</v>
          </cell>
          <cell r="AO75">
            <v>0</v>
          </cell>
          <cell r="AR75">
            <v>0</v>
          </cell>
          <cell r="AS75">
            <v>0</v>
          </cell>
          <cell r="AT75">
            <v>0</v>
          </cell>
          <cell r="AU75">
            <v>0</v>
          </cell>
          <cell r="AV75">
            <v>0</v>
          </cell>
        </row>
        <row r="76">
          <cell r="AM76" t="str">
            <v>Nutzungsdauer 60 Jahre</v>
          </cell>
          <cell r="AN76">
            <v>0</v>
          </cell>
          <cell r="AO76">
            <v>0</v>
          </cell>
          <cell r="AR76">
            <v>0</v>
          </cell>
          <cell r="AS76">
            <v>0</v>
          </cell>
          <cell r="AT76">
            <v>0</v>
          </cell>
          <cell r="AU76">
            <v>0</v>
          </cell>
          <cell r="AV76">
            <v>0</v>
          </cell>
        </row>
        <row r="77">
          <cell r="AM77" t="str">
            <v>Nutzungsdauer 65 Jahre</v>
          </cell>
          <cell r="AN77">
            <v>0</v>
          </cell>
          <cell r="AO77">
            <v>0</v>
          </cell>
          <cell r="AR77">
            <v>0</v>
          </cell>
          <cell r="AS77">
            <v>0</v>
          </cell>
          <cell r="AT77">
            <v>0</v>
          </cell>
          <cell r="AU77">
            <v>0</v>
          </cell>
          <cell r="AV77">
            <v>0</v>
          </cell>
        </row>
        <row r="78">
          <cell r="AM78" t="str">
            <v>Nutzungsdauer 70 Jahre</v>
          </cell>
          <cell r="AN78">
            <v>0</v>
          </cell>
          <cell r="AO78">
            <v>0</v>
          </cell>
          <cell r="AR78">
            <v>0</v>
          </cell>
          <cell r="AS78">
            <v>0</v>
          </cell>
          <cell r="AT78">
            <v>0</v>
          </cell>
          <cell r="AU78">
            <v>0</v>
          </cell>
          <cell r="AV78">
            <v>0</v>
          </cell>
        </row>
        <row r="79">
          <cell r="AM79" t="str">
            <v>Nutzungsdauer 75 Jahre</v>
          </cell>
          <cell r="AN79">
            <v>0</v>
          </cell>
          <cell r="AO79">
            <v>0</v>
          </cell>
          <cell r="AR79">
            <v>0</v>
          </cell>
          <cell r="AS79">
            <v>0</v>
          </cell>
          <cell r="AT79">
            <v>0</v>
          </cell>
          <cell r="AU79">
            <v>0</v>
          </cell>
          <cell r="AV79">
            <v>0</v>
          </cell>
        </row>
        <row r="80">
          <cell r="AM80" t="str">
            <v>Nutzungsdauer 80 Jahre</v>
          </cell>
          <cell r="AN80">
            <v>0</v>
          </cell>
          <cell r="AO80">
            <v>0</v>
          </cell>
          <cell r="AR80">
            <v>0</v>
          </cell>
          <cell r="AS80">
            <v>0</v>
          </cell>
          <cell r="AT80">
            <v>0</v>
          </cell>
          <cell r="AU80">
            <v>0</v>
          </cell>
          <cell r="AV80">
            <v>0</v>
          </cell>
        </row>
        <row r="81">
          <cell r="AM81" t="str">
            <v>Nutzungsdauer 85 Jahre</v>
          </cell>
          <cell r="AN81">
            <v>0</v>
          </cell>
          <cell r="AO81">
            <v>0</v>
          </cell>
          <cell r="AR81">
            <v>0</v>
          </cell>
          <cell r="AS81">
            <v>0</v>
          </cell>
          <cell r="AT81">
            <v>0</v>
          </cell>
          <cell r="AU81">
            <v>0</v>
          </cell>
          <cell r="AV81">
            <v>0</v>
          </cell>
        </row>
        <row r="82">
          <cell r="AM82" t="str">
            <v>Nutzungsdauer 90 Jahre</v>
          </cell>
          <cell r="AN82">
            <v>0</v>
          </cell>
          <cell r="AO82">
            <v>0</v>
          </cell>
          <cell r="AR82">
            <v>0</v>
          </cell>
          <cell r="AS82">
            <v>0</v>
          </cell>
          <cell r="AT82">
            <v>0</v>
          </cell>
          <cell r="AU82">
            <v>0</v>
          </cell>
          <cell r="AV82">
            <v>0</v>
          </cell>
        </row>
        <row r="83">
          <cell r="AM83" t="str">
            <v>Nutzungsdauer 95 Jahre</v>
          </cell>
          <cell r="AN83">
            <v>0</v>
          </cell>
          <cell r="AO83">
            <v>0</v>
          </cell>
          <cell r="AR83">
            <v>0</v>
          </cell>
          <cell r="AS83">
            <v>0</v>
          </cell>
          <cell r="AT83">
            <v>0</v>
          </cell>
          <cell r="AU83">
            <v>0</v>
          </cell>
          <cell r="AV83">
            <v>0</v>
          </cell>
        </row>
        <row r="84">
          <cell r="AM84" t="str">
            <v>Nutzungsdauer 100 Jahre</v>
          </cell>
          <cell r="AN84">
            <v>0</v>
          </cell>
          <cell r="AO84">
            <v>0</v>
          </cell>
          <cell r="AR84">
            <v>0</v>
          </cell>
          <cell r="AS84">
            <v>0</v>
          </cell>
          <cell r="AT84">
            <v>0</v>
          </cell>
          <cell r="AU84">
            <v>0</v>
          </cell>
          <cell r="AV84">
            <v>0</v>
          </cell>
        </row>
      </sheetData>
      <sheetData sheetId="7">
        <row r="1">
          <cell r="C1" t="str">
            <v>Variable</v>
          </cell>
        </row>
      </sheetData>
      <sheetData sheetId="8" refreshError="1"/>
      <sheetData sheetId="9">
        <row r="3">
          <cell r="C3" t="str">
            <v>E0</v>
          </cell>
          <cell r="D3" t="str">
            <v>Grund</v>
          </cell>
          <cell r="G3">
            <v>0</v>
          </cell>
          <cell r="H3" t="str">
            <v>€</v>
          </cell>
        </row>
        <row r="4">
          <cell r="C4" t="str">
            <v>E0.A</v>
          </cell>
          <cell r="D4" t="str">
            <v>Allgemein</v>
          </cell>
          <cell r="G4">
            <v>0</v>
          </cell>
          <cell r="H4" t="str">
            <v>€</v>
          </cell>
        </row>
        <row r="5">
          <cell r="C5" t="str">
            <v>E0.B</v>
          </cell>
          <cell r="D5" t="str">
            <v>Grunderwerb</v>
          </cell>
          <cell r="G5">
            <v>0</v>
          </cell>
          <cell r="H5" t="str">
            <v>€</v>
          </cell>
        </row>
        <row r="6">
          <cell r="C6" t="str">
            <v>E0.S</v>
          </cell>
          <cell r="D6" t="str">
            <v>Sonstiges für Grund</v>
          </cell>
          <cell r="G6">
            <v>0</v>
          </cell>
          <cell r="H6" t="str">
            <v>€</v>
          </cell>
        </row>
        <row r="7">
          <cell r="C7" t="str">
            <v>E1</v>
          </cell>
          <cell r="D7" t="str">
            <v>Aufschließung</v>
          </cell>
          <cell r="G7">
            <v>120100.71533796462</v>
          </cell>
          <cell r="H7" t="str">
            <v>€</v>
          </cell>
          <cell r="I7">
            <v>0</v>
          </cell>
          <cell r="J7" t="str">
            <v>kg CO2 eq.</v>
          </cell>
          <cell r="K7">
            <v>0</v>
          </cell>
          <cell r="L7" t="str">
            <v>kg CO2 eq.</v>
          </cell>
          <cell r="M7">
            <v>0</v>
          </cell>
          <cell r="N7" t="str">
            <v>kg CO2 eq.</v>
          </cell>
          <cell r="O7">
            <v>0</v>
          </cell>
          <cell r="P7" t="str">
            <v>MJ</v>
          </cell>
        </row>
        <row r="8">
          <cell r="C8" t="str">
            <v>E1.A</v>
          </cell>
          <cell r="D8" t="str">
            <v>Allgemein</v>
          </cell>
          <cell r="G8">
            <v>0</v>
          </cell>
          <cell r="H8" t="str">
            <v>€</v>
          </cell>
        </row>
        <row r="9">
          <cell r="C9" t="str">
            <v>E1.B</v>
          </cell>
          <cell r="D9" t="str">
            <v>Baureifmachung</v>
          </cell>
          <cell r="G9">
            <v>37620.690066956209</v>
          </cell>
          <cell r="H9" t="str">
            <v>€</v>
          </cell>
        </row>
        <row r="10">
          <cell r="C10" t="str">
            <v>E1.C</v>
          </cell>
          <cell r="D10" t="str">
            <v>Erschließung</v>
          </cell>
          <cell r="G10">
            <v>0</v>
          </cell>
          <cell r="H10" t="str">
            <v>€</v>
          </cell>
        </row>
        <row r="11">
          <cell r="C11" t="str">
            <v>E1.D</v>
          </cell>
          <cell r="D11" t="str">
            <v>Abbruch, Rückbau</v>
          </cell>
          <cell r="G11">
            <v>0</v>
          </cell>
          <cell r="H11" t="str">
            <v>€</v>
          </cell>
          <cell r="I11">
            <v>0</v>
          </cell>
          <cell r="J11" t="str">
            <v>kg CO2 eq.</v>
          </cell>
          <cell r="K11">
            <v>0</v>
          </cell>
          <cell r="L11" t="str">
            <v>kg CO2 eq.</v>
          </cell>
          <cell r="M11">
            <v>0</v>
          </cell>
          <cell r="N11" t="str">
            <v>kg CO2 eq.</v>
          </cell>
          <cell r="O11">
            <v>0</v>
          </cell>
          <cell r="P11" t="str">
            <v>MJ</v>
          </cell>
        </row>
        <row r="12">
          <cell r="C12" t="str">
            <v>E1.E</v>
          </cell>
          <cell r="D12" t="str">
            <v>Provisorien</v>
          </cell>
          <cell r="G12">
            <v>0</v>
          </cell>
          <cell r="H12" t="str">
            <v>€</v>
          </cell>
        </row>
        <row r="13">
          <cell r="C13" t="str">
            <v>E1.S</v>
          </cell>
          <cell r="D13" t="str">
            <v>Sonstiges für Aufschließung</v>
          </cell>
          <cell r="G13">
            <v>82480.025271008402</v>
          </cell>
          <cell r="H13" t="str">
            <v>€</v>
          </cell>
        </row>
        <row r="14">
          <cell r="C14" t="str">
            <v>E2</v>
          </cell>
          <cell r="D14" t="str">
            <v>Bauwerk - Rohbau</v>
          </cell>
          <cell r="G14">
            <v>699551.63900000008</v>
          </cell>
          <cell r="H14" t="str">
            <v>€</v>
          </cell>
          <cell r="I14">
            <v>0</v>
          </cell>
          <cell r="J14" t="str">
            <v>kg CO2 eq.</v>
          </cell>
          <cell r="K14">
            <v>0</v>
          </cell>
          <cell r="L14" t="str">
            <v>kg CO2 eq.</v>
          </cell>
          <cell r="M14">
            <v>0</v>
          </cell>
          <cell r="N14" t="str">
            <v>kg CO2 eq.</v>
          </cell>
          <cell r="O14">
            <v>0</v>
          </cell>
          <cell r="P14" t="str">
            <v>MJ</v>
          </cell>
        </row>
        <row r="15">
          <cell r="C15" t="str">
            <v>E2.A</v>
          </cell>
          <cell r="D15" t="str">
            <v>Allgemein</v>
          </cell>
          <cell r="G15">
            <v>664511.63900000008</v>
          </cell>
          <cell r="H15" t="str">
            <v>€</v>
          </cell>
        </row>
        <row r="16">
          <cell r="C16" t="str">
            <v>E2.B</v>
          </cell>
          <cell r="D16" t="str">
            <v>Erdarbeiten, Baugrube</v>
          </cell>
          <cell r="G16">
            <v>35040</v>
          </cell>
          <cell r="H16" t="str">
            <v>€</v>
          </cell>
          <cell r="I16">
            <v>0</v>
          </cell>
          <cell r="J16" t="str">
            <v>kg CO2 eq.</v>
          </cell>
          <cell r="K16">
            <v>0</v>
          </cell>
          <cell r="L16" t="str">
            <v>kg CO2 eq.</v>
          </cell>
          <cell r="M16">
            <v>0</v>
          </cell>
          <cell r="N16" t="str">
            <v>kg CO2 eq.</v>
          </cell>
          <cell r="O16">
            <v>0</v>
          </cell>
          <cell r="P16" t="str">
            <v>MJ</v>
          </cell>
        </row>
        <row r="17">
          <cell r="C17" t="str">
            <v>E2.C</v>
          </cell>
          <cell r="D17" t="str">
            <v>Gründungen, Bodenkonstruktionen</v>
          </cell>
          <cell r="G17">
            <v>0</v>
          </cell>
          <cell r="H17" t="str">
            <v>€</v>
          </cell>
          <cell r="I17">
            <v>0</v>
          </cell>
          <cell r="J17" t="str">
            <v>kg CO2 eq.</v>
          </cell>
          <cell r="K17">
            <v>0</v>
          </cell>
          <cell r="L17" t="str">
            <v>kg CO2 eq.</v>
          </cell>
          <cell r="M17">
            <v>0</v>
          </cell>
          <cell r="N17" t="str">
            <v>kg CO2 eq.</v>
          </cell>
          <cell r="O17">
            <v>0</v>
          </cell>
          <cell r="P17" t="str">
            <v>MJ</v>
          </cell>
        </row>
        <row r="18">
          <cell r="C18" t="str">
            <v>E2.C.02</v>
          </cell>
          <cell r="D18" t="str">
            <v xml:space="preserve">Tiefengründungen </v>
          </cell>
          <cell r="G18">
            <v>0</v>
          </cell>
          <cell r="H18" t="str">
            <v>€</v>
          </cell>
        </row>
        <row r="19">
          <cell r="C19" t="str">
            <v>E2.C.03</v>
          </cell>
          <cell r="D19" t="str">
            <v>Flachgründungen</v>
          </cell>
          <cell r="G19">
            <v>0</v>
          </cell>
          <cell r="H19" t="str">
            <v>€</v>
          </cell>
          <cell r="I19">
            <v>0</v>
          </cell>
          <cell r="J19" t="str">
            <v>kg CO2 eq.</v>
          </cell>
          <cell r="K19">
            <v>0</v>
          </cell>
          <cell r="L19" t="str">
            <v>kg CO2 eq.</v>
          </cell>
          <cell r="M19">
            <v>0</v>
          </cell>
          <cell r="N19" t="str">
            <v>kg CO2 eq.</v>
          </cell>
          <cell r="O19">
            <v>0</v>
          </cell>
          <cell r="P19" t="str">
            <v>MJ</v>
          </cell>
        </row>
        <row r="20">
          <cell r="C20" t="str">
            <v>E2.C.03a</v>
          </cell>
          <cell r="D20" t="str">
            <v>Fundamentplatte inkl. Rollierung</v>
          </cell>
          <cell r="I20">
            <v>0</v>
          </cell>
          <cell r="J20" t="str">
            <v>kg CO2 eq.</v>
          </cell>
          <cell r="K20">
            <v>0</v>
          </cell>
          <cell r="L20" t="str">
            <v>kg CO2 eq.</v>
          </cell>
          <cell r="M20">
            <v>0</v>
          </cell>
          <cell r="N20" t="str">
            <v>kg CO2 eq.</v>
          </cell>
          <cell r="O20">
            <v>0</v>
          </cell>
          <cell r="P20" t="str">
            <v>MJ</v>
          </cell>
        </row>
        <row r="21">
          <cell r="C21" t="str">
            <v>E2.C.03b</v>
          </cell>
          <cell r="D21" t="str">
            <v>Wärmedämmung</v>
          </cell>
          <cell r="I21">
            <v>0</v>
          </cell>
          <cell r="J21" t="str">
            <v>kg CO2 eq.</v>
          </cell>
          <cell r="K21">
            <v>0</v>
          </cell>
          <cell r="L21" t="str">
            <v>kg CO2 eq.</v>
          </cell>
          <cell r="M21">
            <v>0</v>
          </cell>
          <cell r="N21" t="str">
            <v>kg CO2 eq.</v>
          </cell>
          <cell r="O21">
            <v>0</v>
          </cell>
          <cell r="P21" t="str">
            <v>MJ</v>
          </cell>
        </row>
        <row r="22">
          <cell r="C22" t="str">
            <v>E2.C.03c</v>
          </cell>
          <cell r="D22" t="str">
            <v>Bodenaufbau (Estrich)</v>
          </cell>
          <cell r="I22">
            <v>0</v>
          </cell>
          <cell r="J22" t="str">
            <v>kg CO2 eq.</v>
          </cell>
          <cell r="K22">
            <v>0</v>
          </cell>
          <cell r="L22" t="str">
            <v>kg CO2 eq.</v>
          </cell>
          <cell r="M22">
            <v>0</v>
          </cell>
          <cell r="N22" t="str">
            <v>kg CO2 eq.</v>
          </cell>
          <cell r="O22">
            <v>0</v>
          </cell>
          <cell r="P22" t="str">
            <v>MJ</v>
          </cell>
        </row>
        <row r="23">
          <cell r="C23" t="str">
            <v>E2.C.04</v>
          </cell>
          <cell r="D23" t="str">
            <v>Bodenkonstruktionen</v>
          </cell>
          <cell r="G23">
            <v>0</v>
          </cell>
          <cell r="H23" t="str">
            <v>€</v>
          </cell>
          <cell r="I23">
            <v>0</v>
          </cell>
          <cell r="J23" t="str">
            <v>kg CO2 eq.</v>
          </cell>
          <cell r="K23">
            <v>0</v>
          </cell>
          <cell r="L23" t="str">
            <v>kg CO2 eq.</v>
          </cell>
          <cell r="M23">
            <v>0</v>
          </cell>
          <cell r="N23" t="str">
            <v>kg CO2 eq.</v>
          </cell>
          <cell r="O23">
            <v>0</v>
          </cell>
          <cell r="P23" t="str">
            <v>MJ</v>
          </cell>
        </row>
        <row r="24">
          <cell r="C24" t="str">
            <v>E2.C.04a</v>
          </cell>
          <cell r="D24" t="str">
            <v>Bodenplatte inkl. Rollierung</v>
          </cell>
          <cell r="I24">
            <v>0</v>
          </cell>
          <cell r="J24" t="str">
            <v>kg CO2 eq.</v>
          </cell>
          <cell r="K24">
            <v>0</v>
          </cell>
          <cell r="L24" t="str">
            <v>kg CO2 eq.</v>
          </cell>
          <cell r="M24">
            <v>0</v>
          </cell>
          <cell r="N24" t="str">
            <v>kg CO2 eq.</v>
          </cell>
          <cell r="O24">
            <v>0</v>
          </cell>
          <cell r="P24" t="str">
            <v>MJ</v>
          </cell>
        </row>
        <row r="25">
          <cell r="C25" t="str">
            <v>E2.C.04b</v>
          </cell>
          <cell r="D25" t="str">
            <v>Wärmedämmung</v>
          </cell>
          <cell r="I25">
            <v>0</v>
          </cell>
          <cell r="J25" t="str">
            <v>kg CO2 eq.</v>
          </cell>
          <cell r="K25">
            <v>0</v>
          </cell>
          <cell r="L25" t="str">
            <v>kg CO2 eq.</v>
          </cell>
          <cell r="M25">
            <v>0</v>
          </cell>
          <cell r="N25" t="str">
            <v>kg CO2 eq.</v>
          </cell>
          <cell r="O25">
            <v>0</v>
          </cell>
          <cell r="P25" t="str">
            <v>MJ</v>
          </cell>
        </row>
        <row r="26">
          <cell r="C26" t="str">
            <v>E2.C.04c</v>
          </cell>
          <cell r="D26" t="str">
            <v>Bodenaufbau (Estrich)</v>
          </cell>
          <cell r="I26">
            <v>0</v>
          </cell>
          <cell r="J26" t="str">
            <v>kg CO2 eq.</v>
          </cell>
          <cell r="K26">
            <v>0</v>
          </cell>
          <cell r="L26" t="str">
            <v>kg CO2 eq.</v>
          </cell>
          <cell r="M26">
            <v>0</v>
          </cell>
          <cell r="N26" t="str">
            <v>kg CO2 eq.</v>
          </cell>
          <cell r="O26">
            <v>0</v>
          </cell>
          <cell r="P26" t="str">
            <v>MJ</v>
          </cell>
        </row>
        <row r="27">
          <cell r="C27" t="str">
            <v>E2.C.05</v>
          </cell>
          <cell r="D27" t="str">
            <v xml:space="preserve">Bauwerksabdichtungen </v>
          </cell>
          <cell r="G27">
            <v>0</v>
          </cell>
          <cell r="H27" t="str">
            <v>€</v>
          </cell>
          <cell r="I27">
            <v>0</v>
          </cell>
          <cell r="J27" t="str">
            <v>kg CO2 eq.</v>
          </cell>
          <cell r="K27">
            <v>0</v>
          </cell>
          <cell r="L27" t="str">
            <v>kg CO2 eq.</v>
          </cell>
          <cell r="M27">
            <v>0</v>
          </cell>
          <cell r="N27" t="str">
            <v>kg CO2 eq.</v>
          </cell>
          <cell r="O27">
            <v>0</v>
          </cell>
          <cell r="P27" t="str">
            <v>MJ</v>
          </cell>
        </row>
        <row r="28">
          <cell r="C28" t="str">
            <v>E2.C.S</v>
          </cell>
          <cell r="D28" t="str">
            <v>Sonstige Gründungen, Bodenkonstruktionen</v>
          </cell>
          <cell r="G28">
            <v>0</v>
          </cell>
          <cell r="H28" t="str">
            <v>€</v>
          </cell>
        </row>
        <row r="29">
          <cell r="C29" t="str">
            <v>E2.C.Fun</v>
          </cell>
          <cell r="D29" t="str">
            <v>Beton und Stahl für Fundament</v>
          </cell>
          <cell r="I29">
            <v>0</v>
          </cell>
          <cell r="J29" t="str">
            <v>kg CO2 eq.</v>
          </cell>
          <cell r="K29">
            <v>0</v>
          </cell>
          <cell r="L29" t="str">
            <v>kg CO2 eq.</v>
          </cell>
          <cell r="M29">
            <v>0</v>
          </cell>
          <cell r="N29" t="str">
            <v>kg CO2 eq.</v>
          </cell>
          <cell r="O29">
            <v>0</v>
          </cell>
          <cell r="P29" t="str">
            <v>MJ</v>
          </cell>
        </row>
        <row r="30">
          <cell r="C30" t="str">
            <v>E2.C.Fun.a</v>
          </cell>
          <cell r="D30" t="str">
            <v>Normalbeton</v>
          </cell>
          <cell r="I30">
            <v>0</v>
          </cell>
          <cell r="J30" t="str">
            <v>kg CO2 eq.</v>
          </cell>
          <cell r="K30">
            <v>0</v>
          </cell>
          <cell r="L30" t="str">
            <v>kg CO2 eq.</v>
          </cell>
          <cell r="M30">
            <v>0</v>
          </cell>
          <cell r="N30" t="str">
            <v>kg CO2 eq.</v>
          </cell>
          <cell r="O30">
            <v>0</v>
          </cell>
          <cell r="P30" t="str">
            <v>MJ</v>
          </cell>
        </row>
        <row r="31">
          <cell r="C31" t="str">
            <v>E2.C.Fun.b</v>
          </cell>
          <cell r="D31" t="str">
            <v>Armierungsstahl</v>
          </cell>
          <cell r="I31">
            <v>0</v>
          </cell>
          <cell r="J31" t="str">
            <v>kg CO2 eq.</v>
          </cell>
          <cell r="K31">
            <v>0</v>
          </cell>
          <cell r="L31" t="str">
            <v>kg CO2 eq.</v>
          </cell>
          <cell r="M31">
            <v>0</v>
          </cell>
          <cell r="N31" t="str">
            <v>kg CO2 eq.</v>
          </cell>
          <cell r="O31">
            <v>0</v>
          </cell>
          <cell r="P31" t="str">
            <v>MJ</v>
          </cell>
        </row>
        <row r="32">
          <cell r="C32" t="str">
            <v>E2.C.Fun.c</v>
          </cell>
          <cell r="D32" t="str">
            <v>Kies</v>
          </cell>
          <cell r="I32">
            <v>0</v>
          </cell>
          <cell r="J32" t="str">
            <v>kg CO2 eq.</v>
          </cell>
          <cell r="K32">
            <v>0</v>
          </cell>
          <cell r="L32" t="str">
            <v>kg CO2 eq.</v>
          </cell>
          <cell r="M32">
            <v>0</v>
          </cell>
          <cell r="N32" t="str">
            <v>kg CO2 eq.</v>
          </cell>
          <cell r="O32">
            <v>0</v>
          </cell>
          <cell r="P32" t="str">
            <v>MJ</v>
          </cell>
        </row>
        <row r="33">
          <cell r="C33" t="str">
            <v>E2.D</v>
          </cell>
          <cell r="D33" t="str">
            <v>Horizontale Baukonstruktionen</v>
          </cell>
          <cell r="G33">
            <v>0</v>
          </cell>
          <cell r="H33" t="str">
            <v>€</v>
          </cell>
          <cell r="I33">
            <v>0</v>
          </cell>
          <cell r="J33" t="str">
            <v>kg CO2 eq.</v>
          </cell>
          <cell r="K33">
            <v>0</v>
          </cell>
          <cell r="L33" t="str">
            <v>kg CO2 eq.</v>
          </cell>
          <cell r="M33">
            <v>0</v>
          </cell>
          <cell r="N33" t="str">
            <v>kg CO2 eq.</v>
          </cell>
          <cell r="O33">
            <v>0</v>
          </cell>
          <cell r="P33" t="str">
            <v>MJ</v>
          </cell>
        </row>
        <row r="34">
          <cell r="C34" t="str">
            <v>E2.D.01</v>
          </cell>
          <cell r="D34" t="str">
            <v>Deckenkonstruktionen</v>
          </cell>
          <cell r="G34">
            <v>0</v>
          </cell>
          <cell r="H34" t="str">
            <v>€</v>
          </cell>
          <cell r="I34">
            <v>0</v>
          </cell>
          <cell r="J34" t="str">
            <v>kg CO2 eq.</v>
          </cell>
          <cell r="K34">
            <v>0</v>
          </cell>
          <cell r="L34" t="str">
            <v>kg CO2 eq.</v>
          </cell>
          <cell r="M34">
            <v>0</v>
          </cell>
          <cell r="N34" t="str">
            <v>kg CO2 eq.</v>
          </cell>
          <cell r="O34">
            <v>0</v>
          </cell>
          <cell r="P34" t="str">
            <v>MJ</v>
          </cell>
        </row>
        <row r="35">
          <cell r="D35" t="str">
            <v>Kellerdecke gesamt</v>
          </cell>
          <cell r="G35">
            <v>0</v>
          </cell>
          <cell r="H35" t="str">
            <v>€</v>
          </cell>
          <cell r="I35">
            <v>0</v>
          </cell>
          <cell r="J35" t="str">
            <v>kg CO2 eq.</v>
          </cell>
          <cell r="K35">
            <v>0</v>
          </cell>
          <cell r="L35" t="str">
            <v>kg CO2 eq.</v>
          </cell>
          <cell r="M35">
            <v>0</v>
          </cell>
          <cell r="N35" t="str">
            <v>kg CO2 eq.</v>
          </cell>
          <cell r="O35">
            <v>0</v>
          </cell>
          <cell r="P35" t="str">
            <v>MJ</v>
          </cell>
        </row>
        <row r="36">
          <cell r="C36" t="str">
            <v>E2.D.01.K</v>
          </cell>
          <cell r="D36" t="str">
            <v>Kellerdecke (KD)</v>
          </cell>
          <cell r="I36">
            <v>0</v>
          </cell>
          <cell r="J36" t="str">
            <v>kg CO2 eq.</v>
          </cell>
          <cell r="K36">
            <v>0</v>
          </cell>
          <cell r="L36" t="str">
            <v>kg CO2 eq.</v>
          </cell>
          <cell r="M36">
            <v>0</v>
          </cell>
          <cell r="N36" t="str">
            <v>kg CO2 eq.</v>
          </cell>
          <cell r="O36">
            <v>0</v>
          </cell>
          <cell r="P36" t="str">
            <v>MJ</v>
          </cell>
        </row>
        <row r="37">
          <cell r="C37" t="str">
            <v>E2.D.01.Ka</v>
          </cell>
          <cell r="D37" t="str">
            <v>Wärmedämmung für KD</v>
          </cell>
          <cell r="I37">
            <v>0</v>
          </cell>
          <cell r="J37" t="str">
            <v>kg CO2 eq.</v>
          </cell>
          <cell r="K37">
            <v>0</v>
          </cell>
          <cell r="L37" t="str">
            <v>kg CO2 eq.</v>
          </cell>
          <cell r="M37">
            <v>0</v>
          </cell>
          <cell r="N37" t="str">
            <v>kg CO2 eq.</v>
          </cell>
          <cell r="O37">
            <v>0</v>
          </cell>
          <cell r="P37" t="str">
            <v>MJ</v>
          </cell>
        </row>
        <row r="38">
          <cell r="C38" t="str">
            <v>E2.D.01.Kc</v>
          </cell>
          <cell r="D38" t="str">
            <v>Estrich auf KD</v>
          </cell>
          <cell r="I38">
            <v>0</v>
          </cell>
          <cell r="J38" t="str">
            <v>kg CO2 eq.</v>
          </cell>
          <cell r="K38">
            <v>0</v>
          </cell>
          <cell r="L38" t="str">
            <v>kg CO2 eq.</v>
          </cell>
          <cell r="M38">
            <v>0</v>
          </cell>
          <cell r="N38" t="str">
            <v>kg CO2 eq.</v>
          </cell>
          <cell r="O38">
            <v>0</v>
          </cell>
          <cell r="P38" t="str">
            <v>MJ</v>
          </cell>
        </row>
        <row r="39">
          <cell r="D39" t="str">
            <v>Geschoßdecken gesamt</v>
          </cell>
          <cell r="G39">
            <v>0</v>
          </cell>
          <cell r="H39" t="str">
            <v>€</v>
          </cell>
          <cell r="I39">
            <v>0</v>
          </cell>
          <cell r="J39" t="str">
            <v>kg CO2 eq.</v>
          </cell>
          <cell r="K39">
            <v>0</v>
          </cell>
          <cell r="L39" t="str">
            <v>kg CO2 eq.</v>
          </cell>
          <cell r="M39">
            <v>0</v>
          </cell>
          <cell r="N39" t="str">
            <v>kg CO2 eq.</v>
          </cell>
          <cell r="O39">
            <v>0</v>
          </cell>
          <cell r="P39" t="str">
            <v>MJ</v>
          </cell>
        </row>
        <row r="40">
          <cell r="C40" t="str">
            <v>E2.D.01.G</v>
          </cell>
          <cell r="D40" t="str">
            <v>Geschoßdecken (GD)</v>
          </cell>
          <cell r="I40">
            <v>0</v>
          </cell>
          <cell r="J40" t="str">
            <v>kg CO2 eq.</v>
          </cell>
          <cell r="K40">
            <v>0</v>
          </cell>
          <cell r="L40" t="str">
            <v>kg CO2 eq.</v>
          </cell>
          <cell r="M40">
            <v>0</v>
          </cell>
          <cell r="N40" t="str">
            <v>kg CO2 eq.</v>
          </cell>
          <cell r="O40">
            <v>0</v>
          </cell>
          <cell r="P40" t="str">
            <v>MJ</v>
          </cell>
        </row>
        <row r="41">
          <cell r="C41" t="str">
            <v>E2.D.01.Ga</v>
          </cell>
          <cell r="D41" t="str">
            <v>Estrich auf GD</v>
          </cell>
          <cell r="I41">
            <v>0</v>
          </cell>
          <cell r="J41" t="str">
            <v>kg CO2 eq.</v>
          </cell>
          <cell r="K41">
            <v>0</v>
          </cell>
          <cell r="L41" t="str">
            <v>kg CO2 eq.</v>
          </cell>
          <cell r="M41">
            <v>0</v>
          </cell>
          <cell r="N41" t="str">
            <v>kg CO2 eq.</v>
          </cell>
          <cell r="O41">
            <v>0</v>
          </cell>
          <cell r="P41" t="str">
            <v>MJ</v>
          </cell>
        </row>
        <row r="42">
          <cell r="D42" t="str">
            <v>Vorkragende Decken gesamt</v>
          </cell>
          <cell r="G42">
            <v>0</v>
          </cell>
          <cell r="H42" t="str">
            <v>€</v>
          </cell>
          <cell r="I42">
            <v>0</v>
          </cell>
          <cell r="J42" t="str">
            <v>kg CO2 eq.</v>
          </cell>
          <cell r="K42">
            <v>0</v>
          </cell>
          <cell r="L42" t="str">
            <v>kg CO2 eq.</v>
          </cell>
          <cell r="M42">
            <v>0</v>
          </cell>
          <cell r="N42" t="str">
            <v>kg CO2 eq.</v>
          </cell>
          <cell r="O42">
            <v>0</v>
          </cell>
          <cell r="P42" t="str">
            <v>MJ</v>
          </cell>
        </row>
        <row r="43">
          <cell r="C43" t="str">
            <v>E2.D.01.A</v>
          </cell>
          <cell r="D43" t="str">
            <v>Vorkragende Decken (AD)</v>
          </cell>
          <cell r="I43">
            <v>0</v>
          </cell>
          <cell r="J43" t="str">
            <v>kg CO2 eq.</v>
          </cell>
          <cell r="K43">
            <v>0</v>
          </cell>
          <cell r="L43" t="str">
            <v>kg CO2 eq.</v>
          </cell>
          <cell r="M43">
            <v>0</v>
          </cell>
          <cell r="N43" t="str">
            <v>kg CO2 eq.</v>
          </cell>
          <cell r="O43">
            <v>0</v>
          </cell>
          <cell r="P43" t="str">
            <v>MJ</v>
          </cell>
        </row>
        <row r="44">
          <cell r="C44" t="str">
            <v>E2.D.01.Aa</v>
          </cell>
          <cell r="D44" t="str">
            <v>Wärmedämmung auf AD</v>
          </cell>
          <cell r="I44">
            <v>0</v>
          </cell>
          <cell r="J44" t="str">
            <v>kg CO2 eq.</v>
          </cell>
          <cell r="K44">
            <v>0</v>
          </cell>
          <cell r="L44" t="str">
            <v>kg CO2 eq.</v>
          </cell>
          <cell r="M44">
            <v>0</v>
          </cell>
          <cell r="N44" t="str">
            <v>kg CO2 eq.</v>
          </cell>
          <cell r="O44">
            <v>0</v>
          </cell>
          <cell r="P44" t="str">
            <v>MJ</v>
          </cell>
        </row>
        <row r="45">
          <cell r="C45" t="str">
            <v>E2.D.01.Ac</v>
          </cell>
          <cell r="D45" t="str">
            <v>Estrich auf AD</v>
          </cell>
          <cell r="I45">
            <v>0</v>
          </cell>
          <cell r="J45" t="str">
            <v>kg CO2 eq.</v>
          </cell>
          <cell r="K45">
            <v>0</v>
          </cell>
          <cell r="L45" t="str">
            <v>kg CO2 eq.</v>
          </cell>
          <cell r="M45">
            <v>0</v>
          </cell>
          <cell r="N45" t="str">
            <v>kg CO2 eq.</v>
          </cell>
          <cell r="O45">
            <v>0</v>
          </cell>
          <cell r="P45" t="str">
            <v>MJ</v>
          </cell>
        </row>
        <row r="46">
          <cell r="C46" t="str">
            <v>E2.D.01.S</v>
          </cell>
          <cell r="D46" t="str">
            <v>Sonstige Deckenkonstruktionen</v>
          </cell>
          <cell r="G46">
            <v>0</v>
          </cell>
          <cell r="H46" t="str">
            <v>€</v>
          </cell>
        </row>
        <row r="47">
          <cell r="C47" t="str">
            <v>E2.D.02</v>
          </cell>
          <cell r="D47" t="str">
            <v>Treppenkonstruktionen</v>
          </cell>
          <cell r="G47">
            <v>0</v>
          </cell>
          <cell r="H47" t="str">
            <v>€</v>
          </cell>
          <cell r="I47">
            <v>0</v>
          </cell>
          <cell r="J47" t="str">
            <v>kg CO2 eq.</v>
          </cell>
          <cell r="K47">
            <v>0</v>
          </cell>
          <cell r="L47" t="str">
            <v>kg CO2 eq.</v>
          </cell>
          <cell r="M47">
            <v>0</v>
          </cell>
          <cell r="N47" t="str">
            <v>kg CO2 eq.</v>
          </cell>
          <cell r="O47">
            <v>0</v>
          </cell>
          <cell r="P47" t="str">
            <v>MJ</v>
          </cell>
        </row>
        <row r="48">
          <cell r="C48" t="str">
            <v>E2.D.03</v>
          </cell>
          <cell r="D48" t="str">
            <v>Dachkonstruktionen</v>
          </cell>
          <cell r="G48">
            <v>0</v>
          </cell>
          <cell r="H48" t="str">
            <v>€</v>
          </cell>
          <cell r="I48">
            <v>0</v>
          </cell>
          <cell r="J48" t="str">
            <v>kg CO2 eq.</v>
          </cell>
          <cell r="K48">
            <v>0</v>
          </cell>
          <cell r="L48" t="str">
            <v>kg CO2 eq.</v>
          </cell>
          <cell r="M48">
            <v>0</v>
          </cell>
          <cell r="N48" t="str">
            <v>kg CO2 eq.</v>
          </cell>
          <cell r="O48">
            <v>0</v>
          </cell>
          <cell r="P48" t="str">
            <v>MJ</v>
          </cell>
        </row>
        <row r="49">
          <cell r="C49" t="str">
            <v>E2.D.03.as</v>
          </cell>
          <cell r="D49" t="str">
            <v>Dachkonstruktion 1 gesamt</v>
          </cell>
          <cell r="G49">
            <v>0</v>
          </cell>
          <cell r="H49" t="str">
            <v>€</v>
          </cell>
          <cell r="I49">
            <v>0</v>
          </cell>
          <cell r="J49" t="str">
            <v>kg CO2 eq.</v>
          </cell>
          <cell r="K49">
            <v>0</v>
          </cell>
          <cell r="L49" t="str">
            <v>kg CO2 eq.</v>
          </cell>
          <cell r="M49">
            <v>0</v>
          </cell>
          <cell r="N49" t="str">
            <v>kg CO2 eq.</v>
          </cell>
          <cell r="O49">
            <v>0</v>
          </cell>
          <cell r="P49" t="str">
            <v>MJ</v>
          </cell>
        </row>
        <row r="50">
          <cell r="C50" t="str">
            <v>E2.D.03.a</v>
          </cell>
          <cell r="D50" t="str">
            <v>Dach</v>
          </cell>
          <cell r="E50" t="str">
            <v>Dachfläche * %-Anteil Dachfläche * Ökodaten/m²</v>
          </cell>
          <cell r="I50">
            <v>0</v>
          </cell>
          <cell r="J50" t="str">
            <v>kg CO2 eq.</v>
          </cell>
          <cell r="K50">
            <v>0</v>
          </cell>
          <cell r="L50" t="str">
            <v>kg CO2 eq.</v>
          </cell>
          <cell r="M50">
            <v>0</v>
          </cell>
          <cell r="N50" t="str">
            <v>kg CO2 eq.</v>
          </cell>
          <cell r="O50">
            <v>0</v>
          </cell>
          <cell r="P50" t="str">
            <v>MJ</v>
          </cell>
        </row>
        <row r="51">
          <cell r="C51" t="str">
            <v>E2.D.03.a1</v>
          </cell>
          <cell r="D51" t="str">
            <v>Dämmung</v>
          </cell>
          <cell r="E51" t="str">
            <v>Dachfläche * %-Anteil Dachfläche *0,01*Dämmstärke* Ökodaten/m²</v>
          </cell>
          <cell r="I51">
            <v>0</v>
          </cell>
          <cell r="J51" t="str">
            <v>kg CO2 eq.</v>
          </cell>
          <cell r="K51">
            <v>0</v>
          </cell>
          <cell r="L51" t="str">
            <v>kg CO2 eq.</v>
          </cell>
          <cell r="M51">
            <v>0</v>
          </cell>
          <cell r="N51" t="str">
            <v>kg CO2 eq.</v>
          </cell>
          <cell r="O51">
            <v>0</v>
          </cell>
          <cell r="P51" t="str">
            <v>MJ</v>
          </cell>
        </row>
        <row r="52">
          <cell r="C52" t="str">
            <v>E2.D.03.a2</v>
          </cell>
          <cell r="D52" t="str">
            <v>Unterdach</v>
          </cell>
          <cell r="I52">
            <v>0</v>
          </cell>
          <cell r="J52" t="str">
            <v>kg CO2 eq.</v>
          </cell>
          <cell r="K52">
            <v>0</v>
          </cell>
          <cell r="L52" t="str">
            <v>kg CO2 eq.</v>
          </cell>
          <cell r="M52">
            <v>0</v>
          </cell>
          <cell r="N52" t="str">
            <v>kg CO2 eq.</v>
          </cell>
          <cell r="O52">
            <v>0</v>
          </cell>
          <cell r="P52" t="str">
            <v>MJ</v>
          </cell>
        </row>
        <row r="53">
          <cell r="C53" t="str">
            <v>E2.D.03.a3</v>
          </cell>
          <cell r="D53" t="str">
            <v>Dachabdichtung</v>
          </cell>
          <cell r="I53">
            <v>0</v>
          </cell>
          <cell r="J53" t="str">
            <v>kg CO2 eq.</v>
          </cell>
          <cell r="K53">
            <v>0</v>
          </cell>
          <cell r="L53" t="str">
            <v>kg CO2 eq.</v>
          </cell>
          <cell r="M53">
            <v>0</v>
          </cell>
          <cell r="N53" t="str">
            <v>kg CO2 eq.</v>
          </cell>
          <cell r="O53">
            <v>0</v>
          </cell>
          <cell r="P53" t="str">
            <v>MJ</v>
          </cell>
        </row>
        <row r="54">
          <cell r="C54" t="str">
            <v>E2.D.03.bs</v>
          </cell>
          <cell r="D54" t="str">
            <v>Dachkonstruktion 2 gesamt</v>
          </cell>
          <cell r="G54">
            <v>0</v>
          </cell>
          <cell r="H54" t="str">
            <v>€</v>
          </cell>
          <cell r="I54">
            <v>0</v>
          </cell>
          <cell r="J54" t="str">
            <v>kg CO2 eq.</v>
          </cell>
          <cell r="K54">
            <v>0</v>
          </cell>
          <cell r="L54" t="str">
            <v>kg CO2 eq.</v>
          </cell>
          <cell r="M54">
            <v>0</v>
          </cell>
          <cell r="N54" t="str">
            <v>kg CO2 eq.</v>
          </cell>
          <cell r="O54">
            <v>0</v>
          </cell>
          <cell r="P54" t="str">
            <v>MJ</v>
          </cell>
        </row>
        <row r="55">
          <cell r="C55" t="str">
            <v>E2.D.03.b</v>
          </cell>
          <cell r="D55" t="str">
            <v>Dach</v>
          </cell>
          <cell r="I55">
            <v>0</v>
          </cell>
          <cell r="J55" t="str">
            <v>kg CO2 eq.</v>
          </cell>
          <cell r="K55">
            <v>0</v>
          </cell>
          <cell r="L55" t="str">
            <v>kg CO2 eq.</v>
          </cell>
          <cell r="M55">
            <v>0</v>
          </cell>
          <cell r="N55" t="str">
            <v>kg CO2 eq.</v>
          </cell>
          <cell r="O55">
            <v>0</v>
          </cell>
          <cell r="P55" t="str">
            <v>MJ</v>
          </cell>
        </row>
        <row r="56">
          <cell r="C56" t="str">
            <v>E2.D.03.b1</v>
          </cell>
          <cell r="D56" t="str">
            <v>Dämmung</v>
          </cell>
          <cell r="I56">
            <v>0</v>
          </cell>
          <cell r="J56" t="str">
            <v>kg CO2 eq.</v>
          </cell>
          <cell r="K56">
            <v>0</v>
          </cell>
          <cell r="L56" t="str">
            <v>kg CO2 eq.</v>
          </cell>
          <cell r="M56">
            <v>0</v>
          </cell>
          <cell r="N56" t="str">
            <v>kg CO2 eq.</v>
          </cell>
          <cell r="O56">
            <v>0</v>
          </cell>
          <cell r="P56" t="str">
            <v>MJ</v>
          </cell>
        </row>
        <row r="57">
          <cell r="C57" t="str">
            <v>E2.D.03.b2</v>
          </cell>
          <cell r="D57" t="str">
            <v>Unterdach</v>
          </cell>
          <cell r="I57">
            <v>0</v>
          </cell>
          <cell r="J57" t="str">
            <v>kg CO2 eq.</v>
          </cell>
          <cell r="K57">
            <v>0</v>
          </cell>
          <cell r="L57" t="str">
            <v>kg CO2 eq.</v>
          </cell>
          <cell r="M57">
            <v>0</v>
          </cell>
          <cell r="N57" t="str">
            <v>kg CO2 eq.</v>
          </cell>
          <cell r="O57">
            <v>0</v>
          </cell>
          <cell r="P57" t="str">
            <v>MJ</v>
          </cell>
        </row>
        <row r="58">
          <cell r="C58" t="str">
            <v>E2.D.03.b3</v>
          </cell>
          <cell r="D58" t="str">
            <v>Dachabdichtung</v>
          </cell>
          <cell r="I58">
            <v>0</v>
          </cell>
          <cell r="J58" t="str">
            <v>kg CO2 eq.</v>
          </cell>
          <cell r="K58">
            <v>0</v>
          </cell>
          <cell r="L58" t="str">
            <v>kg CO2 eq.</v>
          </cell>
          <cell r="M58">
            <v>0</v>
          </cell>
          <cell r="N58" t="str">
            <v>kg CO2 eq.</v>
          </cell>
          <cell r="O58">
            <v>0</v>
          </cell>
          <cell r="P58" t="str">
            <v>MJ</v>
          </cell>
        </row>
        <row r="59">
          <cell r="C59" t="str">
            <v>E2.D.04</v>
          </cell>
          <cell r="D59" t="str">
            <v>spezielle Konstruktionen</v>
          </cell>
          <cell r="G59">
            <v>0</v>
          </cell>
          <cell r="H59" t="str">
            <v>€</v>
          </cell>
        </row>
        <row r="60">
          <cell r="C60" t="str">
            <v>E2.D.S</v>
          </cell>
          <cell r="D60" t="str">
            <v>Sonstiges Horizontale Baukonstruktionen</v>
          </cell>
          <cell r="G60">
            <v>0</v>
          </cell>
          <cell r="H60" t="str">
            <v>€</v>
          </cell>
        </row>
        <row r="61">
          <cell r="C61" t="str">
            <v>E2.E</v>
          </cell>
          <cell r="D61" t="str">
            <v>Vertikale Baukonstruktionen</v>
          </cell>
          <cell r="G61">
            <v>0</v>
          </cell>
          <cell r="H61" t="str">
            <v>€</v>
          </cell>
          <cell r="I61">
            <v>0</v>
          </cell>
          <cell r="J61" t="str">
            <v>kg CO2 eq.</v>
          </cell>
          <cell r="K61">
            <v>0</v>
          </cell>
          <cell r="L61" t="str">
            <v>kg CO2 eq.</v>
          </cell>
          <cell r="M61">
            <v>0</v>
          </cell>
          <cell r="N61" t="str">
            <v>kg CO2 eq.</v>
          </cell>
          <cell r="O61">
            <v>0</v>
          </cell>
          <cell r="P61" t="str">
            <v>MJ</v>
          </cell>
        </row>
        <row r="62">
          <cell r="C62" t="str">
            <v>E2.E.01</v>
          </cell>
          <cell r="D62" t="str">
            <v>Aussenwandkonstruktionen</v>
          </cell>
          <cell r="G62">
            <v>0</v>
          </cell>
          <cell r="H62" t="str">
            <v>€</v>
          </cell>
          <cell r="I62">
            <v>0</v>
          </cell>
          <cell r="J62" t="str">
            <v>kg CO2 eq.</v>
          </cell>
          <cell r="K62">
            <v>0</v>
          </cell>
          <cell r="L62" t="str">
            <v>kg CO2 eq.</v>
          </cell>
          <cell r="M62">
            <v>0</v>
          </cell>
          <cell r="N62" t="str">
            <v>kg CO2 eq.</v>
          </cell>
          <cell r="O62">
            <v>0</v>
          </cell>
          <cell r="P62" t="str">
            <v>MJ</v>
          </cell>
        </row>
        <row r="63">
          <cell r="C63" t="str">
            <v>E2.E.01.a</v>
          </cell>
          <cell r="D63" t="str">
            <v>Aussenwandkonstruktion 1</v>
          </cell>
          <cell r="G63">
            <v>0</v>
          </cell>
          <cell r="H63" t="str">
            <v>€</v>
          </cell>
          <cell r="I63">
            <v>0</v>
          </cell>
          <cell r="J63" t="str">
            <v>kg CO2 eq.</v>
          </cell>
          <cell r="K63">
            <v>0</v>
          </cell>
          <cell r="L63" t="str">
            <v>kg CO2 eq.</v>
          </cell>
          <cell r="M63">
            <v>0</v>
          </cell>
          <cell r="N63" t="str">
            <v>kg CO2 eq.</v>
          </cell>
          <cell r="O63">
            <v>0</v>
          </cell>
          <cell r="P63" t="str">
            <v>MJ</v>
          </cell>
        </row>
        <row r="64">
          <cell r="C64" t="str">
            <v>E2.E.01.b</v>
          </cell>
          <cell r="D64" t="str">
            <v>Aussenwandkonstruktion 2</v>
          </cell>
          <cell r="G64">
            <v>0</v>
          </cell>
          <cell r="H64" t="str">
            <v>€</v>
          </cell>
          <cell r="I64">
            <v>0</v>
          </cell>
          <cell r="J64" t="str">
            <v>kg CO2 eq.</v>
          </cell>
          <cell r="K64">
            <v>0</v>
          </cell>
          <cell r="L64" t="str">
            <v>kg CO2 eq.</v>
          </cell>
          <cell r="M64">
            <v>0</v>
          </cell>
          <cell r="N64" t="str">
            <v>kg CO2 eq.</v>
          </cell>
          <cell r="O64">
            <v>0</v>
          </cell>
          <cell r="P64" t="str">
            <v>MJ</v>
          </cell>
        </row>
        <row r="65">
          <cell r="C65" t="str">
            <v>E2.E.01.d</v>
          </cell>
          <cell r="D65" t="str">
            <v>Aussenwandkonstruktionen Holzleichtbau</v>
          </cell>
          <cell r="G65">
            <v>0</v>
          </cell>
          <cell r="H65" t="str">
            <v>€</v>
          </cell>
          <cell r="I65">
            <v>0</v>
          </cell>
          <cell r="J65" t="str">
            <v>kg CO2 eq.</v>
          </cell>
          <cell r="K65">
            <v>0</v>
          </cell>
          <cell r="L65" t="str">
            <v>kg CO2 eq.</v>
          </cell>
          <cell r="M65">
            <v>0</v>
          </cell>
          <cell r="N65" t="str">
            <v>kg CO2 eq.</v>
          </cell>
          <cell r="O65">
            <v>0</v>
          </cell>
          <cell r="P65" t="str">
            <v>MJ</v>
          </cell>
        </row>
        <row r="66">
          <cell r="C66" t="str">
            <v>E2.E.01.f</v>
          </cell>
          <cell r="D66" t="str">
            <v>Erdberührte Außenwände</v>
          </cell>
          <cell r="G66">
            <v>0</v>
          </cell>
          <cell r="H66" t="str">
            <v>€</v>
          </cell>
          <cell r="I66">
            <v>0</v>
          </cell>
          <cell r="J66" t="str">
            <v>kg CO2 eq.</v>
          </cell>
          <cell r="K66">
            <v>0</v>
          </cell>
          <cell r="L66" t="str">
            <v>kg CO2 eq.</v>
          </cell>
          <cell r="M66">
            <v>0</v>
          </cell>
          <cell r="N66" t="str">
            <v>kg CO2 eq.</v>
          </cell>
          <cell r="O66">
            <v>0</v>
          </cell>
          <cell r="P66" t="str">
            <v>MJ</v>
          </cell>
        </row>
        <row r="67">
          <cell r="C67" t="str">
            <v>E2.E.02</v>
          </cell>
          <cell r="D67" t="str">
            <v>Innenwandkonstruktionen</v>
          </cell>
          <cell r="G67">
            <v>0</v>
          </cell>
          <cell r="H67" t="str">
            <v>€</v>
          </cell>
          <cell r="I67">
            <v>0</v>
          </cell>
          <cell r="J67" t="str">
            <v>kg CO2 eq.</v>
          </cell>
          <cell r="K67">
            <v>0</v>
          </cell>
          <cell r="L67" t="str">
            <v>kg CO2 eq.</v>
          </cell>
          <cell r="M67">
            <v>0</v>
          </cell>
          <cell r="N67" t="str">
            <v>kg CO2 eq.</v>
          </cell>
          <cell r="O67">
            <v>0</v>
          </cell>
          <cell r="P67" t="str">
            <v>MJ</v>
          </cell>
        </row>
        <row r="68">
          <cell r="C68" t="str">
            <v>E2.E.02a</v>
          </cell>
          <cell r="D68" t="str">
            <v>Innenwandkonstruktion 1</v>
          </cell>
          <cell r="G68">
            <v>0</v>
          </cell>
          <cell r="H68" t="str">
            <v>€</v>
          </cell>
          <cell r="I68">
            <v>0</v>
          </cell>
          <cell r="J68" t="str">
            <v>kg CO2 eq.</v>
          </cell>
          <cell r="K68">
            <v>0</v>
          </cell>
          <cell r="L68" t="str">
            <v>kg CO2 eq.</v>
          </cell>
          <cell r="M68">
            <v>0</v>
          </cell>
          <cell r="N68" t="str">
            <v>kg CO2 eq.</v>
          </cell>
          <cell r="O68">
            <v>0</v>
          </cell>
          <cell r="P68" t="str">
            <v>MJ</v>
          </cell>
        </row>
        <row r="69">
          <cell r="C69" t="str">
            <v>E2.E.02b</v>
          </cell>
          <cell r="D69" t="str">
            <v>Innenwandkonstruktion 2</v>
          </cell>
          <cell r="G69">
            <v>0</v>
          </cell>
          <cell r="H69" t="str">
            <v>€</v>
          </cell>
          <cell r="I69">
            <v>0</v>
          </cell>
          <cell r="J69" t="str">
            <v>kg CO2 eq.</v>
          </cell>
          <cell r="K69">
            <v>0</v>
          </cell>
          <cell r="L69" t="str">
            <v>kg CO2 eq.</v>
          </cell>
          <cell r="M69">
            <v>0</v>
          </cell>
          <cell r="N69" t="str">
            <v>kg CO2 eq.</v>
          </cell>
          <cell r="O69">
            <v>0</v>
          </cell>
          <cell r="P69" t="str">
            <v>MJ</v>
          </cell>
        </row>
        <row r="70">
          <cell r="C70" t="str">
            <v>E2.E.02c</v>
          </cell>
          <cell r="D70" t="str">
            <v>Innenwandkonstruktion 3</v>
          </cell>
          <cell r="G70">
            <v>0</v>
          </cell>
          <cell r="H70" t="str">
            <v>€</v>
          </cell>
          <cell r="I70">
            <v>0</v>
          </cell>
          <cell r="J70" t="str">
            <v>kg CO2 eq.</v>
          </cell>
          <cell r="K70">
            <v>0</v>
          </cell>
          <cell r="L70" t="str">
            <v>kg CO2 eq.</v>
          </cell>
          <cell r="M70">
            <v>0</v>
          </cell>
          <cell r="N70" t="str">
            <v>kg CO2 eq.</v>
          </cell>
          <cell r="O70">
            <v>0</v>
          </cell>
          <cell r="P70" t="str">
            <v>MJ</v>
          </cell>
        </row>
        <row r="71">
          <cell r="C71" t="str">
            <v>E2.E.03</v>
          </cell>
          <cell r="D71" t="str">
            <v>Stützenkonstruktionen</v>
          </cell>
          <cell r="G71">
            <v>0</v>
          </cell>
          <cell r="H71" t="str">
            <v>€</v>
          </cell>
          <cell r="I71">
            <v>0</v>
          </cell>
          <cell r="J71" t="str">
            <v>kg CO2 eq.</v>
          </cell>
          <cell r="K71">
            <v>0</v>
          </cell>
          <cell r="L71" t="str">
            <v>kg CO2 eq.</v>
          </cell>
          <cell r="M71">
            <v>0</v>
          </cell>
          <cell r="N71" t="str">
            <v>kg CO2 eq.</v>
          </cell>
          <cell r="O71">
            <v>0</v>
          </cell>
          <cell r="P71" t="str">
            <v>MJ</v>
          </cell>
        </row>
        <row r="72">
          <cell r="C72" t="str">
            <v>E2.E.04</v>
          </cell>
          <cell r="D72" t="str">
            <v>Spezielle Konstruktionen</v>
          </cell>
          <cell r="G72">
            <v>0</v>
          </cell>
          <cell r="H72" t="str">
            <v>€</v>
          </cell>
        </row>
        <row r="73">
          <cell r="C73" t="str">
            <v>E2.E.S</v>
          </cell>
          <cell r="D73" t="str">
            <v>Sonstiges Vertikale Baukonstruktionen</v>
          </cell>
          <cell r="G73">
            <v>0</v>
          </cell>
          <cell r="H73" t="str">
            <v>€</v>
          </cell>
        </row>
        <row r="74">
          <cell r="C74" t="str">
            <v>E2.G</v>
          </cell>
          <cell r="D74" t="str">
            <v>Rohbau zu Bauwerk-Technik</v>
          </cell>
          <cell r="G74">
            <v>0</v>
          </cell>
          <cell r="H74" t="str">
            <v>€</v>
          </cell>
        </row>
        <row r="75">
          <cell r="C75" t="str">
            <v>E2.S</v>
          </cell>
          <cell r="D75" t="str">
            <v>Rohbau Sonstiges</v>
          </cell>
          <cell r="G75">
            <v>0</v>
          </cell>
          <cell r="H75" t="str">
            <v>€</v>
          </cell>
        </row>
        <row r="76">
          <cell r="D76" t="str">
            <v>Transporte</v>
          </cell>
          <cell r="I76">
            <v>0</v>
          </cell>
          <cell r="J76" t="str">
            <v>kg CO2 eq.</v>
          </cell>
          <cell r="K76">
            <v>0</v>
          </cell>
          <cell r="L76" t="str">
            <v>kg CO2 eq.</v>
          </cell>
          <cell r="M76">
            <v>0</v>
          </cell>
          <cell r="N76" t="str">
            <v>kg CO2 eq.</v>
          </cell>
          <cell r="O76">
            <v>0</v>
          </cell>
          <cell r="P76" t="str">
            <v>MJ</v>
          </cell>
        </row>
        <row r="77">
          <cell r="C77" t="str">
            <v>E3</v>
          </cell>
          <cell r="D77" t="str">
            <v>Bauwerk - Technik</v>
          </cell>
          <cell r="G77">
            <v>533437.96291912394</v>
          </cell>
          <cell r="H77" t="str">
            <v>€</v>
          </cell>
          <cell r="I77">
            <v>0</v>
          </cell>
          <cell r="J77" t="str">
            <v>kg CO2 eq.</v>
          </cell>
          <cell r="K77">
            <v>0</v>
          </cell>
          <cell r="L77" t="str">
            <v>kg CO2 eq.</v>
          </cell>
          <cell r="M77">
            <v>0</v>
          </cell>
          <cell r="N77" t="str">
            <v>kg CO2 eq.</v>
          </cell>
          <cell r="O77">
            <v>0</v>
          </cell>
          <cell r="P77" t="str">
            <v>MJ</v>
          </cell>
        </row>
        <row r="78">
          <cell r="C78" t="str">
            <v>E3.A</v>
          </cell>
          <cell r="D78" t="str">
            <v>Allgemein</v>
          </cell>
          <cell r="G78">
            <v>533437.96291912394</v>
          </cell>
          <cell r="H78" t="str">
            <v>€</v>
          </cell>
        </row>
        <row r="79">
          <cell r="C79" t="str">
            <v>E3.B</v>
          </cell>
          <cell r="D79" t="str">
            <v>Förderanlagen</v>
          </cell>
          <cell r="G79">
            <v>0</v>
          </cell>
          <cell r="H79" t="str">
            <v>€</v>
          </cell>
        </row>
        <row r="80">
          <cell r="C80" t="str">
            <v>E3.C</v>
          </cell>
          <cell r="D80" t="str">
            <v>Wärmeversorgungsanlagen</v>
          </cell>
          <cell r="G80">
            <v>0</v>
          </cell>
          <cell r="H80" t="str">
            <v>€</v>
          </cell>
          <cell r="I80">
            <v>0</v>
          </cell>
          <cell r="J80" t="str">
            <v>kg CO2 eq.</v>
          </cell>
          <cell r="K80">
            <v>0</v>
          </cell>
          <cell r="L80" t="str">
            <v>kg CO2 eq.</v>
          </cell>
          <cell r="M80">
            <v>0</v>
          </cell>
          <cell r="N80" t="str">
            <v>kg CO2 eq.</v>
          </cell>
          <cell r="O80">
            <v>0</v>
          </cell>
          <cell r="P80" t="str">
            <v>MJ</v>
          </cell>
        </row>
        <row r="81">
          <cell r="C81" t="str">
            <v>E3.C.01</v>
          </cell>
          <cell r="D81" t="str">
            <v>Wärmeerzeugungsanlagen</v>
          </cell>
          <cell r="G81">
            <v>0</v>
          </cell>
          <cell r="H81" t="str">
            <v>€</v>
          </cell>
          <cell r="I81">
            <v>0</v>
          </cell>
          <cell r="J81" t="str">
            <v>kg CO2 eq.</v>
          </cell>
          <cell r="K81">
            <v>0</v>
          </cell>
          <cell r="L81" t="str">
            <v>kg CO2 eq.</v>
          </cell>
          <cell r="M81">
            <v>0</v>
          </cell>
          <cell r="N81" t="str">
            <v>kg CO2 eq.</v>
          </cell>
          <cell r="O81">
            <v>0</v>
          </cell>
          <cell r="P81" t="str">
            <v>MJ</v>
          </cell>
        </row>
        <row r="82">
          <cell r="C82" t="str">
            <v>E3.C.01a</v>
          </cell>
          <cell r="D82" t="str">
            <v>Solarthermie Dach</v>
          </cell>
          <cell r="I82">
            <v>0</v>
          </cell>
          <cell r="J82" t="str">
            <v>kg CO2 eq.</v>
          </cell>
          <cell r="K82">
            <v>0</v>
          </cell>
          <cell r="L82" t="str">
            <v>kg CO2 eq.</v>
          </cell>
          <cell r="M82">
            <v>0</v>
          </cell>
          <cell r="N82" t="str">
            <v>kg CO2 eq.</v>
          </cell>
          <cell r="O82">
            <v>0</v>
          </cell>
          <cell r="P82" t="str">
            <v>MJ</v>
          </cell>
        </row>
        <row r="83">
          <cell r="C83" t="str">
            <v>E3.C.01b</v>
          </cell>
          <cell r="D83" t="str">
            <v>Solarthermie Fassade</v>
          </cell>
          <cell r="I83">
            <v>0</v>
          </cell>
          <cell r="J83" t="str">
            <v>kg CO2 eq.</v>
          </cell>
          <cell r="K83">
            <v>0</v>
          </cell>
          <cell r="L83" t="str">
            <v>kg CO2 eq.</v>
          </cell>
          <cell r="M83">
            <v>0</v>
          </cell>
          <cell r="N83" t="str">
            <v>kg CO2 eq.</v>
          </cell>
          <cell r="O83">
            <v>0</v>
          </cell>
          <cell r="P83" t="str">
            <v>MJ</v>
          </cell>
        </row>
        <row r="84">
          <cell r="C84" t="str">
            <v>E3.C.02</v>
          </cell>
          <cell r="D84" t="str">
            <v>Wärmeverteilnetze</v>
          </cell>
          <cell r="G84">
            <v>0</v>
          </cell>
          <cell r="H84" t="str">
            <v>€</v>
          </cell>
        </row>
        <row r="85">
          <cell r="C85" t="str">
            <v>E3.C.03</v>
          </cell>
          <cell r="D85" t="str">
            <v>Raumheizflächen</v>
          </cell>
          <cell r="G85">
            <v>0</v>
          </cell>
          <cell r="H85" t="str">
            <v>€</v>
          </cell>
        </row>
        <row r="86">
          <cell r="C86" t="str">
            <v>E3.C.S</v>
          </cell>
          <cell r="D86" t="str">
            <v>Sonstige Wärmeversorgungsanlagen</v>
          </cell>
          <cell r="G86">
            <v>0</v>
          </cell>
          <cell r="H86" t="str">
            <v>€</v>
          </cell>
        </row>
        <row r="87">
          <cell r="C87" t="str">
            <v>E3.D</v>
          </cell>
          <cell r="D87" t="str">
            <v>Klima-/Lüftungsanlagen</v>
          </cell>
          <cell r="G87">
            <v>0</v>
          </cell>
          <cell r="H87" t="str">
            <v>€</v>
          </cell>
        </row>
        <row r="88">
          <cell r="C88" t="str">
            <v>E3.D.01</v>
          </cell>
          <cell r="D88" t="str">
            <v>Lüftungsanlagen</v>
          </cell>
          <cell r="G88">
            <v>0</v>
          </cell>
          <cell r="H88" t="str">
            <v>€</v>
          </cell>
        </row>
        <row r="89">
          <cell r="C89" t="str">
            <v>E3.D.02</v>
          </cell>
          <cell r="D89" t="str">
            <v>Teilklimaanlagen</v>
          </cell>
          <cell r="G89">
            <v>0</v>
          </cell>
          <cell r="H89" t="str">
            <v>€</v>
          </cell>
        </row>
        <row r="90">
          <cell r="C90" t="str">
            <v>E3.D.03</v>
          </cell>
          <cell r="D90" t="str">
            <v>Klimaanlagen</v>
          </cell>
          <cell r="G90">
            <v>0</v>
          </cell>
          <cell r="H90" t="str">
            <v>€</v>
          </cell>
        </row>
        <row r="91">
          <cell r="C91" t="str">
            <v>E3.D.04</v>
          </cell>
          <cell r="D91" t="str">
            <v>Kälteanlagen</v>
          </cell>
          <cell r="G91">
            <v>0</v>
          </cell>
          <cell r="H91" t="str">
            <v>€</v>
          </cell>
        </row>
        <row r="92">
          <cell r="C92" t="str">
            <v>E3.D.05</v>
          </cell>
          <cell r="D92" t="str">
            <v>Prozesslufttechnische Anlagen</v>
          </cell>
          <cell r="G92">
            <v>0</v>
          </cell>
          <cell r="H92" t="str">
            <v>€</v>
          </cell>
        </row>
        <row r="93">
          <cell r="C93" t="str">
            <v>E3.D.S</v>
          </cell>
          <cell r="D93" t="str">
            <v>Sonstige Klima-/Lüftungsanlagen</v>
          </cell>
          <cell r="G93">
            <v>0</v>
          </cell>
          <cell r="H93" t="str">
            <v>€</v>
          </cell>
        </row>
        <row r="94">
          <cell r="C94" t="str">
            <v>E3.E</v>
          </cell>
          <cell r="D94" t="str">
            <v>Sanitär-/Gasanlagen</v>
          </cell>
          <cell r="G94">
            <v>0</v>
          </cell>
          <cell r="H94" t="str">
            <v>€</v>
          </cell>
        </row>
        <row r="95">
          <cell r="C95" t="str">
            <v>E3.E.01</v>
          </cell>
          <cell r="D95" t="str">
            <v>Abwasseranlagen</v>
          </cell>
          <cell r="G95">
            <v>0</v>
          </cell>
          <cell r="H95" t="str">
            <v>€</v>
          </cell>
        </row>
        <row r="96">
          <cell r="C96" t="str">
            <v>E3.E.02</v>
          </cell>
          <cell r="D96" t="str">
            <v>Wasseranlagen</v>
          </cell>
          <cell r="G96">
            <v>0</v>
          </cell>
          <cell r="H96" t="str">
            <v>€</v>
          </cell>
        </row>
        <row r="97">
          <cell r="C97" t="str">
            <v>E3.E.03</v>
          </cell>
          <cell r="D97" t="str">
            <v>Gasanlagen</v>
          </cell>
          <cell r="G97">
            <v>0</v>
          </cell>
          <cell r="H97" t="str">
            <v>€</v>
          </cell>
        </row>
        <row r="98">
          <cell r="C98" t="str">
            <v>E3.E.04</v>
          </cell>
          <cell r="D98" t="str">
            <v>Feuerlöschanlagen</v>
          </cell>
          <cell r="G98">
            <v>0</v>
          </cell>
          <cell r="H98" t="str">
            <v>€</v>
          </cell>
        </row>
        <row r="99">
          <cell r="C99" t="str">
            <v>E3.E.S</v>
          </cell>
          <cell r="D99" t="str">
            <v>Sonstige Sanitär-/Gasanlagen</v>
          </cell>
          <cell r="G99">
            <v>0</v>
          </cell>
          <cell r="H99" t="str">
            <v>€</v>
          </cell>
        </row>
        <row r="100">
          <cell r="C100" t="str">
            <v>E3.F</v>
          </cell>
          <cell r="D100" t="str">
            <v>Starkstromanlagen</v>
          </cell>
          <cell r="G100">
            <v>0</v>
          </cell>
          <cell r="H100" t="str">
            <v>€</v>
          </cell>
          <cell r="I100">
            <v>0</v>
          </cell>
          <cell r="J100" t="str">
            <v>kg CO2 eq.</v>
          </cell>
          <cell r="K100">
            <v>0</v>
          </cell>
          <cell r="L100" t="str">
            <v>kg CO2 eq.</v>
          </cell>
          <cell r="M100">
            <v>0</v>
          </cell>
          <cell r="N100" t="str">
            <v>kg CO2 eq.</v>
          </cell>
          <cell r="O100">
            <v>0</v>
          </cell>
          <cell r="P100" t="str">
            <v>MJ</v>
          </cell>
        </row>
        <row r="101">
          <cell r="C101" t="str">
            <v>E3.F.01</v>
          </cell>
          <cell r="D101" t="str">
            <v>Hoch-/Mittelspannungsanlage</v>
          </cell>
          <cell r="G101">
            <v>0</v>
          </cell>
          <cell r="H101" t="str">
            <v>€</v>
          </cell>
        </row>
        <row r="102">
          <cell r="C102" t="str">
            <v>E3.F.02</v>
          </cell>
          <cell r="D102" t="str">
            <v>Eigenstromversorgung</v>
          </cell>
          <cell r="G102">
            <v>0</v>
          </cell>
          <cell r="H102" t="str">
            <v>€</v>
          </cell>
          <cell r="I102">
            <v>0</v>
          </cell>
          <cell r="J102" t="str">
            <v>kg CO2 eq.</v>
          </cell>
          <cell r="K102">
            <v>0</v>
          </cell>
          <cell r="L102" t="str">
            <v>kg CO2 eq.</v>
          </cell>
          <cell r="M102">
            <v>0</v>
          </cell>
          <cell r="N102" t="str">
            <v>kg CO2 eq.</v>
          </cell>
          <cell r="O102">
            <v>0</v>
          </cell>
          <cell r="P102" t="str">
            <v>MJ</v>
          </cell>
        </row>
        <row r="103">
          <cell r="C103" t="str">
            <v>E3.F.02a</v>
          </cell>
          <cell r="D103" t="str">
            <v>PV am Dach</v>
          </cell>
          <cell r="G103">
            <v>0</v>
          </cell>
          <cell r="H103" t="str">
            <v>€</v>
          </cell>
          <cell r="I103">
            <v>0</v>
          </cell>
          <cell r="J103" t="str">
            <v>kg CO2 eq.</v>
          </cell>
          <cell r="K103">
            <v>0</v>
          </cell>
          <cell r="L103" t="str">
            <v>kg CO2 eq.</v>
          </cell>
          <cell r="M103">
            <v>0</v>
          </cell>
          <cell r="N103" t="str">
            <v>kg CO2 eq.</v>
          </cell>
          <cell r="O103">
            <v>0</v>
          </cell>
          <cell r="P103" t="str">
            <v>MJ</v>
          </cell>
        </row>
        <row r="104">
          <cell r="C104" t="str">
            <v>E3.F.02b</v>
          </cell>
          <cell r="D104" t="str">
            <v>PV an der Fassade</v>
          </cell>
          <cell r="G104">
            <v>0</v>
          </cell>
          <cell r="H104" t="str">
            <v>€</v>
          </cell>
          <cell r="I104">
            <v>0</v>
          </cell>
          <cell r="J104" t="str">
            <v>kg CO2 eq.</v>
          </cell>
          <cell r="K104">
            <v>0</v>
          </cell>
          <cell r="L104" t="str">
            <v>kg CO2 eq.</v>
          </cell>
          <cell r="M104">
            <v>0</v>
          </cell>
          <cell r="N104" t="str">
            <v>kg CO2 eq.</v>
          </cell>
          <cell r="O104">
            <v>0</v>
          </cell>
          <cell r="P104" t="str">
            <v>MJ</v>
          </cell>
        </row>
        <row r="105">
          <cell r="C105" t="str">
            <v>E3.F.02c</v>
          </cell>
          <cell r="D105" t="str">
            <v>sonstige Eigenstromversorgung</v>
          </cell>
          <cell r="G105">
            <v>0</v>
          </cell>
          <cell r="H105" t="str">
            <v>€</v>
          </cell>
        </row>
        <row r="106">
          <cell r="C106" t="str">
            <v>E3.F.03</v>
          </cell>
          <cell r="D106" t="str">
            <v>Niederspannungsschaltanlagen</v>
          </cell>
          <cell r="G106">
            <v>0</v>
          </cell>
          <cell r="H106" t="str">
            <v>€</v>
          </cell>
        </row>
        <row r="107">
          <cell r="C107" t="str">
            <v>E3.F.04</v>
          </cell>
          <cell r="D107" t="str">
            <v>Niederspannungsinstallation</v>
          </cell>
          <cell r="G107">
            <v>0</v>
          </cell>
          <cell r="H107" t="str">
            <v>€</v>
          </cell>
        </row>
        <row r="108">
          <cell r="C108" t="str">
            <v>E3.F.05</v>
          </cell>
          <cell r="D108" t="str">
            <v>Beleuchtungsanlagen</v>
          </cell>
          <cell r="G108">
            <v>0</v>
          </cell>
          <cell r="H108" t="str">
            <v>€</v>
          </cell>
        </row>
        <row r="109">
          <cell r="C109" t="str">
            <v>E3.F.06</v>
          </cell>
          <cell r="D109" t="str">
            <v>Blitzschutzanlagen</v>
          </cell>
          <cell r="G109">
            <v>0</v>
          </cell>
          <cell r="H109" t="str">
            <v>€</v>
          </cell>
        </row>
        <row r="110">
          <cell r="C110" t="str">
            <v>E3.F.S</v>
          </cell>
          <cell r="D110" t="str">
            <v>Sonstige Starkstromanlagen</v>
          </cell>
          <cell r="G110">
            <v>0</v>
          </cell>
          <cell r="H110" t="str">
            <v>€</v>
          </cell>
        </row>
        <row r="111">
          <cell r="C111" t="str">
            <v>E3.G</v>
          </cell>
          <cell r="D111" t="str">
            <v>Fernmelde- und Informationstechnische Anlagen</v>
          </cell>
          <cell r="G111">
            <v>0</v>
          </cell>
          <cell r="H111" t="str">
            <v>€</v>
          </cell>
        </row>
        <row r="112">
          <cell r="C112" t="str">
            <v>E3.G.01</v>
          </cell>
          <cell r="D112" t="str">
            <v>Telekommunikationsanlagen</v>
          </cell>
          <cell r="G112">
            <v>0</v>
          </cell>
          <cell r="H112" t="str">
            <v>€</v>
          </cell>
        </row>
        <row r="113">
          <cell r="C113" t="str">
            <v>E3.G.02</v>
          </cell>
          <cell r="D113" t="str">
            <v>Such-/Signalanlagen</v>
          </cell>
          <cell r="G113">
            <v>0</v>
          </cell>
          <cell r="H113" t="str">
            <v>€</v>
          </cell>
        </row>
        <row r="114">
          <cell r="C114" t="str">
            <v>E3.G.03</v>
          </cell>
          <cell r="D114" t="str">
            <v>Zeitdienstanlagen</v>
          </cell>
          <cell r="G114">
            <v>0</v>
          </cell>
          <cell r="H114" t="str">
            <v>€</v>
          </cell>
        </row>
        <row r="115">
          <cell r="C115" t="str">
            <v>E3.G.04</v>
          </cell>
          <cell r="D115" t="str">
            <v>Elektroakustische Anlagen</v>
          </cell>
          <cell r="G115">
            <v>0</v>
          </cell>
          <cell r="H115" t="str">
            <v>€</v>
          </cell>
        </row>
        <row r="116">
          <cell r="C116" t="str">
            <v>E3.G.05</v>
          </cell>
          <cell r="D116" t="str">
            <v>Fernseh-/Antennenanlagen</v>
          </cell>
          <cell r="G116">
            <v>0</v>
          </cell>
          <cell r="H116" t="str">
            <v>€</v>
          </cell>
        </row>
        <row r="117">
          <cell r="C117" t="str">
            <v>E3.G.06</v>
          </cell>
          <cell r="D117" t="str">
            <v>Gefahrenmelde-/Alarmanlagen</v>
          </cell>
          <cell r="G117">
            <v>0</v>
          </cell>
          <cell r="H117" t="str">
            <v>€</v>
          </cell>
        </row>
        <row r="118">
          <cell r="C118" t="str">
            <v>E3.G.07</v>
          </cell>
          <cell r="D118" t="str">
            <v>Übertragungsnetze</v>
          </cell>
          <cell r="G118">
            <v>0</v>
          </cell>
          <cell r="H118" t="str">
            <v>€</v>
          </cell>
        </row>
        <row r="119">
          <cell r="C119" t="str">
            <v>E3.G.S</v>
          </cell>
          <cell r="D119" t="str">
            <v>Sonstige Informationstechnische Anlagen</v>
          </cell>
          <cell r="G119">
            <v>0</v>
          </cell>
          <cell r="H119" t="str">
            <v>€</v>
          </cell>
        </row>
        <row r="120">
          <cell r="C120" t="str">
            <v>E3.H</v>
          </cell>
          <cell r="D120" t="str">
            <v>Gebäudeautomation</v>
          </cell>
          <cell r="G120">
            <v>0</v>
          </cell>
          <cell r="H120" t="str">
            <v>€</v>
          </cell>
        </row>
        <row r="121">
          <cell r="C121" t="str">
            <v>E3.H.01</v>
          </cell>
          <cell r="D121" t="str">
            <v>Mess-, Steuer-, Regel- und Leitanlagen</v>
          </cell>
          <cell r="G121">
            <v>0</v>
          </cell>
          <cell r="H121" t="str">
            <v>€</v>
          </cell>
        </row>
        <row r="122">
          <cell r="C122" t="str">
            <v>E3.H.S</v>
          </cell>
          <cell r="D122" t="str">
            <v>Sonstiges</v>
          </cell>
          <cell r="G122">
            <v>0</v>
          </cell>
          <cell r="H122" t="str">
            <v>€</v>
          </cell>
        </row>
        <row r="123">
          <cell r="C123" t="str">
            <v>E3.I</v>
          </cell>
          <cell r="D123" t="str">
            <v>Spezielle Anlagen</v>
          </cell>
          <cell r="G123">
            <v>0</v>
          </cell>
          <cell r="H123" t="str">
            <v>€</v>
          </cell>
        </row>
        <row r="124">
          <cell r="C124" t="str">
            <v>E3.I.01</v>
          </cell>
          <cell r="D124" t="str">
            <v>Maschinenanlagen</v>
          </cell>
          <cell r="G124">
            <v>0</v>
          </cell>
          <cell r="H124" t="str">
            <v>€</v>
          </cell>
        </row>
        <row r="125">
          <cell r="C125" t="str">
            <v>E3.I.02</v>
          </cell>
          <cell r="D125" t="str">
            <v>Mechatronische Anlagen</v>
          </cell>
          <cell r="G125">
            <v>0</v>
          </cell>
          <cell r="H125" t="str">
            <v>€</v>
          </cell>
        </row>
        <row r="126">
          <cell r="C126" t="str">
            <v>E3.I.S</v>
          </cell>
          <cell r="D126" t="str">
            <v>Sonstiges</v>
          </cell>
          <cell r="G126">
            <v>0</v>
          </cell>
          <cell r="H126" t="str">
            <v>€</v>
          </cell>
        </row>
        <row r="127">
          <cell r="C127" t="str">
            <v>E3.S</v>
          </cell>
          <cell r="D127" t="str">
            <v>Sonstiges Bauwerk-Technik</v>
          </cell>
          <cell r="G127">
            <v>0</v>
          </cell>
          <cell r="H127" t="str">
            <v>€</v>
          </cell>
        </row>
        <row r="128">
          <cell r="C128" t="str">
            <v>E3.S.01</v>
          </cell>
          <cell r="D128" t="str">
            <v>Sonstiges Bauwerk-Technik</v>
          </cell>
          <cell r="G128">
            <v>0</v>
          </cell>
          <cell r="H128" t="str">
            <v>€</v>
          </cell>
        </row>
        <row r="129">
          <cell r="C129" t="str">
            <v>E4</v>
          </cell>
          <cell r="D129" t="str">
            <v>Bauwerk - Ausbau</v>
          </cell>
          <cell r="G129">
            <v>0</v>
          </cell>
          <cell r="H129" t="str">
            <v>€</v>
          </cell>
          <cell r="I129">
            <v>0</v>
          </cell>
          <cell r="J129" t="str">
            <v>kg CO2 eq.</v>
          </cell>
          <cell r="K129">
            <v>0</v>
          </cell>
          <cell r="L129" t="str">
            <v>kg CO2 eq.</v>
          </cell>
          <cell r="M129">
            <v>0</v>
          </cell>
          <cell r="N129" t="str">
            <v>kg CO2 eq.</v>
          </cell>
          <cell r="O129">
            <v>0</v>
          </cell>
          <cell r="P129" t="str">
            <v>MJ</v>
          </cell>
        </row>
        <row r="130">
          <cell r="C130" t="str">
            <v>E4.A</v>
          </cell>
          <cell r="D130" t="str">
            <v>Allgemein</v>
          </cell>
          <cell r="G130">
            <v>0</v>
          </cell>
          <cell r="H130" t="str">
            <v>€</v>
          </cell>
        </row>
        <row r="131">
          <cell r="C131" t="str">
            <v>E4.B</v>
          </cell>
          <cell r="D131" t="str">
            <v>Dachverkleidung</v>
          </cell>
          <cell r="G131">
            <v>0</v>
          </cell>
          <cell r="H131" t="str">
            <v>€</v>
          </cell>
          <cell r="I131">
            <v>0</v>
          </cell>
          <cell r="J131" t="str">
            <v>kg CO2 eq.</v>
          </cell>
          <cell r="K131">
            <v>0</v>
          </cell>
          <cell r="L131" t="str">
            <v>kg CO2 eq.</v>
          </cell>
          <cell r="M131">
            <v>0</v>
          </cell>
          <cell r="N131" t="str">
            <v>kg CO2 eq.</v>
          </cell>
          <cell r="O131">
            <v>0</v>
          </cell>
          <cell r="P131" t="str">
            <v>MJ</v>
          </cell>
        </row>
        <row r="132">
          <cell r="C132" t="str">
            <v>E4.B.01</v>
          </cell>
          <cell r="D132" t="str">
            <v>Dachbeläge</v>
          </cell>
          <cell r="G132">
            <v>0</v>
          </cell>
          <cell r="H132" t="str">
            <v>€</v>
          </cell>
          <cell r="I132">
            <v>0</v>
          </cell>
          <cell r="J132" t="str">
            <v>kg CO2 eq.</v>
          </cell>
          <cell r="K132">
            <v>0</v>
          </cell>
          <cell r="L132" t="str">
            <v>kg CO2 eq.</v>
          </cell>
          <cell r="M132">
            <v>0</v>
          </cell>
          <cell r="N132" t="str">
            <v>kg CO2 eq.</v>
          </cell>
          <cell r="O132">
            <v>0</v>
          </cell>
          <cell r="P132" t="str">
            <v>MJ</v>
          </cell>
        </row>
        <row r="133">
          <cell r="C133" t="str">
            <v>E4.B.01.a</v>
          </cell>
          <cell r="D133" t="str">
            <v>Dachbelag 1</v>
          </cell>
          <cell r="G133">
            <v>0</v>
          </cell>
          <cell r="H133" t="str">
            <v>€</v>
          </cell>
          <cell r="I133">
            <v>0</v>
          </cell>
          <cell r="J133" t="str">
            <v>kg CO2 eq.</v>
          </cell>
          <cell r="K133">
            <v>0</v>
          </cell>
          <cell r="L133" t="str">
            <v>kg CO2 eq.</v>
          </cell>
          <cell r="M133">
            <v>0</v>
          </cell>
          <cell r="N133" t="str">
            <v>kg CO2 eq.</v>
          </cell>
          <cell r="O133">
            <v>0</v>
          </cell>
          <cell r="P133" t="str">
            <v>MJ</v>
          </cell>
        </row>
        <row r="134">
          <cell r="C134" t="str">
            <v>E4.B.01.b</v>
          </cell>
          <cell r="D134" t="str">
            <v>Dachbelag 2</v>
          </cell>
          <cell r="G134">
            <v>0</v>
          </cell>
          <cell r="H134" t="str">
            <v>€</v>
          </cell>
          <cell r="I134">
            <v>0</v>
          </cell>
          <cell r="J134" t="str">
            <v>kg CO2 eq.</v>
          </cell>
          <cell r="K134">
            <v>0</v>
          </cell>
          <cell r="L134" t="str">
            <v>kg CO2 eq.</v>
          </cell>
          <cell r="M134">
            <v>0</v>
          </cell>
          <cell r="N134" t="str">
            <v>kg CO2 eq.</v>
          </cell>
          <cell r="O134">
            <v>0</v>
          </cell>
          <cell r="P134" t="str">
            <v>MJ</v>
          </cell>
        </row>
        <row r="135">
          <cell r="C135" t="str">
            <v>E4.B.02</v>
          </cell>
          <cell r="D135" t="str">
            <v>Dachfenster/-öffnungen</v>
          </cell>
          <cell r="G135">
            <v>0</v>
          </cell>
          <cell r="H135" t="str">
            <v>€</v>
          </cell>
          <cell r="I135">
            <v>0</v>
          </cell>
          <cell r="J135" t="str">
            <v>kg CO2 eq.</v>
          </cell>
          <cell r="K135">
            <v>0</v>
          </cell>
          <cell r="L135" t="str">
            <v>kg CO2 eq.</v>
          </cell>
          <cell r="M135">
            <v>0</v>
          </cell>
          <cell r="N135" t="str">
            <v>kg CO2 eq.</v>
          </cell>
          <cell r="O135">
            <v>0</v>
          </cell>
          <cell r="P135" t="str">
            <v>MJ</v>
          </cell>
        </row>
        <row r="136">
          <cell r="C136" t="str">
            <v>E4.B.02a</v>
          </cell>
          <cell r="D136" t="str">
            <v>Verglasung</v>
          </cell>
          <cell r="I136">
            <v>0</v>
          </cell>
          <cell r="J136" t="str">
            <v>kg CO2 eq.</v>
          </cell>
          <cell r="K136">
            <v>0</v>
          </cell>
          <cell r="L136" t="str">
            <v>kg CO2 eq.</v>
          </cell>
          <cell r="M136">
            <v>0</v>
          </cell>
          <cell r="N136" t="str">
            <v>kg CO2 eq.</v>
          </cell>
          <cell r="O136">
            <v>0</v>
          </cell>
          <cell r="P136" t="str">
            <v>MJ</v>
          </cell>
        </row>
        <row r="137">
          <cell r="C137" t="str">
            <v>E4.B.02b</v>
          </cell>
          <cell r="D137" t="str">
            <v>Rahmen</v>
          </cell>
          <cell r="I137">
            <v>0</v>
          </cell>
          <cell r="J137" t="str">
            <v>kg CO2 eq.</v>
          </cell>
          <cell r="K137">
            <v>0</v>
          </cell>
          <cell r="L137" t="str">
            <v>kg CO2 eq.</v>
          </cell>
          <cell r="M137">
            <v>0</v>
          </cell>
          <cell r="N137" t="str">
            <v>kg CO2 eq.</v>
          </cell>
          <cell r="O137">
            <v>0</v>
          </cell>
          <cell r="P137" t="str">
            <v>MJ</v>
          </cell>
        </row>
        <row r="138">
          <cell r="C138" t="str">
            <v>E4.B.03</v>
          </cell>
          <cell r="D138" t="str">
            <v>Balkon-/Terrassenbeläge</v>
          </cell>
          <cell r="G138">
            <v>0</v>
          </cell>
          <cell r="H138" t="str">
            <v>€</v>
          </cell>
        </row>
        <row r="139">
          <cell r="C139" t="str">
            <v>E4.B.S</v>
          </cell>
          <cell r="D139" t="str">
            <v>Sonstige Dachverkleidung</v>
          </cell>
          <cell r="G139">
            <v>0</v>
          </cell>
          <cell r="H139" t="str">
            <v>€</v>
          </cell>
        </row>
        <row r="140">
          <cell r="C140" t="str">
            <v>E4.C</v>
          </cell>
          <cell r="D140" t="str">
            <v>Fassadenhülle</v>
          </cell>
          <cell r="G140">
            <v>0</v>
          </cell>
          <cell r="H140" t="str">
            <v>€</v>
          </cell>
          <cell r="I140">
            <v>0</v>
          </cell>
          <cell r="J140" t="str">
            <v>kg CO2 eq.</v>
          </cell>
          <cell r="K140">
            <v>0</v>
          </cell>
          <cell r="L140" t="str">
            <v>kg CO2 eq.</v>
          </cell>
          <cell r="M140">
            <v>0</v>
          </cell>
          <cell r="N140" t="str">
            <v>kg CO2 eq.</v>
          </cell>
          <cell r="O140">
            <v>0</v>
          </cell>
          <cell r="P140" t="str">
            <v>MJ</v>
          </cell>
        </row>
        <row r="141">
          <cell r="C141" t="str">
            <v>E4.C.01</v>
          </cell>
          <cell r="D141" t="str">
            <v>Fassadenverkleidungen</v>
          </cell>
          <cell r="G141">
            <v>0</v>
          </cell>
          <cell r="H141" t="str">
            <v>€</v>
          </cell>
          <cell r="I141">
            <v>0</v>
          </cell>
          <cell r="J141" t="str">
            <v>kg CO2 eq.</v>
          </cell>
          <cell r="K141">
            <v>0</v>
          </cell>
          <cell r="L141" t="str">
            <v>kg CO2 eq.</v>
          </cell>
          <cell r="M141">
            <v>0</v>
          </cell>
          <cell r="N141" t="str">
            <v>kg CO2 eq.</v>
          </cell>
          <cell r="O141">
            <v>0</v>
          </cell>
          <cell r="P141" t="str">
            <v>MJ</v>
          </cell>
        </row>
        <row r="142">
          <cell r="C142" t="str">
            <v>E4.C.01a</v>
          </cell>
          <cell r="D142" t="str">
            <v>Putzfassade</v>
          </cell>
          <cell r="G142">
            <v>0</v>
          </cell>
          <cell r="H142" t="str">
            <v>€</v>
          </cell>
          <cell r="I142">
            <v>0</v>
          </cell>
          <cell r="J142" t="str">
            <v>kg CO2 eq.</v>
          </cell>
          <cell r="K142">
            <v>0</v>
          </cell>
          <cell r="L142" t="str">
            <v>kg CO2 eq.</v>
          </cell>
          <cell r="M142">
            <v>0</v>
          </cell>
          <cell r="N142" t="str">
            <v>kg CO2 eq.</v>
          </cell>
          <cell r="O142">
            <v>0</v>
          </cell>
          <cell r="P142" t="str">
            <v>MJ</v>
          </cell>
        </row>
        <row r="143">
          <cell r="C143" t="str">
            <v>E4.C.01b</v>
          </cell>
          <cell r="D143" t="str">
            <v>Vorgehängte Fassade</v>
          </cell>
          <cell r="G143">
            <v>0</v>
          </cell>
          <cell r="H143" t="str">
            <v>€</v>
          </cell>
          <cell r="I143">
            <v>0</v>
          </cell>
          <cell r="J143" t="str">
            <v>kg CO2 eq.</v>
          </cell>
          <cell r="K143">
            <v>0</v>
          </cell>
          <cell r="L143" t="str">
            <v>kg CO2 eq.</v>
          </cell>
          <cell r="M143">
            <v>0</v>
          </cell>
          <cell r="N143" t="str">
            <v>kg CO2 eq.</v>
          </cell>
          <cell r="O143">
            <v>0</v>
          </cell>
          <cell r="P143" t="str">
            <v>MJ</v>
          </cell>
        </row>
        <row r="144">
          <cell r="C144" t="str">
            <v>E4.C.01b1</v>
          </cell>
          <cell r="D144" t="str">
            <v>Vorgehängte Fassade - Verkleidung</v>
          </cell>
          <cell r="I144">
            <v>0</v>
          </cell>
          <cell r="J144" t="str">
            <v>kg CO2 eq.</v>
          </cell>
          <cell r="K144">
            <v>0</v>
          </cell>
          <cell r="L144" t="str">
            <v>kg CO2 eq.</v>
          </cell>
          <cell r="M144">
            <v>0</v>
          </cell>
          <cell r="N144" t="str">
            <v>kg CO2 eq.</v>
          </cell>
          <cell r="O144">
            <v>0</v>
          </cell>
          <cell r="P144" t="str">
            <v>MJ</v>
          </cell>
        </row>
        <row r="145">
          <cell r="C145" t="str">
            <v>E4.C.01b2</v>
          </cell>
          <cell r="D145" t="str">
            <v>Vorgehängte Fassade - Dämmebene</v>
          </cell>
          <cell r="I145">
            <v>0</v>
          </cell>
          <cell r="J145" t="str">
            <v>kg CO2 eq.</v>
          </cell>
          <cell r="K145">
            <v>0</v>
          </cell>
          <cell r="L145" t="str">
            <v>kg CO2 eq.</v>
          </cell>
          <cell r="M145">
            <v>0</v>
          </cell>
          <cell r="N145" t="str">
            <v>kg CO2 eq.</v>
          </cell>
          <cell r="O145">
            <v>0</v>
          </cell>
          <cell r="P145" t="str">
            <v>MJ</v>
          </cell>
        </row>
        <row r="146">
          <cell r="C146" t="str">
            <v>E4.C.02</v>
          </cell>
          <cell r="D146" t="str">
            <v>Fassadenöffnungen</v>
          </cell>
          <cell r="G146">
            <v>0</v>
          </cell>
          <cell r="H146" t="str">
            <v>€</v>
          </cell>
          <cell r="I146">
            <v>0</v>
          </cell>
          <cell r="J146" t="str">
            <v>kg CO2 eq.</v>
          </cell>
          <cell r="K146">
            <v>0</v>
          </cell>
          <cell r="L146" t="str">
            <v>kg CO2 eq.</v>
          </cell>
          <cell r="M146">
            <v>0</v>
          </cell>
          <cell r="N146" t="str">
            <v>kg CO2 eq.</v>
          </cell>
          <cell r="O146">
            <v>0</v>
          </cell>
          <cell r="P146" t="str">
            <v>MJ</v>
          </cell>
        </row>
        <row r="147">
          <cell r="C147" t="str">
            <v>E4.C.02a</v>
          </cell>
          <cell r="D147" t="str">
            <v>Fenster</v>
          </cell>
          <cell r="G147">
            <v>0</v>
          </cell>
          <cell r="H147" t="str">
            <v>€</v>
          </cell>
          <cell r="I147">
            <v>0</v>
          </cell>
          <cell r="J147" t="str">
            <v>kg CO2 eq.</v>
          </cell>
          <cell r="K147">
            <v>0</v>
          </cell>
          <cell r="L147" t="str">
            <v>kg CO2 eq.</v>
          </cell>
          <cell r="M147">
            <v>0</v>
          </cell>
          <cell r="N147" t="str">
            <v>kg CO2 eq.</v>
          </cell>
          <cell r="O147">
            <v>0</v>
          </cell>
          <cell r="P147" t="str">
            <v>MJ</v>
          </cell>
        </row>
        <row r="148">
          <cell r="C148" t="str">
            <v>E4.C.02a1</v>
          </cell>
          <cell r="D148" t="str">
            <v>Fenster - Verglasung</v>
          </cell>
          <cell r="I148">
            <v>0</v>
          </cell>
          <cell r="J148" t="str">
            <v>kg CO2 eq.</v>
          </cell>
          <cell r="K148">
            <v>0</v>
          </cell>
          <cell r="L148" t="str">
            <v>kg CO2 eq.</v>
          </cell>
          <cell r="M148">
            <v>0</v>
          </cell>
          <cell r="N148" t="str">
            <v>kg CO2 eq.</v>
          </cell>
          <cell r="O148">
            <v>0</v>
          </cell>
          <cell r="P148" t="str">
            <v>MJ</v>
          </cell>
        </row>
        <row r="149">
          <cell r="C149" t="str">
            <v>E4.C.02a2</v>
          </cell>
          <cell r="D149" t="str">
            <v>Fenster - Rahmen</v>
          </cell>
          <cell r="I149">
            <v>0</v>
          </cell>
          <cell r="J149" t="str">
            <v>kg CO2 eq.</v>
          </cell>
          <cell r="K149">
            <v>0</v>
          </cell>
          <cell r="L149" t="str">
            <v>kg CO2 eq.</v>
          </cell>
          <cell r="M149">
            <v>0</v>
          </cell>
          <cell r="N149" t="str">
            <v>kg CO2 eq.</v>
          </cell>
          <cell r="O149">
            <v>0</v>
          </cell>
          <cell r="P149" t="str">
            <v>MJ</v>
          </cell>
        </row>
        <row r="150">
          <cell r="C150" t="str">
            <v>E4.C.02b</v>
          </cell>
          <cell r="D150" t="str">
            <v>Türen</v>
          </cell>
          <cell r="G150">
            <v>0</v>
          </cell>
          <cell r="H150" t="str">
            <v>€</v>
          </cell>
          <cell r="I150">
            <v>0</v>
          </cell>
          <cell r="J150" t="str">
            <v>kg CO2 eq.</v>
          </cell>
          <cell r="K150">
            <v>0</v>
          </cell>
          <cell r="L150" t="str">
            <v>kg CO2 eq.</v>
          </cell>
          <cell r="M150">
            <v>0</v>
          </cell>
          <cell r="N150" t="str">
            <v>kg CO2 eq.</v>
          </cell>
          <cell r="O150">
            <v>0</v>
          </cell>
          <cell r="P150" t="str">
            <v>MJ</v>
          </cell>
        </row>
        <row r="151">
          <cell r="C151" t="str">
            <v>E4.C.02c</v>
          </cell>
          <cell r="D151" t="str">
            <v>Glasfassade</v>
          </cell>
          <cell r="G151">
            <v>0</v>
          </cell>
          <cell r="H151" t="str">
            <v>€</v>
          </cell>
          <cell r="I151">
            <v>0</v>
          </cell>
          <cell r="J151" t="str">
            <v>kg CO2 eq.</v>
          </cell>
          <cell r="K151">
            <v>0</v>
          </cell>
          <cell r="L151" t="str">
            <v>kg CO2 eq.</v>
          </cell>
          <cell r="M151">
            <v>0</v>
          </cell>
          <cell r="N151" t="str">
            <v>kg CO2 eq.</v>
          </cell>
          <cell r="O151">
            <v>0</v>
          </cell>
          <cell r="P151" t="str">
            <v>MJ</v>
          </cell>
        </row>
        <row r="152">
          <cell r="C152" t="str">
            <v>E4.C.02c1</v>
          </cell>
          <cell r="D152" t="str">
            <v>Verglasung</v>
          </cell>
          <cell r="I152">
            <v>0</v>
          </cell>
          <cell r="J152" t="str">
            <v>kg CO2 eq.</v>
          </cell>
          <cell r="K152">
            <v>0</v>
          </cell>
          <cell r="L152" t="str">
            <v>kg CO2 eq.</v>
          </cell>
          <cell r="M152">
            <v>0</v>
          </cell>
          <cell r="N152" t="str">
            <v>kg CO2 eq.</v>
          </cell>
          <cell r="O152">
            <v>0</v>
          </cell>
          <cell r="P152" t="str">
            <v>MJ</v>
          </cell>
        </row>
        <row r="153">
          <cell r="C153" t="str">
            <v>E4.C.02c2</v>
          </cell>
          <cell r="D153" t="str">
            <v>Rahmen</v>
          </cell>
          <cell r="I153">
            <v>0</v>
          </cell>
          <cell r="J153" t="str">
            <v>kg CO2 eq.</v>
          </cell>
          <cell r="K153">
            <v>0</v>
          </cell>
          <cell r="L153" t="str">
            <v>kg CO2 eq.</v>
          </cell>
          <cell r="M153">
            <v>0</v>
          </cell>
          <cell r="N153" t="str">
            <v>kg CO2 eq.</v>
          </cell>
          <cell r="O153">
            <v>0</v>
          </cell>
          <cell r="P153" t="str">
            <v>MJ</v>
          </cell>
        </row>
        <row r="154">
          <cell r="C154" t="str">
            <v>E4.C.02s</v>
          </cell>
          <cell r="D154" t="str">
            <v>Sonstige Fassadenöffnungen</v>
          </cell>
          <cell r="G154">
            <v>0</v>
          </cell>
          <cell r="H154" t="str">
            <v>€</v>
          </cell>
        </row>
        <row r="155">
          <cell r="C155" t="str">
            <v>E4.C.03</v>
          </cell>
          <cell r="D155" t="str">
            <v>Sonnenschutz</v>
          </cell>
          <cell r="G155">
            <v>0</v>
          </cell>
          <cell r="H155" t="str">
            <v>€</v>
          </cell>
        </row>
        <row r="156">
          <cell r="C156" t="str">
            <v>E4.C.04</v>
          </cell>
          <cell r="D156" t="str">
            <v>Außenhülle erdberührt</v>
          </cell>
          <cell r="G156">
            <v>0</v>
          </cell>
          <cell r="H156" t="str">
            <v>€</v>
          </cell>
          <cell r="I156">
            <v>0</v>
          </cell>
          <cell r="J156" t="str">
            <v>kg CO2 eq.</v>
          </cell>
          <cell r="K156">
            <v>0</v>
          </cell>
          <cell r="L156" t="str">
            <v>kg CO2 eq.</v>
          </cell>
          <cell r="M156">
            <v>0</v>
          </cell>
          <cell r="N156" t="str">
            <v>kg CO2 eq.</v>
          </cell>
          <cell r="O156">
            <v>0</v>
          </cell>
          <cell r="P156" t="str">
            <v>MJ</v>
          </cell>
        </row>
        <row r="157">
          <cell r="C157" t="str">
            <v>E4.C.04a</v>
          </cell>
          <cell r="D157" t="str">
            <v>Sockeldämmung</v>
          </cell>
          <cell r="G157">
            <v>0</v>
          </cell>
          <cell r="H157" t="str">
            <v>€</v>
          </cell>
          <cell r="I157">
            <v>0</v>
          </cell>
          <cell r="J157" t="str">
            <v>kg CO2 eq.</v>
          </cell>
          <cell r="K157">
            <v>0</v>
          </cell>
          <cell r="L157" t="str">
            <v>kg CO2 eq.</v>
          </cell>
          <cell r="M157">
            <v>0</v>
          </cell>
          <cell r="N157" t="str">
            <v>kg CO2 eq.</v>
          </cell>
          <cell r="O157">
            <v>0</v>
          </cell>
          <cell r="P157" t="str">
            <v>MJ</v>
          </cell>
        </row>
        <row r="158">
          <cell r="C158" t="str">
            <v>E4.C.04b</v>
          </cell>
          <cell r="D158" t="str">
            <v>Perimeterdämmung</v>
          </cell>
          <cell r="G158">
            <v>0</v>
          </cell>
          <cell r="H158" t="str">
            <v>€</v>
          </cell>
          <cell r="I158">
            <v>0</v>
          </cell>
          <cell r="J158" t="str">
            <v>kg CO2 eq.</v>
          </cell>
          <cell r="K158">
            <v>0</v>
          </cell>
          <cell r="L158" t="str">
            <v>kg CO2 eq.</v>
          </cell>
          <cell r="M158">
            <v>0</v>
          </cell>
          <cell r="N158" t="str">
            <v>kg CO2 eq.</v>
          </cell>
          <cell r="O158">
            <v>0</v>
          </cell>
          <cell r="P158" t="str">
            <v>MJ</v>
          </cell>
        </row>
        <row r="159">
          <cell r="C159" t="str">
            <v>E4.C.S</v>
          </cell>
          <cell r="D159" t="str">
            <v>Sonstige Fassadenhülle</v>
          </cell>
          <cell r="G159">
            <v>0</v>
          </cell>
          <cell r="H159" t="str">
            <v>€</v>
          </cell>
        </row>
        <row r="160">
          <cell r="C160" t="str">
            <v>E4.D</v>
          </cell>
          <cell r="D160" t="str">
            <v>Innenausbau</v>
          </cell>
          <cell r="G160">
            <v>0</v>
          </cell>
          <cell r="H160" t="str">
            <v>€</v>
          </cell>
          <cell r="I160">
            <v>0</v>
          </cell>
          <cell r="J160" t="str">
            <v>kg CO2 eq.</v>
          </cell>
          <cell r="K160">
            <v>0</v>
          </cell>
          <cell r="L160" t="str">
            <v>kg CO2 eq.</v>
          </cell>
          <cell r="M160">
            <v>0</v>
          </cell>
          <cell r="N160" t="str">
            <v>kg CO2 eq.</v>
          </cell>
          <cell r="O160">
            <v>0</v>
          </cell>
          <cell r="P160" t="str">
            <v>MJ</v>
          </cell>
        </row>
        <row r="161">
          <cell r="C161" t="str">
            <v>E4.D.01</v>
          </cell>
          <cell r="D161" t="str">
            <v>Bodenbeläge</v>
          </cell>
          <cell r="G161">
            <v>0</v>
          </cell>
          <cell r="H161" t="str">
            <v>€</v>
          </cell>
          <cell r="I161">
            <v>0</v>
          </cell>
          <cell r="J161" t="str">
            <v>kg CO2 eq.</v>
          </cell>
          <cell r="K161">
            <v>0</v>
          </cell>
          <cell r="L161" t="str">
            <v>kg CO2 eq.</v>
          </cell>
          <cell r="M161">
            <v>0</v>
          </cell>
          <cell r="N161" t="str">
            <v>kg CO2 eq.</v>
          </cell>
          <cell r="O161">
            <v>0</v>
          </cell>
          <cell r="P161" t="str">
            <v>MJ</v>
          </cell>
        </row>
        <row r="162">
          <cell r="C162" t="str">
            <v>E4.D.01a</v>
          </cell>
          <cell r="D162" t="str">
            <v>Bodenbelag 1</v>
          </cell>
          <cell r="G162">
            <v>0</v>
          </cell>
          <cell r="H162" t="str">
            <v>€</v>
          </cell>
          <cell r="I162">
            <v>0</v>
          </cell>
          <cell r="J162" t="str">
            <v>kg CO2 eq.</v>
          </cell>
          <cell r="K162">
            <v>0</v>
          </cell>
          <cell r="L162" t="str">
            <v>kg CO2 eq.</v>
          </cell>
          <cell r="M162">
            <v>0</v>
          </cell>
          <cell r="N162" t="str">
            <v>kg CO2 eq.</v>
          </cell>
          <cell r="O162">
            <v>0</v>
          </cell>
          <cell r="P162" t="str">
            <v>MJ</v>
          </cell>
        </row>
        <row r="163">
          <cell r="C163" t="str">
            <v>E4.D.01b</v>
          </cell>
          <cell r="D163" t="str">
            <v>Bodenbelag 2</v>
          </cell>
          <cell r="G163">
            <v>0</v>
          </cell>
          <cell r="H163" t="str">
            <v>€</v>
          </cell>
          <cell r="I163">
            <v>0</v>
          </cell>
          <cell r="J163" t="str">
            <v>kg CO2 eq.</v>
          </cell>
          <cell r="K163">
            <v>0</v>
          </cell>
          <cell r="L163" t="str">
            <v>kg CO2 eq.</v>
          </cell>
          <cell r="M163">
            <v>0</v>
          </cell>
          <cell r="N163" t="str">
            <v>kg CO2 eq.</v>
          </cell>
          <cell r="O163">
            <v>0</v>
          </cell>
          <cell r="P163" t="str">
            <v>MJ</v>
          </cell>
        </row>
        <row r="164">
          <cell r="C164" t="str">
            <v>E4.D.01c</v>
          </cell>
          <cell r="D164" t="str">
            <v>Bodenbelag 3</v>
          </cell>
          <cell r="G164">
            <v>0</v>
          </cell>
          <cell r="H164" t="str">
            <v>€</v>
          </cell>
          <cell r="I164">
            <v>0</v>
          </cell>
          <cell r="J164" t="str">
            <v>kg CO2 eq.</v>
          </cell>
          <cell r="K164">
            <v>0</v>
          </cell>
          <cell r="L164" t="str">
            <v>kg CO2 eq.</v>
          </cell>
          <cell r="M164">
            <v>0</v>
          </cell>
          <cell r="N164" t="str">
            <v>kg CO2 eq.</v>
          </cell>
          <cell r="O164">
            <v>0</v>
          </cell>
          <cell r="P164" t="str">
            <v>MJ</v>
          </cell>
        </row>
        <row r="165">
          <cell r="C165" t="str">
            <v>E4.D.02</v>
          </cell>
          <cell r="D165" t="str">
            <v>Wandverkleidungen</v>
          </cell>
          <cell r="G165">
            <v>0</v>
          </cell>
          <cell r="H165" t="str">
            <v>€</v>
          </cell>
          <cell r="I165">
            <v>0</v>
          </cell>
          <cell r="J165" t="str">
            <v>kg CO2 eq.</v>
          </cell>
          <cell r="K165">
            <v>0</v>
          </cell>
          <cell r="L165" t="str">
            <v>kg CO2 eq.</v>
          </cell>
          <cell r="M165">
            <v>0</v>
          </cell>
          <cell r="N165" t="str">
            <v>kg CO2 eq.</v>
          </cell>
          <cell r="O165">
            <v>0</v>
          </cell>
          <cell r="P165" t="str">
            <v>MJ</v>
          </cell>
        </row>
        <row r="166">
          <cell r="C166" t="str">
            <v>E4.D.02a</v>
          </cell>
          <cell r="D166" t="str">
            <v>Wandverkleidung 1</v>
          </cell>
          <cell r="G166">
            <v>0</v>
          </cell>
          <cell r="H166" t="str">
            <v>€</v>
          </cell>
          <cell r="I166">
            <v>0</v>
          </cell>
          <cell r="J166" t="str">
            <v>kg CO2 eq.</v>
          </cell>
          <cell r="K166">
            <v>0</v>
          </cell>
          <cell r="L166" t="str">
            <v>kg CO2 eq.</v>
          </cell>
          <cell r="M166">
            <v>0</v>
          </cell>
          <cell r="N166" t="str">
            <v>kg CO2 eq.</v>
          </cell>
          <cell r="O166">
            <v>0</v>
          </cell>
          <cell r="P166" t="str">
            <v>MJ</v>
          </cell>
        </row>
        <row r="167">
          <cell r="C167" t="str">
            <v>E4.D.02b</v>
          </cell>
          <cell r="D167" t="str">
            <v>Wandverkleidung 2</v>
          </cell>
          <cell r="G167">
            <v>0</v>
          </cell>
          <cell r="H167" t="str">
            <v>€</v>
          </cell>
          <cell r="I167">
            <v>0</v>
          </cell>
          <cell r="J167" t="str">
            <v>kg CO2 eq.</v>
          </cell>
          <cell r="K167">
            <v>0</v>
          </cell>
          <cell r="L167" t="str">
            <v>kg CO2 eq.</v>
          </cell>
          <cell r="M167">
            <v>0</v>
          </cell>
          <cell r="N167" t="str">
            <v>kg CO2 eq.</v>
          </cell>
          <cell r="O167">
            <v>0</v>
          </cell>
          <cell r="P167" t="str">
            <v>MJ</v>
          </cell>
        </row>
        <row r="168">
          <cell r="C168" t="str">
            <v>E4.D.03</v>
          </cell>
          <cell r="D168" t="str">
            <v>Deckenverkleidungen</v>
          </cell>
          <cell r="G168">
            <v>0</v>
          </cell>
          <cell r="H168" t="str">
            <v>€</v>
          </cell>
          <cell r="I168">
            <v>0</v>
          </cell>
          <cell r="J168" t="str">
            <v>kg CO2 eq.</v>
          </cell>
          <cell r="K168">
            <v>0</v>
          </cell>
          <cell r="L168" t="str">
            <v>kg CO2 eq.</v>
          </cell>
          <cell r="M168">
            <v>0</v>
          </cell>
          <cell r="N168" t="str">
            <v>kg CO2 eq.</v>
          </cell>
          <cell r="O168">
            <v>0</v>
          </cell>
          <cell r="P168" t="str">
            <v>MJ</v>
          </cell>
        </row>
        <row r="169">
          <cell r="C169" t="str">
            <v>E4.D.03a</v>
          </cell>
          <cell r="D169" t="str">
            <v>Kellerdeckenverkleidungen</v>
          </cell>
          <cell r="G169">
            <v>0</v>
          </cell>
          <cell r="H169" t="str">
            <v>€</v>
          </cell>
          <cell r="I169">
            <v>0</v>
          </cell>
          <cell r="J169" t="str">
            <v>kg CO2 eq.</v>
          </cell>
          <cell r="K169">
            <v>0</v>
          </cell>
          <cell r="L169" t="str">
            <v>kg CO2 eq.</v>
          </cell>
          <cell r="M169">
            <v>0</v>
          </cell>
          <cell r="N169" t="str">
            <v>kg CO2 eq.</v>
          </cell>
          <cell r="O169">
            <v>0</v>
          </cell>
          <cell r="P169" t="str">
            <v>MJ</v>
          </cell>
        </row>
        <row r="170">
          <cell r="C170" t="str">
            <v>E4.D.03b</v>
          </cell>
          <cell r="D170" t="str">
            <v>Geschoßdeckenverkleidungen</v>
          </cell>
          <cell r="G170">
            <v>0</v>
          </cell>
          <cell r="H170" t="str">
            <v>€</v>
          </cell>
          <cell r="I170">
            <v>0</v>
          </cell>
          <cell r="J170" t="str">
            <v>kg CO2 eq.</v>
          </cell>
          <cell r="K170">
            <v>0</v>
          </cell>
          <cell r="L170" t="str">
            <v>kg CO2 eq.</v>
          </cell>
          <cell r="M170">
            <v>0</v>
          </cell>
          <cell r="N170" t="str">
            <v>kg CO2 eq.</v>
          </cell>
          <cell r="O170">
            <v>0</v>
          </cell>
          <cell r="P170" t="str">
            <v>MJ</v>
          </cell>
        </row>
        <row r="171">
          <cell r="C171" t="str">
            <v>E4.D.03c</v>
          </cell>
          <cell r="D171" t="str">
            <v>Dachverkleidungen</v>
          </cell>
          <cell r="G171">
            <v>0</v>
          </cell>
          <cell r="H171" t="str">
            <v>€</v>
          </cell>
          <cell r="I171">
            <v>0</v>
          </cell>
          <cell r="J171" t="str">
            <v>kg CO2 eq.</v>
          </cell>
          <cell r="K171">
            <v>0</v>
          </cell>
          <cell r="L171" t="str">
            <v>kg CO2 eq.</v>
          </cell>
          <cell r="M171">
            <v>0</v>
          </cell>
          <cell r="N171" t="str">
            <v>kg CO2 eq.</v>
          </cell>
          <cell r="O171">
            <v>0</v>
          </cell>
          <cell r="P171" t="str">
            <v>MJ</v>
          </cell>
        </row>
        <row r="172">
          <cell r="C172" t="str">
            <v>E4.D.04</v>
          </cell>
          <cell r="D172" t="str">
            <v>Innentüren, Innenfenster</v>
          </cell>
          <cell r="G172">
            <v>0</v>
          </cell>
          <cell r="H172" t="str">
            <v>€</v>
          </cell>
          <cell r="I172">
            <v>0</v>
          </cell>
          <cell r="J172" t="str">
            <v>kg CO2 eq.</v>
          </cell>
          <cell r="K172">
            <v>0</v>
          </cell>
          <cell r="L172" t="str">
            <v>kg CO2 eq.</v>
          </cell>
          <cell r="M172">
            <v>0</v>
          </cell>
          <cell r="N172" t="str">
            <v>kg CO2 eq.</v>
          </cell>
          <cell r="O172">
            <v>0</v>
          </cell>
          <cell r="P172" t="str">
            <v>MJ</v>
          </cell>
        </row>
        <row r="173">
          <cell r="C173" t="str">
            <v>E4.D.04a</v>
          </cell>
          <cell r="D173" t="str">
            <v>Innentüren</v>
          </cell>
          <cell r="G173">
            <v>0</v>
          </cell>
          <cell r="H173" t="str">
            <v>€</v>
          </cell>
          <cell r="I173">
            <v>0</v>
          </cell>
          <cell r="J173" t="str">
            <v>kg CO2 eq.</v>
          </cell>
          <cell r="K173">
            <v>0</v>
          </cell>
          <cell r="L173" t="str">
            <v>kg CO2 eq.</v>
          </cell>
          <cell r="M173">
            <v>0</v>
          </cell>
          <cell r="N173" t="str">
            <v>kg CO2 eq.</v>
          </cell>
          <cell r="O173">
            <v>0</v>
          </cell>
          <cell r="P173" t="str">
            <v>MJ</v>
          </cell>
        </row>
        <row r="174">
          <cell r="C174" t="str">
            <v>E4.D.04b</v>
          </cell>
          <cell r="D174" t="str">
            <v>Innenfenster</v>
          </cell>
          <cell r="G174">
            <v>0</v>
          </cell>
          <cell r="H174" t="str">
            <v>€</v>
          </cell>
          <cell r="I174">
            <v>0</v>
          </cell>
          <cell r="J174" t="str">
            <v>kg CO2 eq.</v>
          </cell>
          <cell r="K174">
            <v>0</v>
          </cell>
          <cell r="L174" t="str">
            <v>kg CO2 eq.</v>
          </cell>
          <cell r="M174">
            <v>0</v>
          </cell>
          <cell r="N174" t="str">
            <v>kg CO2 eq.</v>
          </cell>
          <cell r="O174">
            <v>0</v>
          </cell>
          <cell r="P174" t="str">
            <v>MJ</v>
          </cell>
        </row>
        <row r="175">
          <cell r="C175" t="str">
            <v>E4.D.05</v>
          </cell>
          <cell r="D175" t="str">
            <v>Innenwandelemente</v>
          </cell>
          <cell r="G175">
            <v>0</v>
          </cell>
          <cell r="H175" t="str">
            <v>€</v>
          </cell>
          <cell r="I175">
            <v>0</v>
          </cell>
          <cell r="J175" t="str">
            <v>kg CO2 eq.</v>
          </cell>
          <cell r="K175">
            <v>0</v>
          </cell>
          <cell r="L175" t="str">
            <v>kg CO2 eq.</v>
          </cell>
          <cell r="M175">
            <v>0</v>
          </cell>
          <cell r="N175" t="str">
            <v>kg CO2 eq.</v>
          </cell>
          <cell r="O175">
            <v>0</v>
          </cell>
          <cell r="P175" t="str">
            <v>MJ</v>
          </cell>
        </row>
        <row r="176">
          <cell r="C176" t="str">
            <v>E4.D.S</v>
          </cell>
          <cell r="D176" t="str">
            <v>Sonstiger Innenausbau</v>
          </cell>
          <cell r="G176">
            <v>0</v>
          </cell>
          <cell r="H176" t="str">
            <v>€</v>
          </cell>
        </row>
        <row r="177">
          <cell r="D177" t="str">
            <v>Transporte</v>
          </cell>
          <cell r="I177">
            <v>0</v>
          </cell>
          <cell r="J177" t="str">
            <v>kg CO2 eq.</v>
          </cell>
          <cell r="K177">
            <v>0</v>
          </cell>
          <cell r="L177" t="str">
            <v>kg CO2 eq.</v>
          </cell>
          <cell r="M177">
            <v>0</v>
          </cell>
          <cell r="N177" t="str">
            <v>kg CO2 eq.</v>
          </cell>
          <cell r="O177">
            <v>0</v>
          </cell>
          <cell r="P177" t="str">
            <v>MJ</v>
          </cell>
        </row>
        <row r="178">
          <cell r="C178" t="str">
            <v>E5</v>
          </cell>
          <cell r="D178" t="str">
            <v>Einrichtung</v>
          </cell>
          <cell r="G178">
            <v>0</v>
          </cell>
          <cell r="H178" t="str">
            <v>€</v>
          </cell>
        </row>
        <row r="179">
          <cell r="C179" t="str">
            <v>E5.A</v>
          </cell>
          <cell r="D179" t="str">
            <v>Allgemein</v>
          </cell>
          <cell r="G179">
            <v>0</v>
          </cell>
          <cell r="H179" t="str">
            <v>€</v>
          </cell>
        </row>
        <row r="180">
          <cell r="C180" t="str">
            <v>E5.B</v>
          </cell>
          <cell r="D180" t="str">
            <v>Betriebseinrichtungen</v>
          </cell>
          <cell r="G180">
            <v>0</v>
          </cell>
          <cell r="H180" t="str">
            <v>€</v>
          </cell>
        </row>
        <row r="181">
          <cell r="C181" t="str">
            <v>E5.C</v>
          </cell>
          <cell r="D181" t="str">
            <v>Ausstattungen, Kunstwerke</v>
          </cell>
          <cell r="G181">
            <v>0</v>
          </cell>
          <cell r="H181" t="str">
            <v>€</v>
          </cell>
        </row>
        <row r="182">
          <cell r="C182" t="str">
            <v>E5.S</v>
          </cell>
          <cell r="D182" t="str">
            <v>Sonstige Einrichtung</v>
          </cell>
          <cell r="G182">
            <v>0</v>
          </cell>
          <cell r="H182" t="str">
            <v>€</v>
          </cell>
        </row>
        <row r="183">
          <cell r="C183" t="str">
            <v>E6</v>
          </cell>
          <cell r="D183" t="str">
            <v>Außenanlagen</v>
          </cell>
          <cell r="G183">
            <v>0</v>
          </cell>
          <cell r="H183" t="str">
            <v>€</v>
          </cell>
        </row>
        <row r="184">
          <cell r="C184" t="str">
            <v>E6.A</v>
          </cell>
          <cell r="D184" t="str">
            <v>Allgemein</v>
          </cell>
          <cell r="G184">
            <v>0</v>
          </cell>
          <cell r="H184" t="str">
            <v>€</v>
          </cell>
        </row>
        <row r="185">
          <cell r="C185" t="str">
            <v>E6.B</v>
          </cell>
          <cell r="D185" t="str">
            <v>Geländeflächen</v>
          </cell>
          <cell r="G185">
            <v>0</v>
          </cell>
          <cell r="H185" t="str">
            <v>€</v>
          </cell>
        </row>
        <row r="186">
          <cell r="C186" t="str">
            <v>E6.C</v>
          </cell>
          <cell r="D186" t="str">
            <v>Befestigte Flächen</v>
          </cell>
          <cell r="G186">
            <v>0</v>
          </cell>
          <cell r="H186" t="str">
            <v>€</v>
          </cell>
        </row>
        <row r="187">
          <cell r="C187" t="str">
            <v>E6.D</v>
          </cell>
          <cell r="D187" t="str">
            <v xml:space="preserve">Bauteile Außenanlagen </v>
          </cell>
          <cell r="G187">
            <v>0</v>
          </cell>
          <cell r="H187" t="str">
            <v>€</v>
          </cell>
        </row>
        <row r="188">
          <cell r="C188" t="str">
            <v>E6.S</v>
          </cell>
          <cell r="D188" t="str">
            <v>Sonstige Außenanlagen</v>
          </cell>
          <cell r="G188">
            <v>0</v>
          </cell>
          <cell r="H188" t="str">
            <v>€</v>
          </cell>
        </row>
        <row r="189">
          <cell r="C189" t="str">
            <v>E7</v>
          </cell>
          <cell r="D189" t="str">
            <v>Planungsleistungen</v>
          </cell>
          <cell r="G189">
            <v>277182.42930046062</v>
          </cell>
          <cell r="H189" t="str">
            <v>€</v>
          </cell>
        </row>
        <row r="190">
          <cell r="C190" t="str">
            <v>E7.C</v>
          </cell>
          <cell r="D190" t="str">
            <v>Planungsleistung</v>
          </cell>
          <cell r="G190">
            <v>277182.42930046062</v>
          </cell>
          <cell r="H190" t="str">
            <v>€</v>
          </cell>
        </row>
        <row r="191">
          <cell r="C191" t="str">
            <v xml:space="preserve">E7.S </v>
          </cell>
          <cell r="D191" t="str">
            <v>Sonstige Planungsleistungen</v>
          </cell>
          <cell r="G191">
            <v>0</v>
          </cell>
          <cell r="H191" t="str">
            <v>€</v>
          </cell>
        </row>
        <row r="192">
          <cell r="C192" t="str">
            <v>E8</v>
          </cell>
          <cell r="D192" t="str">
            <v>Nebenleistungen</v>
          </cell>
          <cell r="G192">
            <v>36957.657240061417</v>
          </cell>
          <cell r="H192" t="str">
            <v>€</v>
          </cell>
        </row>
        <row r="193">
          <cell r="C193" t="str">
            <v>E8.B</v>
          </cell>
          <cell r="D193" t="str">
            <v>Baunebenleistungen</v>
          </cell>
          <cell r="G193">
            <v>36957.657240061417</v>
          </cell>
          <cell r="H193" t="str">
            <v>€</v>
          </cell>
        </row>
        <row r="194">
          <cell r="C194" t="str">
            <v>E8.S</v>
          </cell>
          <cell r="D194" t="str">
            <v>Sonstige Nebenleistungen</v>
          </cell>
          <cell r="G194">
            <v>0</v>
          </cell>
          <cell r="H194" t="str">
            <v>€</v>
          </cell>
        </row>
        <row r="195">
          <cell r="C195" t="str">
            <v>E9</v>
          </cell>
          <cell r="D195" t="str">
            <v>Reserven</v>
          </cell>
          <cell r="G195">
            <v>92394.143100153538</v>
          </cell>
          <cell r="H195" t="str">
            <v>€</v>
          </cell>
        </row>
        <row r="196">
          <cell r="C196" t="str">
            <v>E9.A</v>
          </cell>
          <cell r="D196" t="str">
            <v>Allgemein</v>
          </cell>
          <cell r="G196">
            <v>92394.143100153538</v>
          </cell>
          <cell r="H196" t="str">
            <v>€</v>
          </cell>
        </row>
        <row r="197">
          <cell r="C197" t="str">
            <v>E9.B</v>
          </cell>
          <cell r="D197" t="str">
            <v>Reservemittel Budget</v>
          </cell>
          <cell r="G197">
            <v>0</v>
          </cell>
          <cell r="H197" t="str">
            <v>€</v>
          </cell>
        </row>
        <row r="198">
          <cell r="C198" t="str">
            <v>E9.S</v>
          </cell>
          <cell r="D198" t="str">
            <v>Sonstige Reservemittel</v>
          </cell>
          <cell r="G198">
            <v>0</v>
          </cell>
          <cell r="H198" t="str">
            <v>€</v>
          </cell>
        </row>
        <row r="199">
          <cell r="D199" t="str">
            <v>Errichtungskostenkennwerte</v>
          </cell>
          <cell r="I199" t="str">
            <v>Kennwerte Umweltwirkungen</v>
          </cell>
        </row>
        <row r="200">
          <cell r="C200" t="str">
            <v>BWK</v>
          </cell>
          <cell r="D200" t="str">
            <v>Bauwerkskosten  [E2-E4]</v>
          </cell>
          <cell r="G200">
            <v>1232989.6019191239</v>
          </cell>
          <cell r="H200" t="str">
            <v>€</v>
          </cell>
          <cell r="I200">
            <v>0</v>
          </cell>
          <cell r="J200" t="str">
            <v>kg CO2 eq.</v>
          </cell>
          <cell r="K200">
            <v>0</v>
          </cell>
          <cell r="L200" t="str">
            <v>kg CO2 eq.</v>
          </cell>
          <cell r="M200">
            <v>0</v>
          </cell>
          <cell r="N200" t="str">
            <v>kg CO2 eq.</v>
          </cell>
          <cell r="O200">
            <v>0</v>
          </cell>
          <cell r="P200" t="str">
            <v>MJ</v>
          </cell>
        </row>
        <row r="201">
          <cell r="C201" t="str">
            <v>BK</v>
          </cell>
          <cell r="D201" t="str">
            <v>Baukosten  [E1-E6]</v>
          </cell>
          <cell r="G201">
            <v>1353090.3172570886</v>
          </cell>
          <cell r="H201" t="str">
            <v>€</v>
          </cell>
          <cell r="I201">
            <v>0</v>
          </cell>
          <cell r="J201" t="str">
            <v>kg CO2 eq.</v>
          </cell>
          <cell r="K201">
            <v>0</v>
          </cell>
          <cell r="L201" t="str">
            <v>kg CO2 eq.</v>
          </cell>
          <cell r="M201">
            <v>0</v>
          </cell>
          <cell r="N201" t="str">
            <v>kg CO2 eq.</v>
          </cell>
          <cell r="O201">
            <v>0</v>
          </cell>
          <cell r="P201" t="str">
            <v>MJ</v>
          </cell>
        </row>
        <row r="202">
          <cell r="C202" t="str">
            <v>EK</v>
          </cell>
          <cell r="D202" t="str">
            <v>Errichtungskosten [E1-E9]</v>
          </cell>
          <cell r="G202">
            <v>1759624.5468977639</v>
          </cell>
          <cell r="H202" t="str">
            <v>€</v>
          </cell>
          <cell r="I202">
            <v>0</v>
          </cell>
          <cell r="J202" t="str">
            <v>kg CO2 eq.</v>
          </cell>
          <cell r="K202">
            <v>0</v>
          </cell>
          <cell r="L202" t="str">
            <v>kg CO2 eq.</v>
          </cell>
          <cell r="M202">
            <v>0</v>
          </cell>
          <cell r="N202" t="str">
            <v>kg CO2 eq.</v>
          </cell>
          <cell r="O202">
            <v>0</v>
          </cell>
          <cell r="P202" t="str">
            <v>MJ</v>
          </cell>
        </row>
        <row r="203">
          <cell r="C203" t="str">
            <v>GK</v>
          </cell>
          <cell r="D203" t="str">
            <v>Gesamtkosten Errichtung [E0-E9]</v>
          </cell>
          <cell r="G203">
            <v>1759624.5468977639</v>
          </cell>
          <cell r="H203" t="str">
            <v>€</v>
          </cell>
          <cell r="I203">
            <v>0</v>
          </cell>
          <cell r="J203" t="str">
            <v>kg CO2 eq.</v>
          </cell>
          <cell r="K203">
            <v>0</v>
          </cell>
          <cell r="L203" t="str">
            <v>kg CO2 eq.</v>
          </cell>
          <cell r="M203">
            <v>0</v>
          </cell>
          <cell r="N203" t="str">
            <v>kg CO2 eq.</v>
          </cell>
          <cell r="O203">
            <v>0</v>
          </cell>
          <cell r="P203" t="str">
            <v>MJ</v>
          </cell>
        </row>
      </sheetData>
      <sheetData sheetId="10" refreshError="1"/>
      <sheetData sheetId="11">
        <row r="3">
          <cell r="C3" t="str">
            <v>F</v>
          </cell>
          <cell r="D3" t="str">
            <v>Objekt-Folgekosten</v>
          </cell>
        </row>
        <row r="4">
          <cell r="C4" t="str">
            <v>F1</v>
          </cell>
          <cell r="D4" t="str">
            <v>Verwaltung</v>
          </cell>
          <cell r="G4">
            <v>20954.122571562937</v>
          </cell>
          <cell r="H4" t="str">
            <v>€/Jahr</v>
          </cell>
          <cell r="M4">
            <v>2377070.4243230978</v>
          </cell>
          <cell r="N4" t="str">
            <v>€</v>
          </cell>
          <cell r="Y4">
            <v>48123.302376108601</v>
          </cell>
          <cell r="Z4" t="str">
            <v>kg CO2 eq.</v>
          </cell>
          <cell r="AC4">
            <v>48123.302376108601</v>
          </cell>
          <cell r="AD4" t="str">
            <v>kg CO2 eq.</v>
          </cell>
          <cell r="AE4">
            <v>725933.39549305092</v>
          </cell>
          <cell r="AF4" t="str">
            <v>MJ</v>
          </cell>
        </row>
        <row r="5">
          <cell r="C5" t="str">
            <v>F1.1</v>
          </cell>
          <cell r="D5" t="str">
            <v>Verwaltung und Management</v>
          </cell>
          <cell r="G5">
            <v>10727.197463214821</v>
          </cell>
          <cell r="H5" t="str">
            <v>€/Jahr</v>
          </cell>
          <cell r="I5" t="str">
            <v>1</v>
          </cell>
          <cell r="M5">
            <v>1216911.0750686878</v>
          </cell>
          <cell r="N5" t="str">
            <v>€</v>
          </cell>
          <cell r="Y5">
            <v>48123.302376108601</v>
          </cell>
          <cell r="Z5" t="str">
            <v>kg CO2 eq.</v>
          </cell>
          <cell r="AC5">
            <v>48123.302376108601</v>
          </cell>
          <cell r="AD5" t="str">
            <v>kg CO2 eq.</v>
          </cell>
          <cell r="AE5">
            <v>725933.39549305092</v>
          </cell>
          <cell r="AF5" t="str">
            <v>MJ</v>
          </cell>
        </row>
        <row r="6">
          <cell r="C6" t="str">
            <v>F1.2</v>
          </cell>
          <cell r="D6" t="str">
            <v>Gebühren, Steuern und Abgaben</v>
          </cell>
          <cell r="G6">
            <v>1593.2495532120454</v>
          </cell>
          <cell r="H6" t="str">
            <v>€/Jahr</v>
          </cell>
          <cell r="I6" t="str">
            <v>1</v>
          </cell>
          <cell r="M6">
            <v>180740.87228286435</v>
          </cell>
          <cell r="N6" t="str">
            <v>€</v>
          </cell>
        </row>
        <row r="7">
          <cell r="C7" t="str">
            <v>F1.3</v>
          </cell>
          <cell r="D7" t="str">
            <v>Flächenmanagement</v>
          </cell>
          <cell r="G7">
            <v>0</v>
          </cell>
          <cell r="H7" t="str">
            <v>€/Jahr</v>
          </cell>
          <cell r="I7" t="str">
            <v>1</v>
          </cell>
          <cell r="M7">
            <v>0</v>
          </cell>
          <cell r="N7" t="str">
            <v>€</v>
          </cell>
          <cell r="Y7">
            <v>0</v>
          </cell>
          <cell r="Z7" t="str">
            <v>kg CO2 eq.</v>
          </cell>
          <cell r="AC7">
            <v>0</v>
          </cell>
          <cell r="AD7" t="str">
            <v>kg CO2 eq.</v>
          </cell>
          <cell r="AE7">
            <v>0</v>
          </cell>
          <cell r="AF7" t="str">
            <v>MJ</v>
          </cell>
        </row>
        <row r="8">
          <cell r="C8" t="str">
            <v>F1.4</v>
          </cell>
          <cell r="D8" t="str">
            <v>Sonstiges</v>
          </cell>
          <cell r="G8">
            <v>8633.6755551360711</v>
          </cell>
          <cell r="H8" t="str">
            <v>€/Jahr</v>
          </cell>
          <cell r="I8" t="str">
            <v>1</v>
          </cell>
          <cell r="M8">
            <v>979418.47697154549</v>
          </cell>
          <cell r="N8" t="str">
            <v>€</v>
          </cell>
        </row>
        <row r="9">
          <cell r="C9" t="str">
            <v>F2</v>
          </cell>
          <cell r="D9" t="str">
            <v>Technischer Gebäudebetrieb</v>
          </cell>
          <cell r="G9">
            <v>151.82844891814852</v>
          </cell>
          <cell r="H9" t="str">
            <v>€/Jahr</v>
          </cell>
          <cell r="M9">
            <v>523382.57900031988</v>
          </cell>
          <cell r="N9" t="str">
            <v>€</v>
          </cell>
          <cell r="Y9">
            <v>624.68235895150701</v>
          </cell>
          <cell r="Z9" t="str">
            <v>kg CO2 eq.</v>
          </cell>
          <cell r="AC9">
            <v>624.68235895150701</v>
          </cell>
          <cell r="AD9" t="str">
            <v>kg CO2 eq.</v>
          </cell>
          <cell r="AE9">
            <v>9706.5504168084026</v>
          </cell>
          <cell r="AF9" t="str">
            <v>MJ</v>
          </cell>
        </row>
        <row r="10">
          <cell r="C10" t="str">
            <v>F2.1</v>
          </cell>
          <cell r="D10" t="str">
            <v>Technisches Gebäudemanagement</v>
          </cell>
          <cell r="G10">
            <v>0</v>
          </cell>
          <cell r="H10" t="str">
            <v>€/Jahr</v>
          </cell>
          <cell r="I10">
            <v>1</v>
          </cell>
          <cell r="M10">
            <v>0</v>
          </cell>
          <cell r="N10" t="str">
            <v>€</v>
          </cell>
          <cell r="Y10">
            <v>0</v>
          </cell>
          <cell r="Z10" t="str">
            <v>kg CO2 eq.</v>
          </cell>
          <cell r="AC10">
            <v>0</v>
          </cell>
          <cell r="AD10" t="str">
            <v>kg CO2 eq.</v>
          </cell>
          <cell r="AE10">
            <v>0</v>
          </cell>
          <cell r="AF10" t="str">
            <v>MJ</v>
          </cell>
        </row>
        <row r="11">
          <cell r="C11" t="str">
            <v>F2.2</v>
          </cell>
          <cell r="D11" t="str">
            <v>Inspektionen</v>
          </cell>
          <cell r="G11">
            <v>151.82844891814852</v>
          </cell>
          <cell r="H11" t="str">
            <v>€/Jahr</v>
          </cell>
          <cell r="I11" t="str">
            <v>1</v>
          </cell>
          <cell r="M11">
            <v>11181.855102938231</v>
          </cell>
          <cell r="N11" t="str">
            <v>€</v>
          </cell>
          <cell r="Y11">
            <v>624.68235895150701</v>
          </cell>
          <cell r="Z11" t="str">
            <v>kg CO2 eq.</v>
          </cell>
          <cell r="AC11">
            <v>624.68235895150701</v>
          </cell>
          <cell r="AD11" t="str">
            <v>kg CO2 eq.</v>
          </cell>
          <cell r="AE11">
            <v>9706.5504168084026</v>
          </cell>
          <cell r="AF11" t="str">
            <v>MJ</v>
          </cell>
        </row>
        <row r="12">
          <cell r="C12" t="str">
            <v>F2.3</v>
          </cell>
          <cell r="D12" t="str">
            <v>Wartung</v>
          </cell>
          <cell r="G12">
            <v>0</v>
          </cell>
          <cell r="H12" t="str">
            <v>€/Jahr</v>
          </cell>
          <cell r="M12">
            <v>511550.50190353527</v>
          </cell>
          <cell r="N12" t="str">
            <v>€</v>
          </cell>
          <cell r="Y12">
            <v>0</v>
          </cell>
          <cell r="Z12" t="str">
            <v>kg CO2 eq.</v>
          </cell>
          <cell r="AC12">
            <v>0</v>
          </cell>
          <cell r="AD12" t="str">
            <v>kg CO2 eq.</v>
          </cell>
          <cell r="AE12">
            <v>0</v>
          </cell>
          <cell r="AF12" t="str">
            <v>MJ</v>
          </cell>
        </row>
        <row r="13">
          <cell r="C13" t="str">
            <v>F2.3-3.B</v>
          </cell>
          <cell r="D13" t="str">
            <v>Förderanlagen</v>
          </cell>
          <cell r="G13">
            <v>0</v>
          </cell>
          <cell r="H13" t="str">
            <v>€/Jahr</v>
          </cell>
          <cell r="I13" t="str">
            <v>1</v>
          </cell>
          <cell r="M13">
            <v>0</v>
          </cell>
          <cell r="N13" t="str">
            <v>€</v>
          </cell>
        </row>
        <row r="14">
          <cell r="C14" t="str">
            <v>F2.3-3.C</v>
          </cell>
          <cell r="D14" t="str">
            <v>Wärmeversorgungsanlagen</v>
          </cell>
          <cell r="G14">
            <v>0</v>
          </cell>
          <cell r="H14" t="str">
            <v>€/Jahr</v>
          </cell>
          <cell r="I14" t="str">
            <v>1</v>
          </cell>
          <cell r="M14">
            <v>0</v>
          </cell>
          <cell r="N14" t="str">
            <v>€</v>
          </cell>
        </row>
        <row r="15">
          <cell r="C15" t="str">
            <v>F2.3-3.D</v>
          </cell>
          <cell r="D15" t="str">
            <v>Klima-/Lüftungsanlagen</v>
          </cell>
          <cell r="G15">
            <v>0</v>
          </cell>
          <cell r="H15" t="str">
            <v>€/Jahr</v>
          </cell>
          <cell r="I15" t="str">
            <v>1</v>
          </cell>
          <cell r="M15">
            <v>0</v>
          </cell>
          <cell r="N15" t="str">
            <v>€</v>
          </cell>
        </row>
        <row r="16">
          <cell r="C16" t="str">
            <v>F2.3-3.E</v>
          </cell>
          <cell r="D16" t="str">
            <v>Sanitär-/Gasanlagen</v>
          </cell>
          <cell r="G16">
            <v>0</v>
          </cell>
          <cell r="H16" t="str">
            <v>€/Jahr</v>
          </cell>
          <cell r="I16" t="str">
            <v>1</v>
          </cell>
          <cell r="M16">
            <v>0</v>
          </cell>
          <cell r="N16" t="str">
            <v>€</v>
          </cell>
        </row>
        <row r="17">
          <cell r="C17" t="str">
            <v>F2.3-3.F</v>
          </cell>
          <cell r="D17" t="str">
            <v>Starkstromanlagen</v>
          </cell>
          <cell r="G17">
            <v>0</v>
          </cell>
          <cell r="H17" t="str">
            <v>€/Jahr</v>
          </cell>
          <cell r="I17" t="str">
            <v>1</v>
          </cell>
          <cell r="M17">
            <v>0</v>
          </cell>
          <cell r="N17" t="str">
            <v>€</v>
          </cell>
        </row>
        <row r="18">
          <cell r="C18" t="str">
            <v>F2.3-3.G</v>
          </cell>
          <cell r="D18" t="str">
            <v>Fernmelde- und Informationstechnische Anlagen</v>
          </cell>
          <cell r="G18">
            <v>0</v>
          </cell>
          <cell r="H18" t="str">
            <v>€/Jahr</v>
          </cell>
          <cell r="I18" t="str">
            <v>1</v>
          </cell>
          <cell r="M18">
            <v>0</v>
          </cell>
          <cell r="N18" t="str">
            <v>€</v>
          </cell>
        </row>
        <row r="19">
          <cell r="C19" t="str">
            <v>F2.3-3.H</v>
          </cell>
          <cell r="D19" t="str">
            <v>Gebäudeautomation</v>
          </cell>
          <cell r="G19">
            <v>0</v>
          </cell>
          <cell r="H19" t="str">
            <v>€/Jahr</v>
          </cell>
          <cell r="I19" t="str">
            <v>1</v>
          </cell>
          <cell r="M19">
            <v>0</v>
          </cell>
          <cell r="N19" t="str">
            <v>€</v>
          </cell>
        </row>
        <row r="20">
          <cell r="C20" t="str">
            <v>F2.3-3.I</v>
          </cell>
          <cell r="D20" t="str">
            <v>Spezielle Anlagen</v>
          </cell>
          <cell r="G20">
            <v>0</v>
          </cell>
          <cell r="H20" t="str">
            <v>€/Jahr</v>
          </cell>
          <cell r="I20" t="str">
            <v>1</v>
          </cell>
          <cell r="M20">
            <v>0</v>
          </cell>
          <cell r="N20" t="str">
            <v>€</v>
          </cell>
        </row>
        <row r="21">
          <cell r="C21" t="str">
            <v>F2.3-4.B</v>
          </cell>
          <cell r="D21" t="str">
            <v>Dachverkleidung</v>
          </cell>
          <cell r="G21">
            <v>0</v>
          </cell>
          <cell r="H21" t="str">
            <v>€/Jahr</v>
          </cell>
          <cell r="I21" t="str">
            <v>1</v>
          </cell>
          <cell r="M21">
            <v>0</v>
          </cell>
          <cell r="N21" t="str">
            <v>€</v>
          </cell>
        </row>
        <row r="22">
          <cell r="C22" t="str">
            <v>F2.3-4.C</v>
          </cell>
          <cell r="D22" t="str">
            <v>Fassadenhülle</v>
          </cell>
          <cell r="G22">
            <v>0</v>
          </cell>
          <cell r="H22" t="str">
            <v>€/Jahr</v>
          </cell>
          <cell r="I22" t="str">
            <v>1</v>
          </cell>
          <cell r="M22">
            <v>0</v>
          </cell>
          <cell r="N22" t="str">
            <v>€</v>
          </cell>
        </row>
        <row r="23">
          <cell r="C23" t="str">
            <v>F2.3-4.D</v>
          </cell>
          <cell r="D23" t="str">
            <v>Innenausbau</v>
          </cell>
          <cell r="G23">
            <v>0</v>
          </cell>
          <cell r="H23" t="str">
            <v>€/Jahr</v>
          </cell>
          <cell r="I23" t="str">
            <v>1</v>
          </cell>
          <cell r="M23">
            <v>0</v>
          </cell>
          <cell r="N23" t="str">
            <v>€</v>
          </cell>
        </row>
        <row r="24">
          <cell r="C24" t="str">
            <v>F2.3-5.B</v>
          </cell>
          <cell r="D24" t="str">
            <v>Betriebseinrichtungen</v>
          </cell>
          <cell r="G24">
            <v>0</v>
          </cell>
          <cell r="H24" t="str">
            <v>€/Jahr</v>
          </cell>
          <cell r="I24" t="str">
            <v>1</v>
          </cell>
          <cell r="M24">
            <v>0</v>
          </cell>
          <cell r="N24" t="str">
            <v>€</v>
          </cell>
        </row>
        <row r="25">
          <cell r="C25" t="str">
            <v>F2.3-5.C</v>
          </cell>
          <cell r="D25" t="str">
            <v>Ausstattungen, Kunstwerke</v>
          </cell>
          <cell r="G25">
            <v>0</v>
          </cell>
          <cell r="H25" t="str">
            <v>€/Jahr</v>
          </cell>
          <cell r="I25" t="str">
            <v>1</v>
          </cell>
          <cell r="M25">
            <v>0</v>
          </cell>
          <cell r="N25" t="str">
            <v>€</v>
          </cell>
        </row>
        <row r="26">
          <cell r="C26" t="str">
            <v>F2.3-6.C</v>
          </cell>
          <cell r="D26" t="str">
            <v>Befestigte Flächen</v>
          </cell>
          <cell r="G26">
            <v>0</v>
          </cell>
          <cell r="H26" t="str">
            <v>€/Jahr</v>
          </cell>
          <cell r="I26" t="str">
            <v>1</v>
          </cell>
          <cell r="M26">
            <v>0</v>
          </cell>
          <cell r="N26" t="str">
            <v>€</v>
          </cell>
        </row>
        <row r="27">
          <cell r="C27" t="str">
            <v>F2.3-6.D</v>
          </cell>
          <cell r="D27" t="str">
            <v>Bauteile Außenanlagen</v>
          </cell>
          <cell r="G27">
            <v>0</v>
          </cell>
          <cell r="H27" t="str">
            <v>€/Jahr</v>
          </cell>
          <cell r="I27" t="str">
            <v>1</v>
          </cell>
          <cell r="M27">
            <v>0</v>
          </cell>
          <cell r="N27" t="str">
            <v>€</v>
          </cell>
        </row>
        <row r="28">
          <cell r="C28" t="str">
            <v>F2.4</v>
          </cell>
          <cell r="D28" t="str">
            <v>Kleine Instandsetzung, Reparaturen</v>
          </cell>
          <cell r="G28">
            <v>0</v>
          </cell>
          <cell r="H28" t="str">
            <v>€/Jahr</v>
          </cell>
          <cell r="M28">
            <v>650.22199384636986</v>
          </cell>
          <cell r="N28" t="str">
            <v>€</v>
          </cell>
          <cell r="Y28">
            <v>0</v>
          </cell>
          <cell r="Z28" t="str">
            <v>kg CO2 eq.</v>
          </cell>
          <cell r="AC28">
            <v>0</v>
          </cell>
          <cell r="AD28" t="str">
            <v>kg CO2 eq.</v>
          </cell>
          <cell r="AE28">
            <v>0</v>
          </cell>
          <cell r="AF28" t="str">
            <v>MJ</v>
          </cell>
        </row>
        <row r="29">
          <cell r="C29" t="str">
            <v>F2.4-3.B</v>
          </cell>
          <cell r="D29" t="str">
            <v>Förderanlagen</v>
          </cell>
          <cell r="G29">
            <v>0</v>
          </cell>
          <cell r="H29" t="str">
            <v>€/Jahr</v>
          </cell>
          <cell r="I29" t="str">
            <v>1</v>
          </cell>
          <cell r="M29">
            <v>0</v>
          </cell>
          <cell r="N29" t="str">
            <v>€</v>
          </cell>
        </row>
        <row r="30">
          <cell r="C30" t="str">
            <v>F2.4-3.C</v>
          </cell>
          <cell r="D30" t="str">
            <v>Wärmeversorgungsanlagen</v>
          </cell>
          <cell r="G30">
            <v>0</v>
          </cell>
          <cell r="H30" t="str">
            <v>€/Jahr</v>
          </cell>
          <cell r="I30" t="str">
            <v>1</v>
          </cell>
          <cell r="M30">
            <v>0</v>
          </cell>
          <cell r="N30" t="str">
            <v>€</v>
          </cell>
        </row>
        <row r="31">
          <cell r="C31" t="str">
            <v>F2.4-3.D</v>
          </cell>
          <cell r="D31" t="str">
            <v>Klima-/Lüftungsanlagen</v>
          </cell>
          <cell r="G31">
            <v>0</v>
          </cell>
          <cell r="H31" t="str">
            <v>€/Jahr</v>
          </cell>
          <cell r="I31" t="str">
            <v>1</v>
          </cell>
          <cell r="M31">
            <v>0</v>
          </cell>
          <cell r="N31" t="str">
            <v>€</v>
          </cell>
        </row>
        <row r="32">
          <cell r="C32" t="str">
            <v>F2.4-3.E</v>
          </cell>
          <cell r="D32" t="str">
            <v>Sanitär-/Gasanlagen</v>
          </cell>
          <cell r="G32">
            <v>0</v>
          </cell>
          <cell r="H32" t="str">
            <v>€/Jahr</v>
          </cell>
          <cell r="I32" t="str">
            <v>1</v>
          </cell>
          <cell r="M32">
            <v>0</v>
          </cell>
          <cell r="N32" t="str">
            <v>€</v>
          </cell>
        </row>
        <row r="33">
          <cell r="C33" t="str">
            <v>F2.4-3.F</v>
          </cell>
          <cell r="D33" t="str">
            <v>Starkstromanlagen</v>
          </cell>
          <cell r="G33">
            <v>0</v>
          </cell>
          <cell r="H33" t="str">
            <v>€/Jahr</v>
          </cell>
          <cell r="I33" t="str">
            <v>1</v>
          </cell>
          <cell r="M33">
            <v>0</v>
          </cell>
          <cell r="N33" t="str">
            <v>€</v>
          </cell>
        </row>
        <row r="34">
          <cell r="C34" t="str">
            <v>F2.4-3.G</v>
          </cell>
          <cell r="D34" t="str">
            <v>Fernmelde- und Informationstechnische Anlagen</v>
          </cell>
          <cell r="G34">
            <v>0</v>
          </cell>
          <cell r="H34" t="str">
            <v>€/Jahr</v>
          </cell>
          <cell r="I34" t="str">
            <v>1</v>
          </cell>
          <cell r="M34">
            <v>0</v>
          </cell>
          <cell r="N34" t="str">
            <v>€</v>
          </cell>
        </row>
        <row r="35">
          <cell r="C35" t="str">
            <v>F2.4-3.H</v>
          </cell>
          <cell r="D35" t="str">
            <v>Gebäudeautomation</v>
          </cell>
          <cell r="G35">
            <v>0</v>
          </cell>
          <cell r="H35" t="str">
            <v>€/Jahr</v>
          </cell>
          <cell r="I35" t="str">
            <v>1</v>
          </cell>
          <cell r="M35">
            <v>0</v>
          </cell>
          <cell r="N35" t="str">
            <v>€</v>
          </cell>
        </row>
        <row r="36">
          <cell r="C36" t="str">
            <v>F2.4-3.I</v>
          </cell>
          <cell r="D36" t="str">
            <v>Spezielle Anlagen</v>
          </cell>
          <cell r="G36">
            <v>0</v>
          </cell>
          <cell r="H36" t="str">
            <v>€/Jahr</v>
          </cell>
          <cell r="I36" t="str">
            <v>1</v>
          </cell>
          <cell r="M36">
            <v>0</v>
          </cell>
          <cell r="N36" t="str">
            <v>€</v>
          </cell>
        </row>
        <row r="37">
          <cell r="C37" t="str">
            <v>F2.4-4.B</v>
          </cell>
          <cell r="D37" t="str">
            <v>Dachverkleidung</v>
          </cell>
          <cell r="G37">
            <v>0</v>
          </cell>
          <cell r="H37" t="str">
            <v>€/Jahr</v>
          </cell>
          <cell r="I37" t="str">
            <v>1</v>
          </cell>
          <cell r="M37">
            <v>0</v>
          </cell>
          <cell r="N37" t="str">
            <v>€</v>
          </cell>
        </row>
        <row r="38">
          <cell r="C38" t="str">
            <v>F2.4-4.C</v>
          </cell>
          <cell r="D38" t="str">
            <v>Fassadenhülle</v>
          </cell>
          <cell r="G38">
            <v>0</v>
          </cell>
          <cell r="H38" t="str">
            <v>€/Jahr</v>
          </cell>
          <cell r="I38" t="str">
            <v>1</v>
          </cell>
          <cell r="M38">
            <v>0</v>
          </cell>
          <cell r="N38" t="str">
            <v>€</v>
          </cell>
        </row>
        <row r="39">
          <cell r="C39" t="str">
            <v>F2.4-4.D</v>
          </cell>
          <cell r="D39" t="str">
            <v>Innenausbau</v>
          </cell>
          <cell r="G39">
            <v>0</v>
          </cell>
          <cell r="H39" t="str">
            <v>€/Jahr</v>
          </cell>
          <cell r="I39" t="str">
            <v>1</v>
          </cell>
          <cell r="M39">
            <v>0</v>
          </cell>
          <cell r="N39" t="str">
            <v>€</v>
          </cell>
        </row>
        <row r="40">
          <cell r="C40" t="str">
            <v>F2.4-5.B</v>
          </cell>
          <cell r="D40" t="str">
            <v>Betriebseinrichtungen</v>
          </cell>
          <cell r="G40">
            <v>0</v>
          </cell>
          <cell r="H40" t="str">
            <v>€/Jahr</v>
          </cell>
          <cell r="I40" t="str">
            <v>1</v>
          </cell>
          <cell r="M40">
            <v>0</v>
          </cell>
          <cell r="N40" t="str">
            <v>€</v>
          </cell>
        </row>
        <row r="41">
          <cell r="C41" t="str">
            <v>F2.4-5.C</v>
          </cell>
          <cell r="D41" t="str">
            <v>Ausstattungen, Kunstwerke</v>
          </cell>
          <cell r="G41">
            <v>0</v>
          </cell>
          <cell r="H41" t="str">
            <v>€/Jahr</v>
          </cell>
          <cell r="I41" t="str">
            <v>1</v>
          </cell>
          <cell r="M41">
            <v>0</v>
          </cell>
          <cell r="N41" t="str">
            <v>€</v>
          </cell>
        </row>
        <row r="42">
          <cell r="C42" t="str">
            <v>F2.4-6.C</v>
          </cell>
          <cell r="D42" t="str">
            <v>Befestigte Flächen</v>
          </cell>
          <cell r="G42">
            <v>0</v>
          </cell>
          <cell r="H42" t="str">
            <v>€/Jahr</v>
          </cell>
          <cell r="I42" t="str">
            <v>1</v>
          </cell>
          <cell r="M42">
            <v>0</v>
          </cell>
          <cell r="N42" t="str">
            <v>€</v>
          </cell>
        </row>
        <row r="43">
          <cell r="C43" t="str">
            <v>F2.4-6.D</v>
          </cell>
          <cell r="D43" t="str">
            <v>Bauteile Außenanlagen</v>
          </cell>
          <cell r="G43">
            <v>0</v>
          </cell>
          <cell r="H43" t="str">
            <v>€/Jahr</v>
          </cell>
          <cell r="I43" t="str">
            <v>1</v>
          </cell>
          <cell r="M43">
            <v>0</v>
          </cell>
          <cell r="N43" t="str">
            <v>€</v>
          </cell>
        </row>
        <row r="44">
          <cell r="C44" t="str">
            <v>F2.5</v>
          </cell>
          <cell r="D44" t="str">
            <v>Sonstiges</v>
          </cell>
          <cell r="G44">
            <v>0</v>
          </cell>
          <cell r="H44" t="str">
            <v>€/Jahr</v>
          </cell>
          <cell r="I44" t="str">
            <v>1</v>
          </cell>
          <cell r="M44">
            <v>0</v>
          </cell>
          <cell r="N44" t="str">
            <v>€</v>
          </cell>
        </row>
        <row r="45">
          <cell r="C45" t="str">
            <v>F3</v>
          </cell>
          <cell r="D45" t="str">
            <v>Ver- und Entsorgung</v>
          </cell>
          <cell r="G45">
            <v>11423.307639042525</v>
          </cell>
          <cell r="H45" t="str">
            <v>€/Jahr</v>
          </cell>
          <cell r="M45">
            <v>1532803.2580379774</v>
          </cell>
          <cell r="N45" t="str">
            <v>€</v>
          </cell>
          <cell r="Y45">
            <v>13594.521620320389</v>
          </cell>
          <cell r="Z45" t="str">
            <v>kg CO2 eq.</v>
          </cell>
          <cell r="AC45">
            <v>13594.521620320389</v>
          </cell>
          <cell r="AD45" t="str">
            <v>kg CO2 eq.</v>
          </cell>
          <cell r="AE45">
            <v>189182.64309866726</v>
          </cell>
          <cell r="AF45" t="str">
            <v>MJ</v>
          </cell>
        </row>
        <row r="46">
          <cell r="C46" t="str">
            <v>F3.1</v>
          </cell>
          <cell r="D46" t="str">
            <v>Energie (Wärme, Kälte, Strom)</v>
          </cell>
          <cell r="G46">
            <v>3452.3355728215779</v>
          </cell>
          <cell r="H46" t="str">
            <v>€/Jahr</v>
          </cell>
          <cell r="M46">
            <v>530769.56113291485</v>
          </cell>
          <cell r="N46" t="str">
            <v>€</v>
          </cell>
          <cell r="Y46">
            <v>13594.521620320389</v>
          </cell>
          <cell r="Z46" t="str">
            <v>kg CO2 eq.</v>
          </cell>
          <cell r="AC46">
            <v>13594.521620320389</v>
          </cell>
          <cell r="AD46" t="str">
            <v>kg CO2 eq.</v>
          </cell>
          <cell r="AE46">
            <v>189182.64309866726</v>
          </cell>
          <cell r="AF46" t="str">
            <v>MJ</v>
          </cell>
        </row>
        <row r="47">
          <cell r="C47" t="str">
            <v>F3.1.a</v>
          </cell>
          <cell r="D47" t="str">
            <v>Strom Verbraucher</v>
          </cell>
          <cell r="G47">
            <v>3963.8063048914632</v>
          </cell>
          <cell r="H47" t="str">
            <v>€/Jahr</v>
          </cell>
          <cell r="I47" t="str">
            <v>1</v>
          </cell>
          <cell r="M47">
            <v>402325.60538896185</v>
          </cell>
          <cell r="N47" t="str">
            <v>€</v>
          </cell>
          <cell r="Y47">
            <v>928131.32912700949</v>
          </cell>
          <cell r="Z47" t="str">
            <v>kg CO2 eq.</v>
          </cell>
          <cell r="AC47">
            <v>928131.32912700949</v>
          </cell>
          <cell r="AD47" t="str">
            <v>kg CO2 eq.</v>
          </cell>
          <cell r="AE47">
            <v>12915962.980592979</v>
          </cell>
          <cell r="AF47" t="str">
            <v>MJ</v>
          </cell>
        </row>
        <row r="48">
          <cell r="C48" t="str">
            <v>F3.1.a-1</v>
          </cell>
          <cell r="D48" t="str">
            <v>Strom IT+Kommunikation</v>
          </cell>
          <cell r="G48">
            <v>0</v>
          </cell>
          <cell r="H48" t="str">
            <v>€/Jahr</v>
          </cell>
          <cell r="I48" t="str">
            <v>1</v>
          </cell>
          <cell r="M48">
            <v>0</v>
          </cell>
          <cell r="N48" t="str">
            <v>€</v>
          </cell>
          <cell r="Y48">
            <v>0</v>
          </cell>
          <cell r="Z48" t="str">
            <v>kg CO2 eq.</v>
          </cell>
          <cell r="AC48">
            <v>0</v>
          </cell>
          <cell r="AD48" t="str">
            <v>kg CO2 eq.</v>
          </cell>
          <cell r="AE48">
            <v>0</v>
          </cell>
          <cell r="AF48" t="str">
            <v>MJ</v>
          </cell>
        </row>
        <row r="49">
          <cell r="C49" t="str">
            <v>F3.1.a-2</v>
          </cell>
          <cell r="D49" t="str">
            <v>Strom Beleuchtung</v>
          </cell>
          <cell r="G49">
            <v>762.27044324835833</v>
          </cell>
          <cell r="H49" t="str">
            <v>€/Jahr</v>
          </cell>
          <cell r="I49" t="str">
            <v>1</v>
          </cell>
          <cell r="M49">
            <v>77370.308728646516</v>
          </cell>
          <cell r="N49" t="str">
            <v>€</v>
          </cell>
          <cell r="Y49">
            <v>178486.79406288645</v>
          </cell>
          <cell r="Z49" t="str">
            <v>kg CO2 eq.</v>
          </cell>
          <cell r="AC49">
            <v>178486.79406288645</v>
          </cell>
          <cell r="AD49" t="str">
            <v>kg CO2 eq.</v>
          </cell>
          <cell r="AE49">
            <v>2483839.0347294188</v>
          </cell>
          <cell r="AF49" t="str">
            <v>MJ</v>
          </cell>
        </row>
        <row r="50">
          <cell r="C50" t="str">
            <v>F3.1.a-3</v>
          </cell>
          <cell r="D50" t="str">
            <v>Strom Lüftung</v>
          </cell>
          <cell r="G50">
            <v>914.72453189803002</v>
          </cell>
          <cell r="H50" t="str">
            <v>€/Jahr</v>
          </cell>
          <cell r="I50" t="str">
            <v>1</v>
          </cell>
          <cell r="M50">
            <v>92844.370474375814</v>
          </cell>
          <cell r="N50" t="str">
            <v>€</v>
          </cell>
          <cell r="Y50">
            <v>214184.15287546371</v>
          </cell>
          <cell r="Z50" t="str">
            <v>kg CO2 eq.</v>
          </cell>
          <cell r="AC50">
            <v>214184.15287546371</v>
          </cell>
          <cell r="AD50" t="str">
            <v>kg CO2 eq.</v>
          </cell>
          <cell r="AE50">
            <v>2980606.8416753029</v>
          </cell>
          <cell r="AF50" t="str">
            <v>MJ</v>
          </cell>
        </row>
        <row r="51">
          <cell r="C51" t="str">
            <v>F3.1.a-4</v>
          </cell>
          <cell r="D51" t="str">
            <v>Strom Be- und Entfeuchtung</v>
          </cell>
          <cell r="G51">
            <v>0</v>
          </cell>
          <cell r="H51" t="str">
            <v>€/Jahr</v>
          </cell>
          <cell r="I51" t="str">
            <v>1</v>
          </cell>
          <cell r="M51">
            <v>0</v>
          </cell>
          <cell r="N51" t="str">
            <v>€</v>
          </cell>
          <cell r="Y51">
            <v>0</v>
          </cell>
          <cell r="Z51" t="str">
            <v>kg CO2 eq.</v>
          </cell>
          <cell r="AC51">
            <v>0</v>
          </cell>
          <cell r="AD51" t="str">
            <v>kg CO2 eq.</v>
          </cell>
          <cell r="AE51">
            <v>0</v>
          </cell>
          <cell r="AF51" t="str">
            <v>MJ</v>
          </cell>
        </row>
        <row r="52">
          <cell r="C52" t="str">
            <v>F3.1.a-5</v>
          </cell>
          <cell r="D52" t="str">
            <v>Haushaltsstrombedarf</v>
          </cell>
          <cell r="G52">
            <v>2286.811329745075</v>
          </cell>
          <cell r="H52" t="str">
            <v>€/Jahr</v>
          </cell>
          <cell r="I52" t="str">
            <v>1</v>
          </cell>
          <cell r="M52">
            <v>232110.92618593955</v>
          </cell>
          <cell r="N52" t="str">
            <v>€</v>
          </cell>
          <cell r="Y52">
            <v>535460.38218865928</v>
          </cell>
          <cell r="Z52" t="str">
            <v>kg CO2 eq.</v>
          </cell>
          <cell r="AC52">
            <v>535460.38218865928</v>
          </cell>
          <cell r="AD52" t="str">
            <v>kg CO2 eq.</v>
          </cell>
          <cell r="AE52">
            <v>7451517.1041882578</v>
          </cell>
          <cell r="AF52" t="str">
            <v>MJ</v>
          </cell>
        </row>
        <row r="53">
          <cell r="C53" t="str">
            <v>F3.1.b</v>
          </cell>
          <cell r="D53" t="str">
            <v>Strom Gebäudetechnik (ohne Kühlen/Lüften)</v>
          </cell>
          <cell r="G53">
            <v>304.90817729934332</v>
          </cell>
          <cell r="H53" t="str">
            <v>€/Jahr</v>
          </cell>
          <cell r="I53" t="str">
            <v>1</v>
          </cell>
          <cell r="M53">
            <v>30948.123491458606</v>
          </cell>
          <cell r="N53" t="str">
            <v>€</v>
          </cell>
          <cell r="Y53">
            <v>71394.717625154575</v>
          </cell>
          <cell r="Z53" t="str">
            <v>kg CO2 eq.</v>
          </cell>
          <cell r="AC53">
            <v>71394.717625154575</v>
          </cell>
          <cell r="AD53" t="str">
            <v>kg CO2 eq.</v>
          </cell>
          <cell r="AE53">
            <v>993535.61389176757</v>
          </cell>
          <cell r="AF53" t="str">
            <v>MJ</v>
          </cell>
        </row>
        <row r="54">
          <cell r="C54" t="str">
            <v>F3.1.c</v>
          </cell>
          <cell r="D54" t="str">
            <v>Strom Aufzüge (allgemeine Teile des Hauses)</v>
          </cell>
          <cell r="G54">
            <v>0</v>
          </cell>
          <cell r="H54" t="str">
            <v>€/Jahr</v>
          </cell>
          <cell r="I54" t="str">
            <v>1</v>
          </cell>
          <cell r="M54">
            <v>0</v>
          </cell>
          <cell r="N54" t="str">
            <v>€</v>
          </cell>
          <cell r="Y54">
            <v>0</v>
          </cell>
          <cell r="Z54" t="str">
            <v>kg CO2 eq.</v>
          </cell>
          <cell r="AC54">
            <v>0</v>
          </cell>
          <cell r="AD54" t="str">
            <v>kg CO2 eq.</v>
          </cell>
          <cell r="AE54">
            <v>0</v>
          </cell>
          <cell r="AF54" t="str">
            <v>MJ</v>
          </cell>
        </row>
        <row r="55">
          <cell r="C55" t="str">
            <v>F3.1.d</v>
          </cell>
          <cell r="D55" t="str">
            <v>Heizung</v>
          </cell>
          <cell r="E55" t="str">
            <v>Annahme: Raumwärmeerzeugung mit Energieträger Gas, Warmwassererzeugung mit Energieträger Strom</v>
          </cell>
          <cell r="G55">
            <v>634.59014400425838</v>
          </cell>
          <cell r="H55" t="str">
            <v>€/Jahr</v>
          </cell>
          <cell r="I55" t="str">
            <v>1</v>
          </cell>
          <cell r="M55">
            <v>156561.54643289736</v>
          </cell>
          <cell r="N55" t="str">
            <v>€</v>
          </cell>
          <cell r="Y55">
            <v>148590.25605735299</v>
          </cell>
          <cell r="Z55" t="str">
            <v>kg CO2 eq.</v>
          </cell>
          <cell r="AC55">
            <v>148590.25605735299</v>
          </cell>
          <cell r="AD55" t="str">
            <v>kg CO2 eq.</v>
          </cell>
          <cell r="AE55">
            <v>2067795.9964122416</v>
          </cell>
          <cell r="AF55" t="str">
            <v>MJ</v>
          </cell>
        </row>
        <row r="56">
          <cell r="C56" t="str">
            <v>F3.1.e</v>
          </cell>
          <cell r="D56" t="str">
            <v>Kühlung</v>
          </cell>
          <cell r="G56">
            <v>0</v>
          </cell>
          <cell r="H56" t="str">
            <v>€/Jahr</v>
          </cell>
          <cell r="I56" t="str">
            <v>1</v>
          </cell>
          <cell r="M56">
            <v>0</v>
          </cell>
          <cell r="N56" t="str">
            <v>€</v>
          </cell>
          <cell r="Y56">
            <v>0</v>
          </cell>
          <cell r="Z56" t="str">
            <v>kg CO2 eq.</v>
          </cell>
          <cell r="AC56">
            <v>0</v>
          </cell>
          <cell r="AD56" t="str">
            <v>kg CO2 eq.</v>
          </cell>
          <cell r="AE56">
            <v>0</v>
          </cell>
          <cell r="AF56" t="str">
            <v>MJ</v>
          </cell>
        </row>
        <row r="57">
          <cell r="C57" t="str">
            <v>F3.1.f</v>
          </cell>
          <cell r="D57" t="str">
            <v>Warmwasser</v>
          </cell>
          <cell r="G57">
            <v>607.43425946353545</v>
          </cell>
          <cell r="H57" t="str">
            <v>€/Jahr</v>
          </cell>
          <cell r="I57" t="str">
            <v>1</v>
          </cell>
          <cell r="M57">
            <v>149861.84061707513</v>
          </cell>
          <cell r="N57" t="str">
            <v>€</v>
          </cell>
          <cell r="Y57">
            <v>142231.66401886262</v>
          </cell>
          <cell r="Z57" t="str">
            <v>kg CO2 eq.</v>
          </cell>
          <cell r="AC57">
            <v>142231.66401886262</v>
          </cell>
          <cell r="AD57" t="str">
            <v>kg CO2 eq.</v>
          </cell>
          <cell r="AE57">
            <v>1979309.2308000058</v>
          </cell>
          <cell r="AF57" t="str">
            <v>MJ</v>
          </cell>
        </row>
        <row r="58">
          <cell r="C58" t="str">
            <v>F3.1.g</v>
          </cell>
          <cell r="D58" t="str">
            <v>Erträge aus PV nach Deckung Eigenbedarf</v>
          </cell>
          <cell r="E58" t="str">
            <v>negative Kosten</v>
          </cell>
          <cell r="G58">
            <v>-2058.4033128370224</v>
          </cell>
          <cell r="H58" t="str">
            <v>€/Jahr</v>
          </cell>
          <cell r="I58">
            <v>1</v>
          </cell>
          <cell r="M58">
            <v>-208927.55479747796</v>
          </cell>
          <cell r="N58" t="str">
            <v>€</v>
          </cell>
          <cell r="Y58">
            <v>-1276753.4452080592</v>
          </cell>
          <cell r="Z58" t="str">
            <v>kg CO2 eq.</v>
          </cell>
          <cell r="AC58">
            <v>-1276753.4452080592</v>
          </cell>
          <cell r="AD58" t="str">
            <v>kg CO2 eq.</v>
          </cell>
          <cell r="AE58">
            <v>-17767421.178598326</v>
          </cell>
          <cell r="AF58" t="str">
            <v>MJ</v>
          </cell>
        </row>
        <row r="59">
          <cell r="C59" t="str">
            <v>F3.2</v>
          </cell>
          <cell r="D59" t="str">
            <v>Wasser und Abwasser</v>
          </cell>
          <cell r="G59">
            <v>4508.2723084368017</v>
          </cell>
          <cell r="H59" t="str">
            <v>€/Jahr</v>
          </cell>
          <cell r="M59">
            <v>511425.88922923402</v>
          </cell>
          <cell r="N59" t="str">
            <v>€</v>
          </cell>
        </row>
        <row r="60">
          <cell r="C60" t="str">
            <v>F3.2.a</v>
          </cell>
          <cell r="D60" t="str">
            <v>Wasser</v>
          </cell>
          <cell r="G60">
            <v>2106.9550632282703</v>
          </cell>
          <cell r="H60" t="str">
            <v>€/Jahr</v>
          </cell>
          <cell r="I60">
            <v>1</v>
          </cell>
          <cell r="M60">
            <v>239016.47750093101</v>
          </cell>
          <cell r="N60" t="str">
            <v>€</v>
          </cell>
        </row>
        <row r="61">
          <cell r="C61" t="str">
            <v>F3.2.b</v>
          </cell>
          <cell r="D61" t="str">
            <v>Abwasser</v>
          </cell>
          <cell r="G61">
            <v>2401.3172452085314</v>
          </cell>
          <cell r="H61" t="str">
            <v>€/Jahr</v>
          </cell>
          <cell r="I61">
            <v>1</v>
          </cell>
          <cell r="M61">
            <v>272409.41172830301</v>
          </cell>
          <cell r="N61" t="str">
            <v>€</v>
          </cell>
        </row>
        <row r="62">
          <cell r="C62" t="str">
            <v>F3.3</v>
          </cell>
          <cell r="D62" t="str">
            <v>Müllentsorgung</v>
          </cell>
          <cell r="G62">
            <v>3462.6997577841444</v>
          </cell>
          <cell r="H62" t="str">
            <v>€/Jahr</v>
          </cell>
          <cell r="I62" t="str">
            <v>1</v>
          </cell>
          <cell r="M62">
            <v>490607.80767582846</v>
          </cell>
          <cell r="N62" t="str">
            <v>€</v>
          </cell>
        </row>
        <row r="63">
          <cell r="C63" t="str">
            <v>F3.4</v>
          </cell>
          <cell r="D63" t="str">
            <v>Sonstige Medien</v>
          </cell>
          <cell r="G63">
            <v>0</v>
          </cell>
          <cell r="H63" t="str">
            <v>€/Jahr</v>
          </cell>
          <cell r="I63">
            <v>1</v>
          </cell>
          <cell r="M63">
            <v>0</v>
          </cell>
          <cell r="N63" t="str">
            <v>€</v>
          </cell>
        </row>
        <row r="64">
          <cell r="C64" t="str">
            <v>F4</v>
          </cell>
          <cell r="D64" t="str">
            <v>Reinigung und Pflege</v>
          </cell>
          <cell r="G64">
            <v>2422</v>
          </cell>
          <cell r="H64" t="str">
            <v>€/Jahr</v>
          </cell>
          <cell r="M64">
            <v>328415.40801961516</v>
          </cell>
          <cell r="N64" t="str">
            <v>€</v>
          </cell>
          <cell r="Y64">
            <v>13280.524947842625</v>
          </cell>
          <cell r="Z64" t="str">
            <v>kg CO2 eq.</v>
          </cell>
          <cell r="AC64">
            <v>13280.524947842625</v>
          </cell>
          <cell r="AD64" t="str">
            <v>kg CO2 eq.</v>
          </cell>
          <cell r="AE64">
            <v>195673.40562690649</v>
          </cell>
          <cell r="AF64" t="str">
            <v>MJ</v>
          </cell>
        </row>
        <row r="65">
          <cell r="C65" t="str">
            <v>F4.1</v>
          </cell>
          <cell r="D65" t="str">
            <v>Unterhaltsreinigung</v>
          </cell>
          <cell r="G65">
            <v>2</v>
          </cell>
          <cell r="H65" t="str">
            <v>€/Jahr</v>
          </cell>
          <cell r="M65">
            <v>226.88331770560939</v>
          </cell>
          <cell r="N65" t="str">
            <v>€</v>
          </cell>
          <cell r="Y65">
            <v>6.9188428326378935</v>
          </cell>
          <cell r="Z65" t="str">
            <v>kg CO2 eq.</v>
          </cell>
          <cell r="AC65">
            <v>6.9188428326378935</v>
          </cell>
          <cell r="AD65" t="str">
            <v>kg CO2 eq.</v>
          </cell>
          <cell r="AE65">
            <v>108.96632864409908</v>
          </cell>
          <cell r="AF65" t="str">
            <v>MJ</v>
          </cell>
        </row>
        <row r="66">
          <cell r="C66" t="str">
            <v>F4.1.a</v>
          </cell>
          <cell r="D66" t="str">
            <v>Büro/Wohnflächenreinigungskosten</v>
          </cell>
          <cell r="G66">
            <v>0</v>
          </cell>
          <cell r="H66" t="str">
            <v>€/Jahr</v>
          </cell>
          <cell r="I66">
            <v>1</v>
          </cell>
          <cell r="M66">
            <v>0</v>
          </cell>
          <cell r="N66" t="str">
            <v>€</v>
          </cell>
          <cell r="Y66">
            <v>0</v>
          </cell>
          <cell r="Z66" t="str">
            <v>kg CO2 eq.</v>
          </cell>
          <cell r="AC66">
            <v>0</v>
          </cell>
          <cell r="AD66" t="str">
            <v>kg CO2 eq.</v>
          </cell>
          <cell r="AE66">
            <v>0</v>
          </cell>
          <cell r="AF66" t="str">
            <v>MJ</v>
          </cell>
        </row>
        <row r="67">
          <cell r="C67" t="str">
            <v>F4.1.b</v>
          </cell>
          <cell r="D67" t="str">
            <v>Sanitärreinigungskosten</v>
          </cell>
          <cell r="G67">
            <v>0</v>
          </cell>
          <cell r="H67" t="str">
            <v>€/Jahr</v>
          </cell>
          <cell r="I67">
            <v>1</v>
          </cell>
          <cell r="M67">
            <v>0</v>
          </cell>
          <cell r="N67" t="str">
            <v>€</v>
          </cell>
          <cell r="Y67">
            <v>0</v>
          </cell>
          <cell r="Z67" t="str">
            <v>kg CO2 eq.</v>
          </cell>
          <cell r="AC67">
            <v>0</v>
          </cell>
          <cell r="AD67" t="str">
            <v>kg CO2 eq.</v>
          </cell>
          <cell r="AE67">
            <v>0</v>
          </cell>
          <cell r="AF67" t="str">
            <v>MJ</v>
          </cell>
        </row>
        <row r="68">
          <cell r="C68" t="str">
            <v>F4.1.c</v>
          </cell>
          <cell r="D68" t="str">
            <v>Gang+Stiegenreinigungskosten</v>
          </cell>
          <cell r="G68">
            <v>1</v>
          </cell>
          <cell r="H68" t="str">
            <v>€/Jahr</v>
          </cell>
          <cell r="I68">
            <v>1</v>
          </cell>
          <cell r="M68">
            <v>113.44165885280469</v>
          </cell>
          <cell r="N68" t="str">
            <v>€</v>
          </cell>
          <cell r="Y68">
            <v>3.8390611038859617</v>
          </cell>
          <cell r="Z68" t="str">
            <v>kg CO2 eq.</v>
          </cell>
          <cell r="AC68">
            <v>3.8390611038859617</v>
          </cell>
          <cell r="AD68" t="str">
            <v>kg CO2 eq.</v>
          </cell>
          <cell r="AE68">
            <v>61.169100026398418</v>
          </cell>
          <cell r="AF68" t="str">
            <v>MJ</v>
          </cell>
        </row>
        <row r="69">
          <cell r="C69" t="str">
            <v>F4.1.d</v>
          </cell>
          <cell r="D69" t="str">
            <v>Tiefgaragen+Nebenflächenreinigungskosten</v>
          </cell>
          <cell r="G69">
            <v>1</v>
          </cell>
          <cell r="H69" t="str">
            <v>€/Jahr</v>
          </cell>
          <cell r="I69">
            <v>1</v>
          </cell>
          <cell r="M69">
            <v>113.44165885280469</v>
          </cell>
          <cell r="N69" t="str">
            <v>€</v>
          </cell>
          <cell r="Y69">
            <v>3.0797817287519322</v>
          </cell>
          <cell r="Z69" t="str">
            <v>kg CO2 eq.</v>
          </cell>
          <cell r="AC69">
            <v>3.0797817287519322</v>
          </cell>
          <cell r="AD69" t="str">
            <v>kg CO2 eq.</v>
          </cell>
          <cell r="AE69">
            <v>47.797228617700668</v>
          </cell>
          <cell r="AF69" t="str">
            <v>MJ</v>
          </cell>
        </row>
        <row r="70">
          <cell r="C70" t="str">
            <v>F4.2</v>
          </cell>
          <cell r="D70" t="str">
            <v>Fenster- und Glasflächenreinigung</v>
          </cell>
          <cell r="G70">
            <v>20</v>
          </cell>
          <cell r="H70" t="str">
            <v>€/Jahr</v>
          </cell>
          <cell r="M70">
            <v>2268.833177056094</v>
          </cell>
          <cell r="N70" t="str">
            <v>€</v>
          </cell>
          <cell r="Y70">
            <v>50.633024359524171</v>
          </cell>
          <cell r="Z70" t="str">
            <v>kg CO2 eq.</v>
          </cell>
          <cell r="AC70">
            <v>50.633024359524171</v>
          </cell>
          <cell r="AD70" t="str">
            <v>kg CO2 eq.</v>
          </cell>
          <cell r="AE70">
            <v>786.35936055252</v>
          </cell>
          <cell r="AF70" t="str">
            <v>MJ</v>
          </cell>
        </row>
        <row r="71">
          <cell r="C71" t="str">
            <v>F4.2.a</v>
          </cell>
          <cell r="D71" t="str">
            <v>Fensterreinigungskosten</v>
          </cell>
          <cell r="G71">
            <v>10</v>
          </cell>
          <cell r="H71" t="str">
            <v>€/Jahr</v>
          </cell>
          <cell r="I71">
            <v>1</v>
          </cell>
          <cell r="M71">
            <v>1134.416588528047</v>
          </cell>
          <cell r="N71" t="str">
            <v>€</v>
          </cell>
          <cell r="Y71">
            <v>25.316512179762086</v>
          </cell>
          <cell r="Z71" t="str">
            <v>kg CO2 eq.</v>
          </cell>
          <cell r="AC71">
            <v>25.316512179762086</v>
          </cell>
          <cell r="AD71" t="str">
            <v>kg CO2 eq.</v>
          </cell>
          <cell r="AE71">
            <v>393.17968027626</v>
          </cell>
          <cell r="AF71" t="str">
            <v>MJ</v>
          </cell>
        </row>
        <row r="72">
          <cell r="C72" t="str">
            <v>F4.2.b</v>
          </cell>
          <cell r="D72" t="str">
            <v>Innenglasflächenreinigung</v>
          </cell>
          <cell r="G72">
            <v>10</v>
          </cell>
          <cell r="H72" t="str">
            <v>€/Jahr</v>
          </cell>
          <cell r="I72">
            <v>1</v>
          </cell>
          <cell r="M72">
            <v>1134.416588528047</v>
          </cell>
          <cell r="N72" t="str">
            <v>€</v>
          </cell>
          <cell r="Y72">
            <v>25.316512179762086</v>
          </cell>
          <cell r="Z72" t="str">
            <v>kg CO2 eq.</v>
          </cell>
          <cell r="AC72">
            <v>25.316512179762086</v>
          </cell>
          <cell r="AD72" t="str">
            <v>kg CO2 eq.</v>
          </cell>
          <cell r="AE72">
            <v>393.17968027626</v>
          </cell>
          <cell r="AF72" t="str">
            <v>MJ</v>
          </cell>
        </row>
        <row r="73">
          <cell r="C73" t="str">
            <v>F4.3</v>
          </cell>
          <cell r="D73" t="str">
            <v>Fassadenreinigung</v>
          </cell>
          <cell r="G73">
            <v>0</v>
          </cell>
          <cell r="H73" t="str">
            <v>€/Jahr</v>
          </cell>
          <cell r="I73">
            <v>1</v>
          </cell>
          <cell r="M73">
            <v>0</v>
          </cell>
          <cell r="N73" t="str">
            <v>€</v>
          </cell>
          <cell r="Y73">
            <v>0</v>
          </cell>
          <cell r="Z73" t="str">
            <v>kg CO2 eq.</v>
          </cell>
          <cell r="AC73">
            <v>0</v>
          </cell>
          <cell r="AD73" t="str">
            <v>kg CO2 eq.</v>
          </cell>
          <cell r="AE73">
            <v>0</v>
          </cell>
          <cell r="AF73" t="str">
            <v>MJ</v>
          </cell>
        </row>
        <row r="74">
          <cell r="C74" t="str">
            <v>F4.4</v>
          </cell>
          <cell r="D74" t="str">
            <v>Sonderreinigungen</v>
          </cell>
          <cell r="G74">
            <v>1000</v>
          </cell>
          <cell r="H74" t="str">
            <v>€/Jahr</v>
          </cell>
          <cell r="M74">
            <v>141683.61163076377</v>
          </cell>
          <cell r="N74" t="str">
            <v>€</v>
          </cell>
          <cell r="Y74">
            <v>3868.2745159048991</v>
          </cell>
          <cell r="Z74" t="str">
            <v>kg CO2 eq.</v>
          </cell>
          <cell r="AC74">
            <v>3868.2745159048991</v>
          </cell>
          <cell r="AD74" t="str">
            <v>kg CO2 eq.</v>
          </cell>
          <cell r="AE74">
            <v>57918.543714779233</v>
          </cell>
          <cell r="AF74" t="str">
            <v>MJ</v>
          </cell>
        </row>
        <row r="75">
          <cell r="C75" t="str">
            <v>F4.4.a</v>
          </cell>
          <cell r="D75" t="str">
            <v>Sonnenschutzreinigungskosten</v>
          </cell>
          <cell r="G75">
            <v>500</v>
          </cell>
          <cell r="H75" t="str">
            <v>€/Jahr</v>
          </cell>
          <cell r="I75">
            <v>1</v>
          </cell>
          <cell r="M75">
            <v>70841.805815381886</v>
          </cell>
          <cell r="N75" t="str">
            <v>€</v>
          </cell>
          <cell r="Y75">
            <v>1934.1372579524495</v>
          </cell>
          <cell r="Z75" t="str">
            <v>kg CO2 eq.</v>
          </cell>
          <cell r="AC75">
            <v>1934.1372579524495</v>
          </cell>
          <cell r="AD75" t="str">
            <v>kg CO2 eq.</v>
          </cell>
          <cell r="AE75">
            <v>28959.271857389616</v>
          </cell>
          <cell r="AF75" t="str">
            <v>MJ</v>
          </cell>
        </row>
        <row r="76">
          <cell r="C76" t="str">
            <v>F4.4.b</v>
          </cell>
          <cell r="D76" t="str">
            <v>Reinigungskosten PV und Solarthermie</v>
          </cell>
          <cell r="G76">
            <v>500</v>
          </cell>
          <cell r="H76" t="str">
            <v>€/Jahr</v>
          </cell>
          <cell r="I76">
            <v>1</v>
          </cell>
          <cell r="M76">
            <v>70841.805815381886</v>
          </cell>
          <cell r="N76" t="str">
            <v>€</v>
          </cell>
          <cell r="Y76">
            <v>1934.1372579524495</v>
          </cell>
          <cell r="Z76" t="str">
            <v>kg CO2 eq.</v>
          </cell>
          <cell r="AC76">
            <v>1934.1372579524495</v>
          </cell>
          <cell r="AD76" t="str">
            <v>kg CO2 eq.</v>
          </cell>
          <cell r="AE76">
            <v>28959.271857389616</v>
          </cell>
          <cell r="AF76" t="str">
            <v>MJ</v>
          </cell>
        </row>
        <row r="77">
          <cell r="C77" t="str">
            <v>F4.5</v>
          </cell>
          <cell r="D77" t="str">
            <v>Winterdienste</v>
          </cell>
          <cell r="G77">
            <v>100</v>
          </cell>
          <cell r="H77" t="str">
            <v>€/Jahr</v>
          </cell>
          <cell r="I77">
            <v>1</v>
          </cell>
          <cell r="M77">
            <v>14168.361163076375</v>
          </cell>
          <cell r="N77" t="str">
            <v>€</v>
          </cell>
          <cell r="Y77">
            <v>1172.0895713807813</v>
          </cell>
          <cell r="Z77" t="str">
            <v>kg CO2 eq.</v>
          </cell>
          <cell r="AC77">
            <v>1172.0895713807813</v>
          </cell>
          <cell r="AD77" t="str">
            <v>kg CO2 eq.</v>
          </cell>
          <cell r="AE77">
            <v>17327.780799326509</v>
          </cell>
          <cell r="AF77" t="str">
            <v>MJ</v>
          </cell>
        </row>
        <row r="78">
          <cell r="C78" t="str">
            <v>F4.6</v>
          </cell>
          <cell r="D78" t="str">
            <v>Reinigung Außenanlagen</v>
          </cell>
          <cell r="G78">
            <v>500</v>
          </cell>
          <cell r="H78" t="str">
            <v>€/Jahr</v>
          </cell>
          <cell r="I78">
            <v>1</v>
          </cell>
          <cell r="M78">
            <v>56720.82942640235</v>
          </cell>
          <cell r="N78" t="str">
            <v>€</v>
          </cell>
          <cell r="Y78">
            <v>1113.9265359095318</v>
          </cell>
          <cell r="Z78" t="str">
            <v>kg CO2 eq.</v>
          </cell>
          <cell r="AC78">
            <v>1113.9265359095318</v>
          </cell>
          <cell r="AD78" t="str">
            <v>kg CO2 eq.</v>
          </cell>
          <cell r="AE78">
            <v>17299.905932155441</v>
          </cell>
          <cell r="AF78" t="str">
            <v>MJ</v>
          </cell>
        </row>
        <row r="79">
          <cell r="C79" t="str">
            <v>F4.7</v>
          </cell>
          <cell r="D79" t="str">
            <v>Gärtnerdienste</v>
          </cell>
          <cell r="G79">
            <v>800</v>
          </cell>
          <cell r="H79" t="str">
            <v>€/Jahr</v>
          </cell>
          <cell r="I79">
            <v>1</v>
          </cell>
          <cell r="M79">
            <v>113346.889304611</v>
          </cell>
          <cell r="N79" t="str">
            <v>€</v>
          </cell>
          <cell r="Y79">
            <v>7068.6824574552502</v>
          </cell>
          <cell r="Z79" t="str">
            <v>kg CO2 eq.</v>
          </cell>
          <cell r="AC79">
            <v>7068.6824574552502</v>
          </cell>
          <cell r="AD79" t="str">
            <v>kg CO2 eq.</v>
          </cell>
          <cell r="AE79">
            <v>102231.84949144869</v>
          </cell>
          <cell r="AF79" t="str">
            <v>MJ</v>
          </cell>
        </row>
        <row r="80">
          <cell r="C80" t="str">
            <v>F5</v>
          </cell>
          <cell r="D80" t="str">
            <v>Sicherheit</v>
          </cell>
          <cell r="G80">
            <v>0</v>
          </cell>
          <cell r="H80" t="str">
            <v>€/Jahr</v>
          </cell>
          <cell r="M80">
            <v>0</v>
          </cell>
          <cell r="N80" t="str">
            <v>€</v>
          </cell>
          <cell r="Y80">
            <v>0</v>
          </cell>
          <cell r="Z80" t="str">
            <v>kg CO2 eq.</v>
          </cell>
          <cell r="AC80">
            <v>0</v>
          </cell>
          <cell r="AD80" t="str">
            <v>kg CO2 eq.</v>
          </cell>
          <cell r="AE80">
            <v>0</v>
          </cell>
          <cell r="AF80" t="str">
            <v>MJ</v>
          </cell>
        </row>
        <row r="81">
          <cell r="C81" t="str">
            <v>F5.1</v>
          </cell>
          <cell r="D81" t="str">
            <v>Sicherheitsdienste (Schließdienste, Bewachung)</v>
          </cell>
          <cell r="G81">
            <v>0</v>
          </cell>
          <cell r="H81" t="str">
            <v>€/Jahr</v>
          </cell>
          <cell r="I81">
            <v>1</v>
          </cell>
          <cell r="M81">
            <v>0</v>
          </cell>
          <cell r="N81" t="str">
            <v>€</v>
          </cell>
          <cell r="Y81">
            <v>0</v>
          </cell>
          <cell r="Z81" t="str">
            <v>kg CO2 eq.</v>
          </cell>
          <cell r="AC81">
            <v>0</v>
          </cell>
          <cell r="AD81" t="str">
            <v>kg CO2 eq.</v>
          </cell>
          <cell r="AE81">
            <v>0</v>
          </cell>
          <cell r="AF81" t="str">
            <v>MJ</v>
          </cell>
        </row>
        <row r="82">
          <cell r="C82" t="str">
            <v>F5.2</v>
          </cell>
          <cell r="D82" t="str">
            <v>Brandschutzdienste</v>
          </cell>
          <cell r="G82">
            <v>0</v>
          </cell>
          <cell r="H82" t="str">
            <v>€/Jahr</v>
          </cell>
          <cell r="I82">
            <v>1</v>
          </cell>
          <cell r="M82">
            <v>0</v>
          </cell>
          <cell r="N82" t="str">
            <v>€</v>
          </cell>
          <cell r="Y82">
            <v>0</v>
          </cell>
          <cell r="Z82" t="str">
            <v>kg CO2 eq.</v>
          </cell>
          <cell r="AC82">
            <v>0</v>
          </cell>
          <cell r="AD82" t="str">
            <v>kg CO2 eq.</v>
          </cell>
          <cell r="AE82">
            <v>0</v>
          </cell>
          <cell r="AF82" t="str">
            <v>MJ</v>
          </cell>
        </row>
        <row r="83">
          <cell r="C83" t="str">
            <v>F6</v>
          </cell>
          <cell r="D83" t="str">
            <v>Gebäudedienste</v>
          </cell>
          <cell r="G83">
            <v>0</v>
          </cell>
          <cell r="H83" t="str">
            <v>€/Jahr</v>
          </cell>
          <cell r="M83">
            <v>0</v>
          </cell>
          <cell r="N83" t="str">
            <v>€</v>
          </cell>
          <cell r="Y83">
            <v>0</v>
          </cell>
          <cell r="Z83" t="str">
            <v>kg CO2 eq.</v>
          </cell>
          <cell r="AC83">
            <v>0</v>
          </cell>
          <cell r="AD83" t="str">
            <v>kg CO2 eq.</v>
          </cell>
          <cell r="AE83">
            <v>0</v>
          </cell>
          <cell r="AF83" t="str">
            <v>MJ</v>
          </cell>
        </row>
        <row r="84">
          <cell r="C84" t="str">
            <v>F6.1</v>
          </cell>
          <cell r="D84" t="str">
            <v>Hauspost (Verteilung der Post im Haus)</v>
          </cell>
          <cell r="G84">
            <v>0</v>
          </cell>
          <cell r="H84" t="str">
            <v>€/Jahr</v>
          </cell>
          <cell r="I84">
            <v>1</v>
          </cell>
          <cell r="M84">
            <v>0</v>
          </cell>
          <cell r="N84" t="str">
            <v>€</v>
          </cell>
          <cell r="Y84">
            <v>0</v>
          </cell>
          <cell r="Z84" t="str">
            <v>kg CO2 eq.</v>
          </cell>
          <cell r="AC84">
            <v>0</v>
          </cell>
          <cell r="AD84" t="str">
            <v>kg CO2 eq.</v>
          </cell>
          <cell r="AE84">
            <v>0</v>
          </cell>
          <cell r="AF84" t="str">
            <v>MJ</v>
          </cell>
        </row>
        <row r="85">
          <cell r="C85" t="str">
            <v>F6.2</v>
          </cell>
          <cell r="D85" t="str">
            <v>Kommunikations- und Informationstechnik</v>
          </cell>
          <cell r="G85">
            <v>0</v>
          </cell>
          <cell r="H85" t="str">
            <v>€/Jahr</v>
          </cell>
          <cell r="I85">
            <v>1</v>
          </cell>
          <cell r="M85">
            <v>0</v>
          </cell>
          <cell r="N85" t="str">
            <v>€</v>
          </cell>
          <cell r="Y85">
            <v>0</v>
          </cell>
          <cell r="Z85" t="str">
            <v>kg CO2 eq.</v>
          </cell>
          <cell r="AC85">
            <v>0</v>
          </cell>
          <cell r="AD85" t="str">
            <v>kg CO2 eq.</v>
          </cell>
          <cell r="AE85">
            <v>0</v>
          </cell>
          <cell r="AF85" t="str">
            <v>MJ</v>
          </cell>
        </row>
        <row r="86">
          <cell r="C86" t="str">
            <v>F6.3</v>
          </cell>
          <cell r="D86" t="str">
            <v>Umzüge - interne Transporte, Hausarbeiterdienste</v>
          </cell>
          <cell r="G86">
            <v>0</v>
          </cell>
          <cell r="H86" t="str">
            <v>€/Jahr</v>
          </cell>
          <cell r="I86">
            <v>1</v>
          </cell>
          <cell r="M86">
            <v>0</v>
          </cell>
          <cell r="N86" t="str">
            <v>€</v>
          </cell>
          <cell r="Y86">
            <v>0</v>
          </cell>
          <cell r="Z86" t="str">
            <v>kg CO2 eq.</v>
          </cell>
          <cell r="AC86">
            <v>0</v>
          </cell>
          <cell r="AD86" t="str">
            <v>kg CO2 eq.</v>
          </cell>
          <cell r="AE86">
            <v>0</v>
          </cell>
          <cell r="AF86" t="str">
            <v>MJ</v>
          </cell>
        </row>
        <row r="87">
          <cell r="C87" t="str">
            <v>F6.4</v>
          </cell>
          <cell r="D87" t="str">
            <v>Empfang und interne Bürodienste</v>
          </cell>
          <cell r="G87">
            <v>0</v>
          </cell>
          <cell r="H87" t="str">
            <v>€/Jahr</v>
          </cell>
          <cell r="I87">
            <v>1</v>
          </cell>
          <cell r="M87">
            <v>0</v>
          </cell>
          <cell r="N87" t="str">
            <v>€</v>
          </cell>
          <cell r="Y87">
            <v>0</v>
          </cell>
          <cell r="Z87" t="str">
            <v>kg CO2 eq.</v>
          </cell>
          <cell r="AC87">
            <v>0</v>
          </cell>
          <cell r="AD87" t="str">
            <v>kg CO2 eq.</v>
          </cell>
          <cell r="AE87">
            <v>0</v>
          </cell>
          <cell r="AF87" t="str">
            <v>MJ</v>
          </cell>
        </row>
        <row r="88">
          <cell r="C88" t="str">
            <v>F6.5</v>
          </cell>
          <cell r="D88" t="str">
            <v>Gastroservice</v>
          </cell>
          <cell r="G88">
            <v>0</v>
          </cell>
          <cell r="H88" t="str">
            <v>€/Jahr</v>
          </cell>
          <cell r="I88">
            <v>1</v>
          </cell>
          <cell r="M88">
            <v>0</v>
          </cell>
          <cell r="N88" t="str">
            <v>€</v>
          </cell>
        </row>
        <row r="89">
          <cell r="C89" t="str">
            <v>F6.6</v>
          </cell>
          <cell r="D89" t="str">
            <v>Sonstige Dienste</v>
          </cell>
          <cell r="G89">
            <v>0</v>
          </cell>
          <cell r="H89" t="str">
            <v>€/Jahr</v>
          </cell>
          <cell r="I89">
            <v>1</v>
          </cell>
          <cell r="M89">
            <v>0</v>
          </cell>
          <cell r="N89" t="str">
            <v>€</v>
          </cell>
        </row>
        <row r="90">
          <cell r="C90" t="str">
            <v>F7</v>
          </cell>
          <cell r="D90" t="str">
            <v>Instandsetzung, Umbau</v>
          </cell>
          <cell r="M90">
            <v>1540097.2770842342</v>
          </cell>
          <cell r="N90" t="str">
            <v>€</v>
          </cell>
          <cell r="Y90" t="e">
            <v>#DIV/0!</v>
          </cell>
          <cell r="Z90" t="str">
            <v>kg CO2 eq.</v>
          </cell>
          <cell r="AA90" t="e">
            <v>#DIV/0!</v>
          </cell>
          <cell r="AB90" t="str">
            <v>kg CO2 eq.</v>
          </cell>
          <cell r="AC90" t="e">
            <v>#DIV/0!</v>
          </cell>
          <cell r="AD90" t="str">
            <v>kg CO2 eq.</v>
          </cell>
          <cell r="AE90" t="e">
            <v>#DIV/0!</v>
          </cell>
          <cell r="AF90" t="str">
            <v>MJ</v>
          </cell>
        </row>
        <row r="91">
          <cell r="C91" t="str">
            <v>F7.1</v>
          </cell>
          <cell r="D91" t="str">
            <v>Große Instandsetzung (inkl. Planung, Nebenleist., Reserve)</v>
          </cell>
          <cell r="M91">
            <v>1540097.2770842342</v>
          </cell>
          <cell r="N91" t="str">
            <v>€</v>
          </cell>
          <cell r="Y91" t="e">
            <v>#DIV/0!</v>
          </cell>
          <cell r="Z91" t="str">
            <v>kg CO2 eq.</v>
          </cell>
          <cell r="AA91" t="e">
            <v>#DIV/0!</v>
          </cell>
          <cell r="AB91" t="str">
            <v>kg CO2 eq.</v>
          </cell>
          <cell r="AC91" t="e">
            <v>#DIV/0!</v>
          </cell>
          <cell r="AD91" t="str">
            <v>kg CO2 eq.</v>
          </cell>
          <cell r="AE91" t="e">
            <v>#DIV/0!</v>
          </cell>
          <cell r="AF91" t="str">
            <v>MJ</v>
          </cell>
        </row>
        <row r="92">
          <cell r="C92" t="str">
            <v>F7.1-2</v>
          </cell>
          <cell r="D92" t="str">
            <v>Bauwerk-Rohbau</v>
          </cell>
          <cell r="M92">
            <v>439094.05770802114</v>
          </cell>
          <cell r="N92" t="str">
            <v>€</v>
          </cell>
          <cell r="Y92" t="e">
            <v>#DIV/0!</v>
          </cell>
          <cell r="Z92" t="str">
            <v>kg CO2 eq.</v>
          </cell>
          <cell r="AA92" t="e">
            <v>#DIV/0!</v>
          </cell>
          <cell r="AB92" t="str">
            <v>kg CO2 eq.</v>
          </cell>
          <cell r="AC92" t="e">
            <v>#DIV/0!</v>
          </cell>
          <cell r="AD92" t="str">
            <v>kg CO2 eq.</v>
          </cell>
          <cell r="AE92" t="e">
            <v>#DIV/0!</v>
          </cell>
          <cell r="AF92" t="str">
            <v>MJ</v>
          </cell>
        </row>
        <row r="93">
          <cell r="C93" t="str">
            <v>F7.1-2.A</v>
          </cell>
          <cell r="D93" t="str">
            <v>Bauwerk Rohbau Allgemein</v>
          </cell>
          <cell r="G93">
            <v>0</v>
          </cell>
          <cell r="H93" t="str">
            <v>€/Instandsetzung</v>
          </cell>
          <cell r="I93">
            <v>30</v>
          </cell>
          <cell r="J93" t="str">
            <v>E2.A</v>
          </cell>
          <cell r="M93">
            <v>0</v>
          </cell>
          <cell r="N93" t="str">
            <v>€</v>
          </cell>
        </row>
        <row r="94">
          <cell r="C94" t="str">
            <v>F7.1-2.B</v>
          </cell>
          <cell r="D94" t="str">
            <v>Erdarbeiten, Baugrube</v>
          </cell>
          <cell r="G94">
            <v>0</v>
          </cell>
          <cell r="H94" t="str">
            <v>€/Instandsetzung</v>
          </cell>
          <cell r="I94">
            <v>1000</v>
          </cell>
          <cell r="J94" t="str">
            <v>E2.B</v>
          </cell>
          <cell r="M94">
            <v>0</v>
          </cell>
          <cell r="N94" t="str">
            <v>€</v>
          </cell>
        </row>
        <row r="95">
          <cell r="C95" t="str">
            <v>F7.1-2.C</v>
          </cell>
          <cell r="D95" t="str">
            <v>Gründungen, Bodenkonstruktionen</v>
          </cell>
          <cell r="G95">
            <v>0</v>
          </cell>
          <cell r="H95" t="str">
            <v>€/Instandsetzung</v>
          </cell>
          <cell r="I95">
            <v>100</v>
          </cell>
          <cell r="J95" t="str">
            <v>E2.C</v>
          </cell>
          <cell r="M95">
            <v>0</v>
          </cell>
          <cell r="N95" t="str">
            <v>€</v>
          </cell>
          <cell r="Y95">
            <v>0</v>
          </cell>
          <cell r="Z95" t="str">
            <v>kg CO2 eq.</v>
          </cell>
          <cell r="AA95">
            <v>0</v>
          </cell>
          <cell r="AB95" t="str">
            <v>kg CO2 eq.</v>
          </cell>
          <cell r="AC95">
            <v>0</v>
          </cell>
          <cell r="AD95" t="str">
            <v>kg CO2 eq.</v>
          </cell>
          <cell r="AE95">
            <v>0</v>
          </cell>
          <cell r="AF95" t="str">
            <v>MJ</v>
          </cell>
        </row>
        <row r="96">
          <cell r="D96" t="str">
            <v>Flachgründungen</v>
          </cell>
          <cell r="J96" t="str">
            <v>E2.C.03</v>
          </cell>
          <cell r="Y96">
            <v>0</v>
          </cell>
          <cell r="Z96" t="str">
            <v>kg CO2 eq.</v>
          </cell>
          <cell r="AA96">
            <v>0</v>
          </cell>
          <cell r="AB96" t="str">
            <v>kg CO2 eq.</v>
          </cell>
          <cell r="AC96">
            <v>0</v>
          </cell>
          <cell r="AD96" t="str">
            <v>kg CO2 eq.</v>
          </cell>
          <cell r="AE96">
            <v>0</v>
          </cell>
          <cell r="AF96" t="str">
            <v>MJ</v>
          </cell>
        </row>
        <row r="97">
          <cell r="D97" t="str">
            <v>Fundamentplatte inkl. Rollierung</v>
          </cell>
          <cell r="I97">
            <v>100</v>
          </cell>
          <cell r="J97" t="str">
            <v>E2.C.03a</v>
          </cell>
          <cell r="Y97">
            <v>0</v>
          </cell>
          <cell r="Z97" t="str">
            <v>kg CO2 eq.</v>
          </cell>
          <cell r="AA97">
            <v>0</v>
          </cell>
          <cell r="AB97" t="str">
            <v>kg CO2 eq.</v>
          </cell>
          <cell r="AC97">
            <v>0</v>
          </cell>
          <cell r="AD97" t="str">
            <v>kg CO2 eq.</v>
          </cell>
          <cell r="AE97">
            <v>0</v>
          </cell>
          <cell r="AF97" t="str">
            <v>MJ</v>
          </cell>
        </row>
        <row r="98">
          <cell r="D98" t="str">
            <v>Wärmedämmung</v>
          </cell>
          <cell r="I98">
            <v>50</v>
          </cell>
          <cell r="J98" t="str">
            <v>E2.C.03b</v>
          </cell>
          <cell r="Y98">
            <v>0</v>
          </cell>
          <cell r="Z98" t="str">
            <v>kg CO2 eq.</v>
          </cell>
          <cell r="AA98">
            <v>0</v>
          </cell>
          <cell r="AB98" t="str">
            <v>kg CO2 eq.</v>
          </cell>
          <cell r="AC98">
            <v>0</v>
          </cell>
          <cell r="AD98" t="str">
            <v>kg CO2 eq.</v>
          </cell>
          <cell r="AE98">
            <v>0</v>
          </cell>
          <cell r="AF98" t="str">
            <v>MJ</v>
          </cell>
        </row>
        <row r="99">
          <cell r="D99" t="str">
            <v>Bodenaufbau (Estrich)</v>
          </cell>
          <cell r="I99">
            <v>50</v>
          </cell>
          <cell r="J99" t="str">
            <v>E2.C.03c</v>
          </cell>
          <cell r="Y99">
            <v>0</v>
          </cell>
          <cell r="Z99" t="str">
            <v>kg CO2 eq.</v>
          </cell>
          <cell r="AA99">
            <v>0</v>
          </cell>
          <cell r="AB99" t="str">
            <v>kg CO2 eq.</v>
          </cell>
          <cell r="AC99">
            <v>0</v>
          </cell>
          <cell r="AD99" t="str">
            <v>kg CO2 eq.</v>
          </cell>
          <cell r="AE99">
            <v>0</v>
          </cell>
          <cell r="AF99" t="str">
            <v>MJ</v>
          </cell>
        </row>
        <row r="100">
          <cell r="D100" t="str">
            <v>Bodenkonstruktionen</v>
          </cell>
          <cell r="J100" t="str">
            <v>E2.C.04</v>
          </cell>
          <cell r="Y100">
            <v>0</v>
          </cell>
          <cell r="Z100" t="str">
            <v>kg CO2 eq.</v>
          </cell>
          <cell r="AA100">
            <v>0</v>
          </cell>
          <cell r="AB100" t="str">
            <v>kg CO2 eq.</v>
          </cell>
          <cell r="AC100">
            <v>0</v>
          </cell>
          <cell r="AD100" t="str">
            <v>kg CO2 eq.</v>
          </cell>
          <cell r="AE100">
            <v>0</v>
          </cell>
          <cell r="AF100" t="str">
            <v>MJ</v>
          </cell>
        </row>
        <row r="101">
          <cell r="D101" t="str">
            <v>Fundamentplatte inkl. Rollierung</v>
          </cell>
          <cell r="I101">
            <v>100</v>
          </cell>
          <cell r="J101" t="str">
            <v>E2.C.04a</v>
          </cell>
          <cell r="Y101">
            <v>0</v>
          </cell>
          <cell r="Z101" t="str">
            <v>kg CO2 eq.</v>
          </cell>
          <cell r="AA101">
            <v>0</v>
          </cell>
          <cell r="AB101" t="str">
            <v>kg CO2 eq.</v>
          </cell>
          <cell r="AC101">
            <v>0</v>
          </cell>
          <cell r="AD101" t="str">
            <v>kg CO2 eq.</v>
          </cell>
          <cell r="AE101">
            <v>0</v>
          </cell>
          <cell r="AF101" t="str">
            <v>MJ</v>
          </cell>
        </row>
        <row r="102">
          <cell r="D102" t="str">
            <v>Wärmedämmung</v>
          </cell>
          <cell r="I102">
            <v>50</v>
          </cell>
          <cell r="J102" t="str">
            <v>E2.C.04b</v>
          </cell>
          <cell r="Y102">
            <v>0</v>
          </cell>
          <cell r="Z102" t="str">
            <v>kg CO2 eq.</v>
          </cell>
          <cell r="AA102">
            <v>0</v>
          </cell>
          <cell r="AB102" t="str">
            <v>kg CO2 eq.</v>
          </cell>
          <cell r="AC102">
            <v>0</v>
          </cell>
          <cell r="AD102" t="str">
            <v>kg CO2 eq.</v>
          </cell>
          <cell r="AE102">
            <v>0</v>
          </cell>
          <cell r="AF102" t="str">
            <v>MJ</v>
          </cell>
        </row>
        <row r="103">
          <cell r="D103" t="str">
            <v>Bodenaufbau (Estrich)</v>
          </cell>
          <cell r="I103">
            <v>50</v>
          </cell>
          <cell r="J103" t="str">
            <v>E2.C.04c</v>
          </cell>
          <cell r="Y103">
            <v>0</v>
          </cell>
          <cell r="Z103" t="str">
            <v>kg CO2 eq.</v>
          </cell>
          <cell r="AA103">
            <v>0</v>
          </cell>
          <cell r="AB103" t="str">
            <v>kg CO2 eq.</v>
          </cell>
          <cell r="AC103">
            <v>0</v>
          </cell>
          <cell r="AD103" t="str">
            <v>kg CO2 eq.</v>
          </cell>
          <cell r="AE103">
            <v>0</v>
          </cell>
          <cell r="AF103" t="str">
            <v>MJ</v>
          </cell>
        </row>
        <row r="104">
          <cell r="D104" t="str">
            <v>Bauwerksabdichtungen</v>
          </cell>
          <cell r="I104">
            <v>50</v>
          </cell>
          <cell r="J104" t="str">
            <v>E2.C.05</v>
          </cell>
          <cell r="Y104">
            <v>0</v>
          </cell>
          <cell r="Z104" t="str">
            <v>kg CO2 eq.</v>
          </cell>
          <cell r="AA104">
            <v>0</v>
          </cell>
          <cell r="AB104" t="str">
            <v>kg CO2 eq.</v>
          </cell>
          <cell r="AC104">
            <v>0</v>
          </cell>
          <cell r="AD104" t="str">
            <v>kg CO2 eq.</v>
          </cell>
          <cell r="AE104">
            <v>0</v>
          </cell>
          <cell r="AF104" t="str">
            <v>MJ</v>
          </cell>
        </row>
        <row r="105">
          <cell r="D105" t="str">
            <v>Beton und Stahl für Fundament</v>
          </cell>
          <cell r="J105" t="str">
            <v>E2.C.Fun</v>
          </cell>
          <cell r="Y105">
            <v>0</v>
          </cell>
          <cell r="Z105" t="str">
            <v>kg CO2 eq.</v>
          </cell>
          <cell r="AA105">
            <v>0</v>
          </cell>
          <cell r="AB105" t="str">
            <v>kg CO2 eq.</v>
          </cell>
          <cell r="AC105">
            <v>0</v>
          </cell>
          <cell r="AD105" t="str">
            <v>kg CO2 eq.</v>
          </cell>
          <cell r="AE105">
            <v>0</v>
          </cell>
          <cell r="AF105" t="str">
            <v>MJ</v>
          </cell>
        </row>
        <row r="106">
          <cell r="D106" t="str">
            <v>Normalbeton</v>
          </cell>
          <cell r="I106">
            <v>100</v>
          </cell>
          <cell r="J106" t="str">
            <v>E2.C.Fun.a</v>
          </cell>
          <cell r="Y106">
            <v>0</v>
          </cell>
          <cell r="Z106" t="str">
            <v>kg CO2 eq.</v>
          </cell>
          <cell r="AA106">
            <v>0</v>
          </cell>
          <cell r="AB106" t="str">
            <v>kg CO2 eq.</v>
          </cell>
          <cell r="AC106">
            <v>0</v>
          </cell>
          <cell r="AD106" t="str">
            <v>kg CO2 eq.</v>
          </cell>
          <cell r="AE106">
            <v>0</v>
          </cell>
          <cell r="AF106" t="str">
            <v>MJ</v>
          </cell>
        </row>
        <row r="107">
          <cell r="D107" t="str">
            <v>Armierungsstahl</v>
          </cell>
          <cell r="I107">
            <v>100</v>
          </cell>
          <cell r="J107" t="str">
            <v>E2.C.Fun.b</v>
          </cell>
          <cell r="Y107">
            <v>0</v>
          </cell>
          <cell r="Z107" t="str">
            <v>kg CO2 eq.</v>
          </cell>
          <cell r="AA107">
            <v>0</v>
          </cell>
          <cell r="AB107" t="str">
            <v>kg CO2 eq.</v>
          </cell>
          <cell r="AC107">
            <v>0</v>
          </cell>
          <cell r="AD107" t="str">
            <v>kg CO2 eq.</v>
          </cell>
          <cell r="AE107">
            <v>0</v>
          </cell>
          <cell r="AF107" t="str">
            <v>MJ</v>
          </cell>
        </row>
        <row r="108">
          <cell r="D108" t="str">
            <v>Kies</v>
          </cell>
          <cell r="I108">
            <v>100</v>
          </cell>
          <cell r="J108" t="str">
            <v>E2.C.Fun.c</v>
          </cell>
          <cell r="Y108">
            <v>0</v>
          </cell>
          <cell r="Z108" t="str">
            <v>kg CO2 eq.</v>
          </cell>
          <cell r="AA108">
            <v>0</v>
          </cell>
          <cell r="AB108" t="str">
            <v>kg CO2 eq.</v>
          </cell>
          <cell r="AC108">
            <v>0</v>
          </cell>
          <cell r="AD108" t="str">
            <v>kg CO2 eq.</v>
          </cell>
          <cell r="AE108">
            <v>0</v>
          </cell>
          <cell r="AF108" t="str">
            <v>MJ</v>
          </cell>
        </row>
        <row r="109">
          <cell r="C109" t="str">
            <v>F7.1-2.D</v>
          </cell>
          <cell r="D109" t="str">
            <v>Horizontale Baukonstruktionen</v>
          </cell>
          <cell r="M109" t="e">
            <v>#N/A</v>
          </cell>
          <cell r="N109" t="str">
            <v>€</v>
          </cell>
          <cell r="Y109" t="e">
            <v>#DIV/0!</v>
          </cell>
          <cell r="AA109" t="e">
            <v>#DIV/0!</v>
          </cell>
          <cell r="AC109" t="e">
            <v>#DIV/0!</v>
          </cell>
          <cell r="AE109" t="e">
            <v>#DIV/0!</v>
          </cell>
        </row>
        <row r="110">
          <cell r="C110" t="str">
            <v>F7.1-2.D.01</v>
          </cell>
          <cell r="D110" t="str">
            <v>Deckenkonstruktionen</v>
          </cell>
          <cell r="G110" t="e">
            <v>#N/A</v>
          </cell>
          <cell r="H110" t="str">
            <v>€/Instandsetzung</v>
          </cell>
          <cell r="I110">
            <v>100</v>
          </cell>
          <cell r="J110" t="str">
            <v>E2.D.01</v>
          </cell>
          <cell r="M110" t="e">
            <v>#N/A</v>
          </cell>
          <cell r="N110" t="str">
            <v>€</v>
          </cell>
          <cell r="Y110">
            <v>0</v>
          </cell>
          <cell r="Z110" t="str">
            <v>kg CO2 eq.</v>
          </cell>
          <cell r="AA110">
            <v>0</v>
          </cell>
          <cell r="AB110" t="str">
            <v>kg CO2 eq.</v>
          </cell>
          <cell r="AC110">
            <v>0</v>
          </cell>
          <cell r="AD110" t="str">
            <v>kg CO2 eq.</v>
          </cell>
          <cell r="AE110">
            <v>0</v>
          </cell>
          <cell r="AF110" t="str">
            <v>MJ</v>
          </cell>
        </row>
        <row r="111">
          <cell r="D111" t="str">
            <v>Kellerdecke (KD; Bruttofläche)</v>
          </cell>
          <cell r="I111">
            <v>100</v>
          </cell>
          <cell r="J111" t="str">
            <v>E2.D.01.K</v>
          </cell>
          <cell r="Y111">
            <v>0</v>
          </cell>
          <cell r="Z111" t="str">
            <v>kg CO2 eq.</v>
          </cell>
          <cell r="AA111">
            <v>0</v>
          </cell>
          <cell r="AB111" t="str">
            <v>kg CO2 eq.</v>
          </cell>
          <cell r="AC111">
            <v>0</v>
          </cell>
          <cell r="AD111" t="str">
            <v>kg CO2 eq.</v>
          </cell>
          <cell r="AE111">
            <v>0</v>
          </cell>
          <cell r="AF111" t="str">
            <v>MJ</v>
          </cell>
        </row>
        <row r="112">
          <cell r="D112" t="str">
            <v>Wärmedämmung für KD (Nettofläche)</v>
          </cell>
          <cell r="I112">
            <v>50</v>
          </cell>
          <cell r="J112" t="str">
            <v>E2.D.01.Ka</v>
          </cell>
          <cell r="Y112">
            <v>0</v>
          </cell>
          <cell r="Z112" t="str">
            <v>kg CO2 eq.</v>
          </cell>
          <cell r="AA112">
            <v>0</v>
          </cell>
          <cell r="AB112" t="str">
            <v>kg CO2 eq.</v>
          </cell>
          <cell r="AC112">
            <v>0</v>
          </cell>
          <cell r="AD112" t="str">
            <v>kg CO2 eq.</v>
          </cell>
          <cell r="AE112">
            <v>0</v>
          </cell>
          <cell r="AF112" t="str">
            <v>MJ</v>
          </cell>
        </row>
        <row r="113">
          <cell r="D113" t="str">
            <v>Estrich auf KD (Nettofläche)</v>
          </cell>
          <cell r="I113">
            <v>50</v>
          </cell>
          <cell r="J113" t="str">
            <v>E2.D.01.Kc</v>
          </cell>
          <cell r="Y113">
            <v>0</v>
          </cell>
          <cell r="Z113" t="str">
            <v>kg CO2 eq.</v>
          </cell>
          <cell r="AA113">
            <v>0</v>
          </cell>
          <cell r="AB113" t="str">
            <v>kg CO2 eq.</v>
          </cell>
          <cell r="AC113">
            <v>0</v>
          </cell>
          <cell r="AD113" t="str">
            <v>kg CO2 eq.</v>
          </cell>
          <cell r="AE113">
            <v>0</v>
          </cell>
          <cell r="AF113" t="str">
            <v>MJ</v>
          </cell>
        </row>
        <row r="114">
          <cell r="D114" t="str">
            <v>Geschoßdecken (GD; Bruttofläche)</v>
          </cell>
          <cell r="I114">
            <v>100</v>
          </cell>
          <cell r="J114" t="str">
            <v>E2.D.01.G</v>
          </cell>
          <cell r="Y114">
            <v>0</v>
          </cell>
          <cell r="Z114" t="str">
            <v>kg CO2 eq.</v>
          </cell>
          <cell r="AA114">
            <v>0</v>
          </cell>
          <cell r="AB114" t="str">
            <v>kg CO2 eq.</v>
          </cell>
          <cell r="AC114">
            <v>0</v>
          </cell>
          <cell r="AD114" t="str">
            <v>kg CO2 eq.</v>
          </cell>
          <cell r="AE114">
            <v>0</v>
          </cell>
          <cell r="AF114" t="str">
            <v>MJ</v>
          </cell>
        </row>
        <row r="115">
          <cell r="D115" t="str">
            <v>Estrich auf GD (Nettofläche)</v>
          </cell>
          <cell r="I115">
            <v>50</v>
          </cell>
          <cell r="J115" t="str">
            <v>E2.D.01.Ga</v>
          </cell>
          <cell r="Y115">
            <v>0</v>
          </cell>
          <cell r="Z115" t="str">
            <v>kg CO2 eq.</v>
          </cell>
          <cell r="AA115">
            <v>0</v>
          </cell>
          <cell r="AB115" t="str">
            <v>kg CO2 eq.</v>
          </cell>
          <cell r="AC115">
            <v>0</v>
          </cell>
          <cell r="AD115" t="str">
            <v>kg CO2 eq.</v>
          </cell>
          <cell r="AE115">
            <v>0</v>
          </cell>
          <cell r="AF115" t="str">
            <v>MJ</v>
          </cell>
        </row>
        <row r="116">
          <cell r="D116" t="str">
            <v>Vorkragende Decken (AD; Bruttofläche)</v>
          </cell>
          <cell r="I116">
            <v>1000</v>
          </cell>
          <cell r="J116" t="str">
            <v>E2.D.01.A</v>
          </cell>
          <cell r="Y116">
            <v>0</v>
          </cell>
          <cell r="Z116" t="str">
            <v>kg CO2 eq.</v>
          </cell>
          <cell r="AA116">
            <v>0</v>
          </cell>
          <cell r="AB116" t="str">
            <v>kg CO2 eq.</v>
          </cell>
          <cell r="AC116">
            <v>0</v>
          </cell>
          <cell r="AD116" t="str">
            <v>kg CO2 eq.</v>
          </cell>
          <cell r="AE116">
            <v>0</v>
          </cell>
          <cell r="AF116" t="str">
            <v>MJ</v>
          </cell>
        </row>
        <row r="117">
          <cell r="D117" t="str">
            <v>Wärmedämmung auf AD</v>
          </cell>
          <cell r="I117">
            <v>1000</v>
          </cell>
          <cell r="J117" t="str">
            <v>E2.D.01.Aa</v>
          </cell>
          <cell r="Y117">
            <v>0</v>
          </cell>
          <cell r="Z117" t="str">
            <v>kg CO2 eq.</v>
          </cell>
          <cell r="AA117">
            <v>0</v>
          </cell>
          <cell r="AB117" t="str">
            <v>kg CO2 eq.</v>
          </cell>
          <cell r="AC117">
            <v>0</v>
          </cell>
          <cell r="AD117" t="str">
            <v>kg CO2 eq.</v>
          </cell>
          <cell r="AE117">
            <v>0</v>
          </cell>
          <cell r="AF117" t="str">
            <v>MJ</v>
          </cell>
        </row>
        <row r="118">
          <cell r="D118" t="str">
            <v>Estrich auf AD</v>
          </cell>
          <cell r="I118">
            <v>1000</v>
          </cell>
          <cell r="J118" t="str">
            <v>E2.D.01.Ac</v>
          </cell>
          <cell r="Y118">
            <v>0</v>
          </cell>
          <cell r="Z118" t="str">
            <v>kg CO2 eq.</v>
          </cell>
          <cell r="AA118">
            <v>0</v>
          </cell>
          <cell r="AB118" t="str">
            <v>kg CO2 eq.</v>
          </cell>
          <cell r="AC118">
            <v>0</v>
          </cell>
          <cell r="AD118" t="str">
            <v>kg CO2 eq.</v>
          </cell>
          <cell r="AE118">
            <v>0</v>
          </cell>
          <cell r="AF118" t="str">
            <v>MJ</v>
          </cell>
        </row>
        <row r="119">
          <cell r="C119" t="str">
            <v>F7.1-2.D.02</v>
          </cell>
          <cell r="D119" t="str">
            <v>Treppenkonstruktionen</v>
          </cell>
          <cell r="G119" t="e">
            <v>#N/A</v>
          </cell>
          <cell r="H119" t="str">
            <v>€/Instandsetzung</v>
          </cell>
          <cell r="I119">
            <v>100</v>
          </cell>
          <cell r="J119" t="str">
            <v>E2.D.02</v>
          </cell>
          <cell r="M119" t="e">
            <v>#N/A</v>
          </cell>
          <cell r="N119" t="str">
            <v>€</v>
          </cell>
          <cell r="Y119">
            <v>0</v>
          </cell>
          <cell r="Z119" t="str">
            <v>kg CO2 eq.</v>
          </cell>
          <cell r="AA119">
            <v>0</v>
          </cell>
          <cell r="AB119" t="str">
            <v>kg CO2 eq.</v>
          </cell>
          <cell r="AC119">
            <v>0</v>
          </cell>
          <cell r="AD119" t="str">
            <v>kg CO2 eq.</v>
          </cell>
          <cell r="AE119">
            <v>0</v>
          </cell>
          <cell r="AF119" t="str">
            <v>MJ</v>
          </cell>
        </row>
        <row r="120">
          <cell r="C120" t="str">
            <v>F7.1-2.D.03</v>
          </cell>
          <cell r="D120" t="str">
            <v>Dachkonstruktionen</v>
          </cell>
          <cell r="M120" t="e">
            <v>#N/A</v>
          </cell>
          <cell r="N120" t="str">
            <v>€</v>
          </cell>
          <cell r="Y120" t="e">
            <v>#DIV/0!</v>
          </cell>
          <cell r="AA120" t="e">
            <v>#DIV/0!</v>
          </cell>
          <cell r="AC120" t="e">
            <v>#DIV/0!</v>
          </cell>
          <cell r="AE120" t="e">
            <v>#DIV/0!</v>
          </cell>
        </row>
        <row r="121">
          <cell r="C121" t="str">
            <v>F7.1-2.D.03.a</v>
          </cell>
          <cell r="D121" t="str">
            <v>Dachkonstruktion 1</v>
          </cell>
          <cell r="G121" t="e">
            <v>#N/A</v>
          </cell>
          <cell r="H121" t="str">
            <v>€/Instandsetzung</v>
          </cell>
          <cell r="I121">
            <v>1000</v>
          </cell>
          <cell r="J121" t="str">
            <v>E2.D.03.as</v>
          </cell>
          <cell r="M121" t="e">
            <v>#N/A</v>
          </cell>
          <cell r="N121" t="str">
            <v>€</v>
          </cell>
          <cell r="Y121" t="e">
            <v>#DIV/0!</v>
          </cell>
          <cell r="Z121" t="str">
            <v>kg CO2 eq.</v>
          </cell>
          <cell r="AA121" t="e">
            <v>#DIV/0!</v>
          </cell>
          <cell r="AB121" t="str">
            <v>kg CO2 eq.</v>
          </cell>
          <cell r="AC121" t="e">
            <v>#DIV/0!</v>
          </cell>
          <cell r="AD121" t="str">
            <v>kg CO2 eq.</v>
          </cell>
          <cell r="AE121" t="e">
            <v>#DIV/0!</v>
          </cell>
          <cell r="AF121" t="str">
            <v>MJ</v>
          </cell>
        </row>
        <row r="122">
          <cell r="D122" t="str">
            <v>Dach</v>
          </cell>
          <cell r="I122">
            <v>0</v>
          </cell>
          <cell r="J122" t="str">
            <v>E2.D.03.a</v>
          </cell>
          <cell r="Y122" t="e">
            <v>#DIV/0!</v>
          </cell>
          <cell r="Z122" t="str">
            <v>kg CO2 eq.</v>
          </cell>
          <cell r="AA122" t="e">
            <v>#DIV/0!</v>
          </cell>
          <cell r="AB122" t="str">
            <v>kg CO2 eq.</v>
          </cell>
          <cell r="AC122" t="e">
            <v>#DIV/0!</v>
          </cell>
          <cell r="AD122" t="str">
            <v>kg CO2 eq.</v>
          </cell>
          <cell r="AE122" t="e">
            <v>#DIV/0!</v>
          </cell>
          <cell r="AF122" t="str">
            <v>MJ</v>
          </cell>
        </row>
        <row r="123">
          <cell r="D123" t="str">
            <v>Dämmung</v>
          </cell>
          <cell r="I123">
            <v>100</v>
          </cell>
          <cell r="J123" t="str">
            <v>E2.D.03.a1</v>
          </cell>
          <cell r="Y123">
            <v>0</v>
          </cell>
          <cell r="Z123" t="str">
            <v>kg CO2 eq.</v>
          </cell>
          <cell r="AA123">
            <v>0</v>
          </cell>
          <cell r="AB123" t="str">
            <v>kg CO2 eq.</v>
          </cell>
          <cell r="AC123">
            <v>0</v>
          </cell>
          <cell r="AD123" t="str">
            <v>kg CO2 eq.</v>
          </cell>
          <cell r="AE123">
            <v>0</v>
          </cell>
          <cell r="AF123" t="str">
            <v>MJ</v>
          </cell>
        </row>
        <row r="124">
          <cell r="D124" t="str">
            <v>Unterdach</v>
          </cell>
          <cell r="I124">
            <v>100</v>
          </cell>
          <cell r="J124" t="str">
            <v>E2.D.03.a2</v>
          </cell>
          <cell r="Y124">
            <v>0</v>
          </cell>
          <cell r="Z124" t="str">
            <v>kg CO2 eq.</v>
          </cell>
          <cell r="AA124">
            <v>0</v>
          </cell>
          <cell r="AB124" t="str">
            <v>kg CO2 eq.</v>
          </cell>
          <cell r="AC124">
            <v>0</v>
          </cell>
          <cell r="AD124" t="str">
            <v>kg CO2 eq.</v>
          </cell>
          <cell r="AE124">
            <v>0</v>
          </cell>
          <cell r="AF124" t="str">
            <v>MJ</v>
          </cell>
        </row>
        <row r="125">
          <cell r="D125" t="str">
            <v>Dachabdichtung</v>
          </cell>
          <cell r="I125">
            <v>100</v>
          </cell>
          <cell r="J125" t="str">
            <v>E2.D.03.a3</v>
          </cell>
          <cell r="Y125">
            <v>0</v>
          </cell>
          <cell r="Z125" t="str">
            <v>kg CO2 eq.</v>
          </cell>
          <cell r="AA125">
            <v>0</v>
          </cell>
          <cell r="AB125" t="str">
            <v>kg CO2 eq.</v>
          </cell>
          <cell r="AC125">
            <v>0</v>
          </cell>
          <cell r="AD125" t="str">
            <v>kg CO2 eq.</v>
          </cell>
          <cell r="AE125">
            <v>0</v>
          </cell>
          <cell r="AF125" t="str">
            <v>MJ</v>
          </cell>
        </row>
        <row r="126">
          <cell r="C126" t="str">
            <v>F7.1-2.D.03.b</v>
          </cell>
          <cell r="D126" t="str">
            <v>Dachkonstruktion 2</v>
          </cell>
          <cell r="G126" t="e">
            <v>#N/A</v>
          </cell>
          <cell r="H126" t="str">
            <v>€/Instandsetzung</v>
          </cell>
          <cell r="I126">
            <v>1000</v>
          </cell>
          <cell r="J126" t="str">
            <v>E2.D.03.bs</v>
          </cell>
          <cell r="M126" t="e">
            <v>#N/A</v>
          </cell>
          <cell r="N126" t="str">
            <v>€</v>
          </cell>
          <cell r="Y126" t="e">
            <v>#DIV/0!</v>
          </cell>
          <cell r="Z126" t="str">
            <v>kg CO2 eq.</v>
          </cell>
          <cell r="AA126" t="e">
            <v>#DIV/0!</v>
          </cell>
          <cell r="AB126" t="str">
            <v>kg CO2 eq.</v>
          </cell>
          <cell r="AC126" t="e">
            <v>#DIV/0!</v>
          </cell>
          <cell r="AD126" t="str">
            <v>kg CO2 eq.</v>
          </cell>
          <cell r="AE126" t="e">
            <v>#DIV/0!</v>
          </cell>
          <cell r="AF126" t="str">
            <v>MJ</v>
          </cell>
        </row>
        <row r="127">
          <cell r="D127" t="str">
            <v>Dach</v>
          </cell>
          <cell r="I127">
            <v>100</v>
          </cell>
          <cell r="J127" t="str">
            <v>E2.D.03.b</v>
          </cell>
          <cell r="Y127">
            <v>0</v>
          </cell>
          <cell r="Z127" t="str">
            <v>kg CO2 eq.</v>
          </cell>
          <cell r="AA127">
            <v>0</v>
          </cell>
          <cell r="AB127" t="str">
            <v>kg CO2 eq.</v>
          </cell>
          <cell r="AC127">
            <v>0</v>
          </cell>
          <cell r="AD127" t="str">
            <v>kg CO2 eq.</v>
          </cell>
          <cell r="AE127">
            <v>0</v>
          </cell>
          <cell r="AF127" t="str">
            <v>MJ</v>
          </cell>
        </row>
        <row r="128">
          <cell r="D128" t="str">
            <v>Dämmung</v>
          </cell>
          <cell r="I128">
            <v>100</v>
          </cell>
          <cell r="J128" t="str">
            <v>E2.D.03.b1</v>
          </cell>
          <cell r="Y128">
            <v>0</v>
          </cell>
          <cell r="Z128" t="str">
            <v>kg CO2 eq.</v>
          </cell>
          <cell r="AA128">
            <v>0</v>
          </cell>
          <cell r="AB128" t="str">
            <v>kg CO2 eq.</v>
          </cell>
          <cell r="AC128">
            <v>0</v>
          </cell>
          <cell r="AD128" t="str">
            <v>kg CO2 eq.</v>
          </cell>
          <cell r="AE128">
            <v>0</v>
          </cell>
          <cell r="AF128" t="str">
            <v>MJ</v>
          </cell>
        </row>
        <row r="129">
          <cell r="D129" t="str">
            <v>Unterdach</v>
          </cell>
          <cell r="I129">
            <v>0</v>
          </cell>
          <cell r="J129" t="str">
            <v>E2.D.03.b2</v>
          </cell>
          <cell r="Y129" t="e">
            <v>#DIV/0!</v>
          </cell>
          <cell r="Z129" t="str">
            <v>kg CO2 eq.</v>
          </cell>
          <cell r="AA129" t="e">
            <v>#DIV/0!</v>
          </cell>
          <cell r="AB129" t="str">
            <v>kg CO2 eq.</v>
          </cell>
          <cell r="AC129" t="e">
            <v>#DIV/0!</v>
          </cell>
          <cell r="AD129" t="str">
            <v>kg CO2 eq.</v>
          </cell>
          <cell r="AE129" t="e">
            <v>#DIV/0!</v>
          </cell>
          <cell r="AF129" t="str">
            <v>MJ</v>
          </cell>
        </row>
        <row r="130">
          <cell r="D130" t="str">
            <v>Dachabdichtung</v>
          </cell>
          <cell r="I130">
            <v>100</v>
          </cell>
          <cell r="J130" t="str">
            <v>E2.D.03.b3</v>
          </cell>
          <cell r="Y130">
            <v>0</v>
          </cell>
          <cell r="Z130" t="str">
            <v>kg CO2 eq.</v>
          </cell>
          <cell r="AA130">
            <v>0</v>
          </cell>
          <cell r="AB130" t="str">
            <v>kg CO2 eq.</v>
          </cell>
          <cell r="AC130">
            <v>0</v>
          </cell>
          <cell r="AD130" t="str">
            <v>kg CO2 eq.</v>
          </cell>
          <cell r="AE130">
            <v>0</v>
          </cell>
          <cell r="AF130" t="str">
            <v>MJ</v>
          </cell>
        </row>
        <row r="131">
          <cell r="C131" t="str">
            <v>F7.1-2.E</v>
          </cell>
          <cell r="D131" t="str">
            <v>Vertikale Baukonstruktionen</v>
          </cell>
          <cell r="M131" t="e">
            <v>#N/A</v>
          </cell>
          <cell r="N131" t="str">
            <v>€</v>
          </cell>
          <cell r="Y131" t="e">
            <v>#DIV/0!</v>
          </cell>
          <cell r="AA131" t="e">
            <v>#DIV/0!</v>
          </cell>
          <cell r="AC131" t="e">
            <v>#DIV/0!</v>
          </cell>
          <cell r="AE131" t="e">
            <v>#DIV/0!</v>
          </cell>
        </row>
        <row r="132">
          <cell r="C132" t="str">
            <v>F7.1-2.E.01</v>
          </cell>
          <cell r="D132" t="str">
            <v>Aussenwandkonstruktionen</v>
          </cell>
          <cell r="M132" t="e">
            <v>#N/A</v>
          </cell>
          <cell r="N132" t="str">
            <v>€</v>
          </cell>
          <cell r="Y132" t="e">
            <v>#DIV/0!</v>
          </cell>
          <cell r="AA132" t="e">
            <v>#DIV/0!</v>
          </cell>
          <cell r="AC132" t="e">
            <v>#DIV/0!</v>
          </cell>
          <cell r="AE132" t="e">
            <v>#DIV/0!</v>
          </cell>
        </row>
        <row r="133">
          <cell r="C133" t="str">
            <v>F7.1-2.E.01.a</v>
          </cell>
          <cell r="D133" t="str">
            <v>Aussenwandkonstruktion 1</v>
          </cell>
          <cell r="G133" t="e">
            <v>#N/A</v>
          </cell>
          <cell r="H133" t="str">
            <v>€/Instandsetzung</v>
          </cell>
          <cell r="I133">
            <v>0</v>
          </cell>
          <cell r="J133" t="str">
            <v>E2.E.01.a</v>
          </cell>
          <cell r="M133" t="e">
            <v>#N/A</v>
          </cell>
          <cell r="N133" t="str">
            <v>€</v>
          </cell>
          <cell r="Y133" t="e">
            <v>#DIV/0!</v>
          </cell>
          <cell r="Z133" t="str">
            <v>kg CO2 eq.</v>
          </cell>
          <cell r="AA133" t="e">
            <v>#DIV/0!</v>
          </cell>
          <cell r="AB133" t="str">
            <v>kg CO2 eq.</v>
          </cell>
          <cell r="AC133" t="e">
            <v>#DIV/0!</v>
          </cell>
          <cell r="AD133" t="str">
            <v>kg CO2 eq.</v>
          </cell>
          <cell r="AE133" t="e">
            <v>#DIV/0!</v>
          </cell>
          <cell r="AF133" t="str">
            <v>MJ</v>
          </cell>
        </row>
        <row r="134">
          <cell r="C134" t="str">
            <v>F7.1-2.E.01.b</v>
          </cell>
          <cell r="D134" t="str">
            <v>Aussenwandkonstruktion 2</v>
          </cell>
          <cell r="G134">
            <v>0</v>
          </cell>
          <cell r="H134" t="str">
            <v>€/Instandsetzung</v>
          </cell>
          <cell r="I134">
            <v>1000</v>
          </cell>
          <cell r="J134" t="str">
            <v>E2.E.01.b</v>
          </cell>
          <cell r="M134">
            <v>0</v>
          </cell>
          <cell r="N134" t="str">
            <v>€</v>
          </cell>
          <cell r="Y134">
            <v>0</v>
          </cell>
          <cell r="Z134" t="str">
            <v>kg CO2 eq.</v>
          </cell>
          <cell r="AA134">
            <v>0</v>
          </cell>
          <cell r="AB134" t="str">
            <v>kg CO2 eq.</v>
          </cell>
          <cell r="AC134">
            <v>0</v>
          </cell>
          <cell r="AD134" t="str">
            <v>kg CO2 eq.</v>
          </cell>
          <cell r="AE134">
            <v>0</v>
          </cell>
          <cell r="AF134" t="str">
            <v>MJ</v>
          </cell>
        </row>
        <row r="135">
          <cell r="C135" t="str">
            <v>F7.1-2.E.01.d</v>
          </cell>
          <cell r="D135" t="str">
            <v>Aussenwandkonstruktionen Holzleichtbau</v>
          </cell>
          <cell r="G135">
            <v>0</v>
          </cell>
          <cell r="H135" t="str">
            <v>€/Instandsetzung</v>
          </cell>
          <cell r="I135">
            <v>1000</v>
          </cell>
          <cell r="J135" t="str">
            <v>E2.E.01.d</v>
          </cell>
          <cell r="M135">
            <v>0</v>
          </cell>
          <cell r="N135" t="str">
            <v>€</v>
          </cell>
          <cell r="Y135">
            <v>0</v>
          </cell>
          <cell r="Z135" t="str">
            <v>kg CO2 eq.</v>
          </cell>
          <cell r="AA135">
            <v>0</v>
          </cell>
          <cell r="AB135" t="str">
            <v>kg CO2 eq.</v>
          </cell>
          <cell r="AC135">
            <v>0</v>
          </cell>
          <cell r="AD135" t="str">
            <v>kg CO2 eq.</v>
          </cell>
          <cell r="AE135">
            <v>0</v>
          </cell>
          <cell r="AF135" t="str">
            <v>MJ</v>
          </cell>
        </row>
        <row r="136">
          <cell r="C136" t="str">
            <v>F7.1-2.E.01.f</v>
          </cell>
          <cell r="D136" t="str">
            <v>Erdberührte Außenwände</v>
          </cell>
          <cell r="G136">
            <v>0</v>
          </cell>
          <cell r="H136" t="str">
            <v>€/Instandsetzung</v>
          </cell>
          <cell r="I136">
            <v>1000</v>
          </cell>
          <cell r="J136" t="str">
            <v>E2.E.01.f</v>
          </cell>
          <cell r="M136">
            <v>0</v>
          </cell>
          <cell r="N136" t="str">
            <v>€</v>
          </cell>
          <cell r="Y136">
            <v>0</v>
          </cell>
          <cell r="Z136" t="str">
            <v>kg CO2 eq.</v>
          </cell>
          <cell r="AA136">
            <v>0</v>
          </cell>
          <cell r="AB136" t="str">
            <v>kg CO2 eq.</v>
          </cell>
          <cell r="AC136">
            <v>0</v>
          </cell>
          <cell r="AD136" t="str">
            <v>kg CO2 eq.</v>
          </cell>
          <cell r="AE136">
            <v>0</v>
          </cell>
          <cell r="AF136" t="str">
            <v>MJ</v>
          </cell>
        </row>
        <row r="137">
          <cell r="C137" t="str">
            <v>F7.1-2.E.02</v>
          </cell>
          <cell r="D137" t="str">
            <v>Innenwandkonstruktionen</v>
          </cell>
          <cell r="G137">
            <v>0</v>
          </cell>
          <cell r="H137" t="str">
            <v>€/Instandsetzung</v>
          </cell>
          <cell r="I137">
            <v>1000</v>
          </cell>
          <cell r="J137" t="str">
            <v>E2.E.02</v>
          </cell>
          <cell r="M137">
            <v>0</v>
          </cell>
          <cell r="N137" t="str">
            <v>€</v>
          </cell>
          <cell r="Y137" t="e">
            <v>#DIV/0!</v>
          </cell>
          <cell r="Z137" t="str">
            <v>kg CO2 eq.</v>
          </cell>
          <cell r="AA137" t="e">
            <v>#DIV/0!</v>
          </cell>
          <cell r="AB137" t="str">
            <v>kg CO2 eq.</v>
          </cell>
          <cell r="AC137" t="e">
            <v>#DIV/0!</v>
          </cell>
          <cell r="AD137" t="str">
            <v>kg CO2 eq.</v>
          </cell>
          <cell r="AE137" t="e">
            <v>#DIV/0!</v>
          </cell>
          <cell r="AF137" t="str">
            <v>MJ</v>
          </cell>
        </row>
        <row r="138">
          <cell r="D138" t="str">
            <v>Innenwandkonstruktion 1</v>
          </cell>
          <cell r="I138">
            <v>0</v>
          </cell>
          <cell r="J138" t="str">
            <v>E2.E.02a</v>
          </cell>
          <cell r="Y138" t="e">
            <v>#DIV/0!</v>
          </cell>
          <cell r="Z138" t="str">
            <v>kg CO2 eq.</v>
          </cell>
          <cell r="AA138" t="e">
            <v>#DIV/0!</v>
          </cell>
          <cell r="AB138" t="str">
            <v>kg CO2 eq.</v>
          </cell>
          <cell r="AC138" t="e">
            <v>#DIV/0!</v>
          </cell>
          <cell r="AD138" t="str">
            <v>kg CO2 eq.</v>
          </cell>
          <cell r="AE138" t="e">
            <v>#DIV/0!</v>
          </cell>
          <cell r="AF138" t="str">
            <v>MJ</v>
          </cell>
        </row>
        <row r="139">
          <cell r="D139" t="str">
            <v>Innenwandkonstruktion 2</v>
          </cell>
          <cell r="I139">
            <v>1000</v>
          </cell>
          <cell r="J139" t="str">
            <v>E2.E.02b</v>
          </cell>
          <cell r="Y139">
            <v>0</v>
          </cell>
          <cell r="Z139" t="str">
            <v>kg CO2 eq.</v>
          </cell>
          <cell r="AA139">
            <v>0</v>
          </cell>
          <cell r="AB139" t="str">
            <v>kg CO2 eq.</v>
          </cell>
          <cell r="AC139">
            <v>0</v>
          </cell>
          <cell r="AD139" t="str">
            <v>kg CO2 eq.</v>
          </cell>
          <cell r="AE139">
            <v>0</v>
          </cell>
          <cell r="AF139" t="str">
            <v>MJ</v>
          </cell>
        </row>
        <row r="140">
          <cell r="D140" t="str">
            <v>Innenwandkonstruktion 3</v>
          </cell>
          <cell r="I140">
            <v>1000</v>
          </cell>
          <cell r="J140" t="str">
            <v>E2.E.02c</v>
          </cell>
          <cell r="Y140">
            <v>0</v>
          </cell>
          <cell r="Z140" t="str">
            <v>kg CO2 eq.</v>
          </cell>
          <cell r="AA140">
            <v>0</v>
          </cell>
          <cell r="AB140" t="str">
            <v>kg CO2 eq.</v>
          </cell>
          <cell r="AC140">
            <v>0</v>
          </cell>
          <cell r="AD140" t="str">
            <v>kg CO2 eq.</v>
          </cell>
          <cell r="AE140">
            <v>0</v>
          </cell>
          <cell r="AF140" t="str">
            <v>MJ</v>
          </cell>
        </row>
        <row r="141">
          <cell r="C141" t="str">
            <v>F7.1-2.E.03</v>
          </cell>
          <cell r="D141" t="str">
            <v>Stützenkonstruktionen</v>
          </cell>
          <cell r="G141">
            <v>0</v>
          </cell>
          <cell r="H141" t="str">
            <v>€/Instandsetzung</v>
          </cell>
          <cell r="I141">
            <v>1000</v>
          </cell>
          <cell r="J141" t="str">
            <v>E2.E.03</v>
          </cell>
          <cell r="M141">
            <v>0</v>
          </cell>
          <cell r="N141" t="str">
            <v>€</v>
          </cell>
          <cell r="Y141">
            <v>0</v>
          </cell>
          <cell r="Z141" t="str">
            <v>kg CO2 eq.</v>
          </cell>
          <cell r="AA141">
            <v>0</v>
          </cell>
          <cell r="AB141" t="str">
            <v>kg CO2 eq.</v>
          </cell>
          <cell r="AC141">
            <v>0</v>
          </cell>
          <cell r="AD141" t="str">
            <v>kg CO2 eq.</v>
          </cell>
          <cell r="AE141">
            <v>0</v>
          </cell>
          <cell r="AF141" t="str">
            <v>MJ</v>
          </cell>
        </row>
        <row r="142">
          <cell r="C142" t="str">
            <v>F7.1-2.E.04</v>
          </cell>
          <cell r="D142" t="str">
            <v>Spezielle Konstruktionen</v>
          </cell>
          <cell r="G142">
            <v>0</v>
          </cell>
          <cell r="H142" t="str">
            <v>€/Instandsetzung</v>
          </cell>
          <cell r="I142">
            <v>50</v>
          </cell>
          <cell r="J142" t="str">
            <v>E2.E.04</v>
          </cell>
          <cell r="M142">
            <v>0</v>
          </cell>
          <cell r="N142" t="str">
            <v>€</v>
          </cell>
        </row>
        <row r="143">
          <cell r="C143" t="str">
            <v>F7.1-2.E.S</v>
          </cell>
          <cell r="D143" t="str">
            <v>Sonstiges Vertikale Baukonstruktionen</v>
          </cell>
          <cell r="G143">
            <v>0</v>
          </cell>
          <cell r="H143" t="str">
            <v>€/Instandsetzung</v>
          </cell>
          <cell r="I143">
            <v>50</v>
          </cell>
          <cell r="J143" t="str">
            <v>E2.E.S</v>
          </cell>
          <cell r="M143">
            <v>0</v>
          </cell>
          <cell r="N143" t="str">
            <v>€</v>
          </cell>
        </row>
        <row r="144">
          <cell r="C144" t="str">
            <v>F7.1-2.S</v>
          </cell>
          <cell r="D144" t="str">
            <v>Sonstige Bauwerk Rohbau</v>
          </cell>
          <cell r="G144">
            <v>0</v>
          </cell>
          <cell r="H144" t="str">
            <v>€/Instandsetzung</v>
          </cell>
          <cell r="I144">
            <v>50</v>
          </cell>
          <cell r="J144" t="str">
            <v>E2.S</v>
          </cell>
          <cell r="M144">
            <v>0</v>
          </cell>
          <cell r="N144" t="str">
            <v>€</v>
          </cell>
        </row>
        <row r="145">
          <cell r="C145" t="str">
            <v>F7.1-3</v>
          </cell>
          <cell r="D145" t="str">
            <v>Bauwerk Technik</v>
          </cell>
          <cell r="M145">
            <v>1101003.2193762129</v>
          </cell>
          <cell r="N145" t="str">
            <v>€</v>
          </cell>
          <cell r="Y145">
            <v>0</v>
          </cell>
          <cell r="Z145" t="str">
            <v>kg CO2 eq.</v>
          </cell>
          <cell r="AA145">
            <v>0</v>
          </cell>
          <cell r="AB145" t="str">
            <v>kg CO2 eq.</v>
          </cell>
          <cell r="AC145">
            <v>0</v>
          </cell>
          <cell r="AD145" t="str">
            <v>kg CO2 eq.</v>
          </cell>
          <cell r="AE145">
            <v>0</v>
          </cell>
          <cell r="AF145" t="str">
            <v>MJ</v>
          </cell>
        </row>
        <row r="146">
          <cell r="C146" t="str">
            <v>F7.1-3.A</v>
          </cell>
          <cell r="D146" t="str">
            <v>Allgemein Bauwerk - Technik</v>
          </cell>
          <cell r="G146">
            <v>0</v>
          </cell>
          <cell r="H146" t="str">
            <v>€/Instandsetzung</v>
          </cell>
          <cell r="I146">
            <v>25</v>
          </cell>
          <cell r="J146" t="str">
            <v>E3.A</v>
          </cell>
          <cell r="M146">
            <v>0</v>
          </cell>
          <cell r="N146" t="str">
            <v>€</v>
          </cell>
        </row>
        <row r="147">
          <cell r="C147" t="str">
            <v>F7.1-3.B</v>
          </cell>
          <cell r="D147" t="str">
            <v>Förderanlagen</v>
          </cell>
          <cell r="G147">
            <v>0</v>
          </cell>
          <cell r="H147" t="str">
            <v>€/Instandsetzung</v>
          </cell>
          <cell r="I147">
            <v>25</v>
          </cell>
          <cell r="J147" t="str">
            <v>E3.B</v>
          </cell>
          <cell r="M147">
            <v>0</v>
          </cell>
          <cell r="N147" t="str">
            <v>€</v>
          </cell>
        </row>
        <row r="148">
          <cell r="C148" t="str">
            <v>F7.1-3.C</v>
          </cell>
          <cell r="D148" t="str">
            <v>Wärmeversorgungsanlagen</v>
          </cell>
          <cell r="M148">
            <v>0</v>
          </cell>
          <cell r="N148" t="str">
            <v>€</v>
          </cell>
          <cell r="Y148">
            <v>0</v>
          </cell>
          <cell r="Z148" t="str">
            <v>kg CO2 eq.</v>
          </cell>
          <cell r="AA148">
            <v>0</v>
          </cell>
          <cell r="AB148" t="str">
            <v>kg CO2 eq.</v>
          </cell>
          <cell r="AC148">
            <v>0</v>
          </cell>
          <cell r="AD148" t="str">
            <v>kg CO2 eq.</v>
          </cell>
          <cell r="AE148">
            <v>0</v>
          </cell>
          <cell r="AF148" t="str">
            <v>MJ</v>
          </cell>
        </row>
        <row r="149">
          <cell r="C149" t="str">
            <v>F7.1-3.C.01</v>
          </cell>
          <cell r="D149" t="str">
            <v>Wärmeerzeugungsanlagen</v>
          </cell>
          <cell r="G149">
            <v>0</v>
          </cell>
          <cell r="H149" t="str">
            <v>€/Instandsetzung</v>
          </cell>
          <cell r="I149">
            <v>25</v>
          </cell>
          <cell r="J149" t="str">
            <v>E3.C.01</v>
          </cell>
          <cell r="M149">
            <v>0</v>
          </cell>
          <cell r="N149" t="str">
            <v>€</v>
          </cell>
          <cell r="Y149">
            <v>0</v>
          </cell>
          <cell r="Z149" t="str">
            <v>kg CO2 eq.</v>
          </cell>
          <cell r="AA149">
            <v>0</v>
          </cell>
          <cell r="AB149" t="str">
            <v>kg CO2 eq.</v>
          </cell>
          <cell r="AC149">
            <v>0</v>
          </cell>
          <cell r="AD149" t="str">
            <v>kg CO2 eq.</v>
          </cell>
          <cell r="AE149">
            <v>0</v>
          </cell>
          <cell r="AF149" t="str">
            <v>MJ</v>
          </cell>
        </row>
        <row r="150">
          <cell r="C150" t="str">
            <v>F7.1-3.C.02</v>
          </cell>
          <cell r="D150" t="str">
            <v>Wärmeverteilnetze</v>
          </cell>
          <cell r="G150">
            <v>0</v>
          </cell>
          <cell r="H150" t="str">
            <v>€/Instandsetzung</v>
          </cell>
          <cell r="I150">
            <v>40</v>
          </cell>
          <cell r="J150" t="str">
            <v>E3.C.02</v>
          </cell>
          <cell r="M150">
            <v>0</v>
          </cell>
          <cell r="N150" t="str">
            <v>€</v>
          </cell>
        </row>
        <row r="151">
          <cell r="C151" t="str">
            <v>F7.1-3.C.03</v>
          </cell>
          <cell r="D151" t="str">
            <v>Raumheizflächen</v>
          </cell>
          <cell r="G151">
            <v>0</v>
          </cell>
          <cell r="H151" t="str">
            <v>€/Instandsetzung</v>
          </cell>
          <cell r="I151">
            <v>30</v>
          </cell>
          <cell r="J151" t="str">
            <v>E3.C.03</v>
          </cell>
          <cell r="M151">
            <v>0</v>
          </cell>
          <cell r="N151" t="str">
            <v>€</v>
          </cell>
        </row>
        <row r="152">
          <cell r="C152" t="str">
            <v>F7.1-3.C.S</v>
          </cell>
          <cell r="D152" t="str">
            <v>Sonstige Wärmeversorgungsanlagen</v>
          </cell>
          <cell r="G152">
            <v>0</v>
          </cell>
          <cell r="H152" t="str">
            <v>€/Instandsetzung</v>
          </cell>
          <cell r="I152">
            <v>25</v>
          </cell>
          <cell r="J152" t="str">
            <v>E3.C.S</v>
          </cell>
          <cell r="M152">
            <v>0</v>
          </cell>
          <cell r="N152" t="str">
            <v>€</v>
          </cell>
        </row>
        <row r="153">
          <cell r="C153" t="str">
            <v>F7.1-3.D</v>
          </cell>
          <cell r="D153" t="str">
            <v>Klima-/Lüftungsanlagen</v>
          </cell>
          <cell r="M153">
            <v>0</v>
          </cell>
          <cell r="N153" t="str">
            <v>€</v>
          </cell>
        </row>
        <row r="154">
          <cell r="C154" t="str">
            <v>F7.1-3.D.01</v>
          </cell>
          <cell r="D154" t="str">
            <v>Lüftungsanlagen</v>
          </cell>
          <cell r="M154">
            <v>0</v>
          </cell>
          <cell r="N154" t="str">
            <v>€</v>
          </cell>
        </row>
        <row r="155">
          <cell r="C155" t="str">
            <v>F7.1-3.D.01a</v>
          </cell>
          <cell r="D155" t="str">
            <v>Lüftungsanlagen Rohre</v>
          </cell>
          <cell r="G155">
            <v>0</v>
          </cell>
          <cell r="H155" t="str">
            <v>€/Instandsetzung</v>
          </cell>
          <cell r="I155">
            <v>20</v>
          </cell>
          <cell r="J155" t="str">
            <v>E3.D.01a</v>
          </cell>
          <cell r="M155">
            <v>0</v>
          </cell>
          <cell r="N155" t="str">
            <v>€</v>
          </cell>
        </row>
        <row r="156">
          <cell r="C156" t="str">
            <v>F7.1-3.D.01b</v>
          </cell>
          <cell r="D156" t="str">
            <v>Lüftungsanlagen Ventilatoren</v>
          </cell>
          <cell r="G156">
            <v>0</v>
          </cell>
          <cell r="H156" t="str">
            <v>€/Instandsetzung</v>
          </cell>
          <cell r="I156">
            <v>12</v>
          </cell>
          <cell r="J156" t="str">
            <v>E3.D.01b</v>
          </cell>
          <cell r="M156">
            <v>0</v>
          </cell>
          <cell r="N156" t="str">
            <v>€</v>
          </cell>
        </row>
        <row r="157">
          <cell r="C157" t="str">
            <v>F7.1-3.D.02</v>
          </cell>
          <cell r="D157" t="str">
            <v>Teilklimaanlagen</v>
          </cell>
          <cell r="G157">
            <v>0</v>
          </cell>
          <cell r="H157" t="str">
            <v>€/Instandsetzung</v>
          </cell>
          <cell r="I157">
            <v>20</v>
          </cell>
          <cell r="J157" t="str">
            <v>E3.D.02</v>
          </cell>
          <cell r="M157">
            <v>0</v>
          </cell>
          <cell r="N157" t="str">
            <v>€</v>
          </cell>
        </row>
        <row r="158">
          <cell r="C158" t="str">
            <v>F7.1-3.D.03</v>
          </cell>
          <cell r="D158" t="str">
            <v>Klimaanlagen</v>
          </cell>
          <cell r="G158">
            <v>0</v>
          </cell>
          <cell r="H158" t="str">
            <v>€/Instandsetzung</v>
          </cell>
          <cell r="I158">
            <v>15</v>
          </cell>
          <cell r="J158" t="str">
            <v>E3.D.03</v>
          </cell>
          <cell r="M158">
            <v>0</v>
          </cell>
          <cell r="N158" t="str">
            <v>€</v>
          </cell>
        </row>
        <row r="159">
          <cell r="C159" t="str">
            <v>F7.1-3.D.04</v>
          </cell>
          <cell r="D159" t="str">
            <v>Kälteanlagen</v>
          </cell>
          <cell r="G159">
            <v>0</v>
          </cell>
          <cell r="H159" t="str">
            <v>€/Instandsetzung</v>
          </cell>
          <cell r="I159">
            <v>15</v>
          </cell>
          <cell r="J159" t="str">
            <v>E3.D.04</v>
          </cell>
          <cell r="M159">
            <v>0</v>
          </cell>
          <cell r="N159" t="str">
            <v>€</v>
          </cell>
        </row>
        <row r="160">
          <cell r="C160" t="str">
            <v>F7.1-3.D.05</v>
          </cell>
          <cell r="D160" t="str">
            <v>Prozesslufttechnische Anlagen</v>
          </cell>
          <cell r="G160">
            <v>0</v>
          </cell>
          <cell r="H160" t="str">
            <v>€/Instandsetzung</v>
          </cell>
          <cell r="I160">
            <v>20</v>
          </cell>
          <cell r="J160" t="str">
            <v>E3.D.05</v>
          </cell>
          <cell r="M160">
            <v>0</v>
          </cell>
          <cell r="N160" t="str">
            <v>€</v>
          </cell>
        </row>
        <row r="161">
          <cell r="C161" t="str">
            <v>F7.1-3.D.S</v>
          </cell>
          <cell r="D161" t="str">
            <v>Sonstige Klima-/Lüftungsanlagen</v>
          </cell>
          <cell r="G161">
            <v>0</v>
          </cell>
          <cell r="H161" t="str">
            <v>€/Instandsetzung</v>
          </cell>
          <cell r="I161">
            <v>20</v>
          </cell>
          <cell r="J161" t="str">
            <v>E3.D.S</v>
          </cell>
          <cell r="M161">
            <v>0</v>
          </cell>
          <cell r="N161" t="str">
            <v>€</v>
          </cell>
        </row>
        <row r="162">
          <cell r="C162" t="str">
            <v>F7.1-3.E</v>
          </cell>
          <cell r="D162" t="str">
            <v>Sanitär-/Gasanlagen</v>
          </cell>
          <cell r="M162">
            <v>0</v>
          </cell>
          <cell r="N162" t="str">
            <v>€</v>
          </cell>
        </row>
        <row r="163">
          <cell r="C163" t="str">
            <v>F7.1-3.E.01</v>
          </cell>
          <cell r="D163" t="str">
            <v>Abwasseranlagen</v>
          </cell>
          <cell r="G163">
            <v>0</v>
          </cell>
          <cell r="H163" t="str">
            <v>€/Instandsetzung</v>
          </cell>
          <cell r="I163">
            <v>25</v>
          </cell>
          <cell r="J163" t="str">
            <v>E3.E.01</v>
          </cell>
          <cell r="M163">
            <v>0</v>
          </cell>
          <cell r="N163" t="str">
            <v>€</v>
          </cell>
        </row>
        <row r="164">
          <cell r="C164" t="str">
            <v>F7.1-3.E.02</v>
          </cell>
          <cell r="D164" t="str">
            <v>Wasseranlagen</v>
          </cell>
          <cell r="G164">
            <v>0</v>
          </cell>
          <cell r="H164" t="str">
            <v>€/Instandsetzung</v>
          </cell>
          <cell r="I164">
            <v>30</v>
          </cell>
          <cell r="J164" t="str">
            <v>E3.E.02</v>
          </cell>
          <cell r="M164">
            <v>0</v>
          </cell>
          <cell r="N164" t="str">
            <v>€</v>
          </cell>
        </row>
        <row r="165">
          <cell r="C165" t="str">
            <v>F7.1-3.E.03</v>
          </cell>
          <cell r="D165" t="str">
            <v>Gasanlagen</v>
          </cell>
          <cell r="G165">
            <v>0</v>
          </cell>
          <cell r="H165" t="str">
            <v>€/Instandsetzung</v>
          </cell>
          <cell r="I165">
            <v>20</v>
          </cell>
          <cell r="J165" t="str">
            <v>E3.E.03</v>
          </cell>
          <cell r="M165">
            <v>0</v>
          </cell>
          <cell r="N165" t="str">
            <v>€</v>
          </cell>
        </row>
        <row r="166">
          <cell r="C166" t="str">
            <v>F7.1-3.E.04</v>
          </cell>
          <cell r="D166" t="str">
            <v>Feuerlöschanlagen</v>
          </cell>
          <cell r="G166">
            <v>0</v>
          </cell>
          <cell r="H166" t="str">
            <v>€/Instandsetzung</v>
          </cell>
          <cell r="I166">
            <v>20</v>
          </cell>
          <cell r="J166" t="str">
            <v>E3.E.04</v>
          </cell>
          <cell r="M166">
            <v>0</v>
          </cell>
          <cell r="N166" t="str">
            <v>€</v>
          </cell>
        </row>
        <row r="167">
          <cell r="C167" t="str">
            <v>F7.1-3.E.S</v>
          </cell>
          <cell r="D167" t="str">
            <v>Sonstige Sanitär-/Gasanlagen</v>
          </cell>
          <cell r="G167">
            <v>0</v>
          </cell>
          <cell r="H167" t="str">
            <v>€/Instandsetzung</v>
          </cell>
          <cell r="I167">
            <v>20</v>
          </cell>
          <cell r="J167" t="str">
            <v>E3.E.S</v>
          </cell>
          <cell r="M167">
            <v>0</v>
          </cell>
          <cell r="N167" t="str">
            <v>€</v>
          </cell>
        </row>
        <row r="168">
          <cell r="C168" t="str">
            <v>F7.1-3.F</v>
          </cell>
          <cell r="D168" t="str">
            <v>Starkstromanlagen</v>
          </cell>
          <cell r="G168">
            <v>0</v>
          </cell>
          <cell r="H168" t="str">
            <v>€/Instandsetzung</v>
          </cell>
          <cell r="I168">
            <v>25</v>
          </cell>
          <cell r="J168" t="str">
            <v>E3.F</v>
          </cell>
          <cell r="M168">
            <v>0</v>
          </cell>
          <cell r="N168" t="str">
            <v>€</v>
          </cell>
          <cell r="Y168">
            <v>0</v>
          </cell>
          <cell r="Z168" t="str">
            <v>kg CO2 eq.</v>
          </cell>
          <cell r="AA168">
            <v>0</v>
          </cell>
          <cell r="AB168" t="str">
            <v>kg CO2 eq.</v>
          </cell>
          <cell r="AC168">
            <v>0</v>
          </cell>
          <cell r="AD168" t="str">
            <v>kg CO2 eq.</v>
          </cell>
          <cell r="AE168">
            <v>0</v>
          </cell>
          <cell r="AF168" t="str">
            <v>MJ</v>
          </cell>
        </row>
        <row r="169">
          <cell r="C169" t="str">
            <v>F7.1-3.G</v>
          </cell>
          <cell r="D169" t="str">
            <v>Fernmelde- und Informationstechnische Anlagen</v>
          </cell>
          <cell r="M169">
            <v>0</v>
          </cell>
          <cell r="N169" t="str">
            <v>€</v>
          </cell>
        </row>
        <row r="170">
          <cell r="C170" t="str">
            <v>F7.1-3.G.01</v>
          </cell>
          <cell r="D170" t="str">
            <v>Telekommunikationsanlagen</v>
          </cell>
          <cell r="G170">
            <v>0</v>
          </cell>
          <cell r="H170" t="str">
            <v>€/Instandsetzung</v>
          </cell>
          <cell r="I170">
            <v>10</v>
          </cell>
          <cell r="J170" t="str">
            <v>E3.G.01</v>
          </cell>
          <cell r="M170">
            <v>0</v>
          </cell>
          <cell r="N170" t="str">
            <v>€</v>
          </cell>
        </row>
        <row r="171">
          <cell r="C171" t="str">
            <v>F7.1-3.G.02</v>
          </cell>
          <cell r="D171" t="str">
            <v>Such-/Signalanlagen</v>
          </cell>
          <cell r="G171">
            <v>0</v>
          </cell>
          <cell r="H171" t="str">
            <v>€/Instandsetzung</v>
          </cell>
          <cell r="I171">
            <v>20</v>
          </cell>
          <cell r="J171" t="str">
            <v>E3.G.02</v>
          </cell>
          <cell r="M171">
            <v>0</v>
          </cell>
          <cell r="N171" t="str">
            <v>€</v>
          </cell>
        </row>
        <row r="172">
          <cell r="C172" t="str">
            <v>F7.1-3.G.03</v>
          </cell>
          <cell r="D172" t="str">
            <v>Zeitdienstanlagen</v>
          </cell>
          <cell r="G172">
            <v>0</v>
          </cell>
          <cell r="H172" t="str">
            <v>€/Instandsetzung</v>
          </cell>
          <cell r="I172">
            <v>14</v>
          </cell>
          <cell r="J172" t="str">
            <v>E3.G.03</v>
          </cell>
          <cell r="M172">
            <v>0</v>
          </cell>
          <cell r="N172" t="str">
            <v>€</v>
          </cell>
        </row>
        <row r="173">
          <cell r="C173" t="str">
            <v>F7.1-3.G.04</v>
          </cell>
          <cell r="D173" t="str">
            <v>Elektroakustische Anlagen</v>
          </cell>
          <cell r="G173">
            <v>0</v>
          </cell>
          <cell r="H173" t="str">
            <v>€/Instandsetzung</v>
          </cell>
          <cell r="I173">
            <v>15</v>
          </cell>
          <cell r="J173" t="str">
            <v>E3.G.04</v>
          </cell>
          <cell r="M173">
            <v>0</v>
          </cell>
          <cell r="N173" t="str">
            <v>€</v>
          </cell>
        </row>
        <row r="174">
          <cell r="C174" t="str">
            <v>F7.1-3.G.05</v>
          </cell>
          <cell r="D174" t="str">
            <v>Fernseh-/Antennenanlagen</v>
          </cell>
          <cell r="G174">
            <v>0</v>
          </cell>
          <cell r="H174" t="str">
            <v>€/Instandsetzung</v>
          </cell>
          <cell r="I174">
            <v>16</v>
          </cell>
          <cell r="J174" t="str">
            <v>E3.G.05</v>
          </cell>
          <cell r="M174">
            <v>0</v>
          </cell>
          <cell r="N174" t="str">
            <v>€</v>
          </cell>
        </row>
        <row r="175">
          <cell r="C175" t="str">
            <v>F7.1-3.G.06</v>
          </cell>
          <cell r="D175" t="str">
            <v>Gefahrenmelde-/Alarmanlagen</v>
          </cell>
          <cell r="G175">
            <v>0</v>
          </cell>
          <cell r="H175" t="str">
            <v>€/Instandsetzung</v>
          </cell>
          <cell r="I175">
            <v>10</v>
          </cell>
          <cell r="J175" t="str">
            <v>E3.G.06</v>
          </cell>
          <cell r="M175">
            <v>0</v>
          </cell>
          <cell r="N175" t="str">
            <v>€</v>
          </cell>
        </row>
        <row r="176">
          <cell r="C176" t="str">
            <v>F7.1-3.G.07</v>
          </cell>
          <cell r="D176" t="str">
            <v>Übertragungsnetze</v>
          </cell>
          <cell r="G176">
            <v>0</v>
          </cell>
          <cell r="H176" t="str">
            <v>€/Instandsetzung</v>
          </cell>
          <cell r="I176">
            <v>10</v>
          </cell>
          <cell r="J176" t="str">
            <v>E3.G.07</v>
          </cell>
          <cell r="M176">
            <v>0</v>
          </cell>
          <cell r="N176" t="str">
            <v>€</v>
          </cell>
        </row>
        <row r="177">
          <cell r="C177" t="str">
            <v>F7.1-3.G.S</v>
          </cell>
          <cell r="D177" t="str">
            <v>Sonstige Informationstechnische Anlagen</v>
          </cell>
          <cell r="G177">
            <v>0</v>
          </cell>
          <cell r="H177" t="str">
            <v>€/Instandsetzung</v>
          </cell>
          <cell r="I177">
            <v>17</v>
          </cell>
          <cell r="J177" t="str">
            <v>E3.G.S</v>
          </cell>
          <cell r="M177">
            <v>0</v>
          </cell>
          <cell r="N177" t="str">
            <v>€</v>
          </cell>
        </row>
        <row r="178">
          <cell r="C178" t="str">
            <v>F7.1-3.H</v>
          </cell>
          <cell r="D178" t="str">
            <v>Gebäudeautomation</v>
          </cell>
          <cell r="G178">
            <v>0</v>
          </cell>
          <cell r="H178" t="str">
            <v>€/Instandsetzung</v>
          </cell>
          <cell r="I178">
            <v>18</v>
          </cell>
          <cell r="J178" t="str">
            <v>E3.H</v>
          </cell>
          <cell r="M178">
            <v>0</v>
          </cell>
          <cell r="N178" t="str">
            <v>€</v>
          </cell>
        </row>
        <row r="179">
          <cell r="C179" t="str">
            <v>F7.1-3.S</v>
          </cell>
          <cell r="D179" t="str">
            <v>Sonstige Anlagen Bauwerk - Technik</v>
          </cell>
          <cell r="G179">
            <v>0</v>
          </cell>
          <cell r="H179" t="str">
            <v>€/Instandsetzung</v>
          </cell>
          <cell r="I179">
            <v>20</v>
          </cell>
          <cell r="J179" t="str">
            <v>E3.S</v>
          </cell>
          <cell r="M179">
            <v>0</v>
          </cell>
          <cell r="N179" t="str">
            <v>€</v>
          </cell>
        </row>
        <row r="180">
          <cell r="C180" t="str">
            <v>F7.1-4</v>
          </cell>
          <cell r="D180" t="str">
            <v>Bauwerk Ausbau</v>
          </cell>
          <cell r="M180">
            <v>0</v>
          </cell>
          <cell r="N180" t="str">
            <v>€</v>
          </cell>
          <cell r="Y180">
            <v>0</v>
          </cell>
          <cell r="Z180" t="str">
            <v>kg CO2 eq.</v>
          </cell>
          <cell r="AA180">
            <v>0</v>
          </cell>
          <cell r="AB180" t="str">
            <v>kg CO2 eq.</v>
          </cell>
          <cell r="AC180">
            <v>0</v>
          </cell>
          <cell r="AD180" t="str">
            <v>kg CO2 eq.</v>
          </cell>
          <cell r="AE180">
            <v>0</v>
          </cell>
          <cell r="AF180" t="str">
            <v>MJ</v>
          </cell>
        </row>
        <row r="181">
          <cell r="C181" t="str">
            <v>F7.1-4.A</v>
          </cell>
          <cell r="D181" t="str">
            <v>Allgemein Bauwerk - Ausbau</v>
          </cell>
          <cell r="G181">
            <v>0</v>
          </cell>
          <cell r="H181" t="str">
            <v>€/Instandsetzung</v>
          </cell>
          <cell r="I181">
            <v>30</v>
          </cell>
          <cell r="J181" t="str">
            <v>E4.A</v>
          </cell>
          <cell r="M181">
            <v>0</v>
          </cell>
          <cell r="N181" t="str">
            <v>€</v>
          </cell>
        </row>
        <row r="182">
          <cell r="C182" t="str">
            <v>F7.1-4.B</v>
          </cell>
          <cell r="D182" t="str">
            <v>Dachverkleidung</v>
          </cell>
          <cell r="M182">
            <v>0</v>
          </cell>
          <cell r="N182" t="str">
            <v>€</v>
          </cell>
          <cell r="Y182">
            <v>0</v>
          </cell>
          <cell r="Z182" t="str">
            <v>kg CO2 eq.</v>
          </cell>
          <cell r="AA182">
            <v>0</v>
          </cell>
          <cell r="AB182" t="str">
            <v>kg CO2 eq.</v>
          </cell>
          <cell r="AC182">
            <v>0</v>
          </cell>
          <cell r="AD182" t="str">
            <v>kg CO2 eq.</v>
          </cell>
          <cell r="AE182">
            <v>0</v>
          </cell>
          <cell r="AF182" t="str">
            <v>MJ</v>
          </cell>
        </row>
        <row r="183">
          <cell r="C183" t="str">
            <v>F7.1-4.B.01</v>
          </cell>
          <cell r="D183" t="str">
            <v>Dachbeläge</v>
          </cell>
          <cell r="M183">
            <v>0</v>
          </cell>
          <cell r="N183" t="str">
            <v>€</v>
          </cell>
          <cell r="Y183">
            <v>0</v>
          </cell>
          <cell r="Z183" t="str">
            <v>kg CO2 eq.</v>
          </cell>
          <cell r="AA183">
            <v>0</v>
          </cell>
          <cell r="AB183" t="str">
            <v>kg CO2 eq.</v>
          </cell>
          <cell r="AC183">
            <v>0</v>
          </cell>
          <cell r="AD183" t="str">
            <v>kg CO2 eq.</v>
          </cell>
          <cell r="AE183">
            <v>0</v>
          </cell>
          <cell r="AF183" t="str">
            <v>MJ</v>
          </cell>
        </row>
        <row r="184">
          <cell r="C184" t="str">
            <v>F7.1-4.B.01.a</v>
          </cell>
          <cell r="D184" t="str">
            <v>Dachbelag 1</v>
          </cell>
          <cell r="G184">
            <v>0</v>
          </cell>
          <cell r="H184" t="str">
            <v>€/Instandsetzung</v>
          </cell>
          <cell r="I184">
            <v>25</v>
          </cell>
          <cell r="J184" t="str">
            <v>E4.B.01.a</v>
          </cell>
          <cell r="M184">
            <v>0</v>
          </cell>
          <cell r="N184" t="str">
            <v>€</v>
          </cell>
          <cell r="Y184">
            <v>0</v>
          </cell>
          <cell r="Z184" t="str">
            <v>kg CO2 eq.</v>
          </cell>
          <cell r="AA184">
            <v>0</v>
          </cell>
          <cell r="AB184" t="str">
            <v>kg CO2 eq.</v>
          </cell>
          <cell r="AC184">
            <v>0</v>
          </cell>
          <cell r="AD184" t="str">
            <v>kg CO2 eq.</v>
          </cell>
          <cell r="AE184">
            <v>0</v>
          </cell>
          <cell r="AF184" t="str">
            <v>MJ</v>
          </cell>
        </row>
        <row r="185">
          <cell r="C185" t="str">
            <v>F7.1-4.B.01.b</v>
          </cell>
          <cell r="D185" t="str">
            <v>Dachbelag 2</v>
          </cell>
          <cell r="G185">
            <v>0</v>
          </cell>
          <cell r="H185" t="str">
            <v>€/Instandsetzung</v>
          </cell>
          <cell r="I185">
            <v>1000</v>
          </cell>
          <cell r="J185" t="str">
            <v>E4.B.01.b</v>
          </cell>
          <cell r="M185">
            <v>0</v>
          </cell>
          <cell r="N185" t="str">
            <v>€</v>
          </cell>
          <cell r="Y185">
            <v>0</v>
          </cell>
          <cell r="Z185" t="str">
            <v>kg CO2 eq.</v>
          </cell>
          <cell r="AA185">
            <v>0</v>
          </cell>
          <cell r="AB185" t="str">
            <v>kg CO2 eq.</v>
          </cell>
          <cell r="AC185">
            <v>0</v>
          </cell>
          <cell r="AD185" t="str">
            <v>kg CO2 eq.</v>
          </cell>
          <cell r="AE185">
            <v>0</v>
          </cell>
          <cell r="AF185" t="str">
            <v>MJ</v>
          </cell>
        </row>
        <row r="186">
          <cell r="C186" t="str">
            <v>F7.1-4.B.02</v>
          </cell>
          <cell r="D186" t="str">
            <v>Dachfenster/-öffnungen</v>
          </cell>
          <cell r="G186">
            <v>0</v>
          </cell>
          <cell r="H186" t="str">
            <v>€/Instandsetzung</v>
          </cell>
          <cell r="I186">
            <v>1000</v>
          </cell>
          <cell r="J186" t="str">
            <v>E4.B.02</v>
          </cell>
          <cell r="M186">
            <v>0</v>
          </cell>
          <cell r="N186" t="str">
            <v>€</v>
          </cell>
          <cell r="Y186">
            <v>0</v>
          </cell>
          <cell r="Z186" t="str">
            <v>kg CO2 eq.</v>
          </cell>
          <cell r="AA186">
            <v>0</v>
          </cell>
          <cell r="AB186" t="str">
            <v>kg CO2 eq.</v>
          </cell>
          <cell r="AC186">
            <v>0</v>
          </cell>
          <cell r="AD186" t="str">
            <v>kg CO2 eq.</v>
          </cell>
          <cell r="AE186">
            <v>0</v>
          </cell>
          <cell r="AF186" t="str">
            <v>MJ</v>
          </cell>
        </row>
        <row r="187">
          <cell r="C187" t="str">
            <v>F7.1-4.B.03</v>
          </cell>
          <cell r="D187" t="str">
            <v>Balkon-/Terrassenbeläge</v>
          </cell>
          <cell r="G187">
            <v>0</v>
          </cell>
          <cell r="H187" t="str">
            <v>€/Instandsetzung</v>
          </cell>
          <cell r="I187">
            <v>15</v>
          </cell>
          <cell r="J187" t="str">
            <v>E4.B.03</v>
          </cell>
          <cell r="M187">
            <v>0</v>
          </cell>
          <cell r="N187" t="str">
            <v>€</v>
          </cell>
        </row>
        <row r="188">
          <cell r="C188" t="str">
            <v>F7.1-4.B.S</v>
          </cell>
          <cell r="D188" t="str">
            <v>Sonstige Dachverkleidung</v>
          </cell>
          <cell r="G188">
            <v>0</v>
          </cell>
          <cell r="H188" t="str">
            <v>€/Instandsetzung</v>
          </cell>
          <cell r="I188">
            <v>30</v>
          </cell>
          <cell r="J188" t="str">
            <v>E4.B.S</v>
          </cell>
          <cell r="M188">
            <v>0</v>
          </cell>
          <cell r="N188" t="str">
            <v>€</v>
          </cell>
        </row>
        <row r="189">
          <cell r="C189" t="str">
            <v>F7.1-4.C</v>
          </cell>
          <cell r="D189" t="str">
            <v>Fassadenhülle</v>
          </cell>
          <cell r="G189">
            <v>0</v>
          </cell>
          <cell r="H189" t="str">
            <v>€/Instandsetzung</v>
          </cell>
          <cell r="I189">
            <v>1000</v>
          </cell>
          <cell r="J189" t="str">
            <v>E4.C</v>
          </cell>
          <cell r="M189">
            <v>0</v>
          </cell>
          <cell r="N189" t="str">
            <v>€</v>
          </cell>
          <cell r="Y189">
            <v>0</v>
          </cell>
          <cell r="Z189" t="str">
            <v>kg CO2 eq.</v>
          </cell>
          <cell r="AA189">
            <v>0</v>
          </cell>
          <cell r="AB189" t="str">
            <v>kg CO2 eq.</v>
          </cell>
          <cell r="AC189">
            <v>0</v>
          </cell>
          <cell r="AD189" t="str">
            <v>kg CO2 eq.</v>
          </cell>
          <cell r="AE189">
            <v>0</v>
          </cell>
          <cell r="AF189" t="str">
            <v>MJ</v>
          </cell>
        </row>
        <row r="190">
          <cell r="D190" t="str">
            <v>Fassadenverkleidungen</v>
          </cell>
          <cell r="I190">
            <v>1000</v>
          </cell>
          <cell r="J190" t="str">
            <v>E4.C.01</v>
          </cell>
          <cell r="Y190">
            <v>0</v>
          </cell>
          <cell r="AA190">
            <v>0</v>
          </cell>
          <cell r="AC190">
            <v>0</v>
          </cell>
          <cell r="AE190">
            <v>0</v>
          </cell>
        </row>
        <row r="191">
          <cell r="D191" t="str">
            <v>Putzfassade</v>
          </cell>
          <cell r="I191">
            <v>1000</v>
          </cell>
          <cell r="J191" t="str">
            <v>E4.C.01a</v>
          </cell>
          <cell r="Y191">
            <v>0</v>
          </cell>
          <cell r="Z191" t="str">
            <v>kg CO2 eq.</v>
          </cell>
          <cell r="AA191">
            <v>0</v>
          </cell>
          <cell r="AB191" t="str">
            <v>kg CO2 eq.</v>
          </cell>
          <cell r="AC191">
            <v>0</v>
          </cell>
          <cell r="AD191" t="str">
            <v>kg CO2 eq.</v>
          </cell>
          <cell r="AE191">
            <v>0</v>
          </cell>
          <cell r="AF191" t="str">
            <v>MJ</v>
          </cell>
        </row>
        <row r="192">
          <cell r="D192" t="str">
            <v>Vorgehängte Fassade</v>
          </cell>
          <cell r="I192">
            <v>1000</v>
          </cell>
          <cell r="J192" t="str">
            <v>E4.C.01b</v>
          </cell>
          <cell r="Y192">
            <v>0</v>
          </cell>
          <cell r="Z192" t="str">
            <v>kg CO2 eq.</v>
          </cell>
          <cell r="AA192">
            <v>0</v>
          </cell>
          <cell r="AB192" t="str">
            <v>kg CO2 eq.</v>
          </cell>
          <cell r="AC192">
            <v>0</v>
          </cell>
          <cell r="AD192" t="str">
            <v>kg CO2 eq.</v>
          </cell>
          <cell r="AE192">
            <v>0</v>
          </cell>
          <cell r="AF192" t="str">
            <v>MJ</v>
          </cell>
        </row>
        <row r="193">
          <cell r="D193" t="str">
            <v>Fassadenöffnungen</v>
          </cell>
          <cell r="I193">
            <v>1000</v>
          </cell>
          <cell r="J193" t="str">
            <v>E4.C.02</v>
          </cell>
          <cell r="Y193">
            <v>0</v>
          </cell>
          <cell r="AA193">
            <v>0</v>
          </cell>
          <cell r="AC193">
            <v>0</v>
          </cell>
          <cell r="AE193">
            <v>0</v>
          </cell>
        </row>
        <row r="194">
          <cell r="D194" t="str">
            <v>Fenster</v>
          </cell>
          <cell r="I194">
            <v>34</v>
          </cell>
          <cell r="J194" t="str">
            <v>E4.C.02a</v>
          </cell>
          <cell r="Y194">
            <v>0</v>
          </cell>
          <cell r="Z194" t="str">
            <v>kg CO2 eq.</v>
          </cell>
          <cell r="AA194">
            <v>0</v>
          </cell>
          <cell r="AB194" t="str">
            <v>kg CO2 eq.</v>
          </cell>
          <cell r="AC194">
            <v>0</v>
          </cell>
          <cell r="AD194" t="str">
            <v>kg CO2 eq.</v>
          </cell>
          <cell r="AE194">
            <v>0</v>
          </cell>
          <cell r="AF194" t="str">
            <v>MJ</v>
          </cell>
        </row>
        <row r="195">
          <cell r="D195" t="str">
            <v>Türen</v>
          </cell>
          <cell r="I195">
            <v>35</v>
          </cell>
          <cell r="J195" t="str">
            <v>E4.C.02b</v>
          </cell>
          <cell r="Y195">
            <v>0</v>
          </cell>
          <cell r="Z195" t="str">
            <v>kg CO2 eq.</v>
          </cell>
          <cell r="AA195">
            <v>0</v>
          </cell>
          <cell r="AB195" t="str">
            <v>kg CO2 eq.</v>
          </cell>
          <cell r="AC195">
            <v>0</v>
          </cell>
          <cell r="AD195" t="str">
            <v>kg CO2 eq.</v>
          </cell>
          <cell r="AE195">
            <v>0</v>
          </cell>
          <cell r="AF195" t="str">
            <v>MJ</v>
          </cell>
        </row>
        <row r="196">
          <cell r="D196" t="str">
            <v>Glasfassade</v>
          </cell>
          <cell r="I196">
            <v>1000</v>
          </cell>
          <cell r="J196" t="str">
            <v>E4.C.02c</v>
          </cell>
          <cell r="Y196">
            <v>0</v>
          </cell>
          <cell r="Z196" t="str">
            <v>kg CO2 eq.</v>
          </cell>
          <cell r="AA196">
            <v>0</v>
          </cell>
          <cell r="AB196" t="str">
            <v>kg CO2 eq.</v>
          </cell>
          <cell r="AC196">
            <v>0</v>
          </cell>
          <cell r="AD196" t="str">
            <v>kg CO2 eq.</v>
          </cell>
          <cell r="AE196">
            <v>0</v>
          </cell>
          <cell r="AF196" t="str">
            <v>MJ</v>
          </cell>
        </row>
        <row r="197">
          <cell r="D197" t="str">
            <v>Sonnenschutz</v>
          </cell>
          <cell r="I197">
            <v>1000</v>
          </cell>
          <cell r="J197" t="str">
            <v>E4.C.03</v>
          </cell>
        </row>
        <row r="198">
          <cell r="D198" t="str">
            <v>Außenhülle erdberührt</v>
          </cell>
          <cell r="I198">
            <v>1000</v>
          </cell>
          <cell r="J198" t="str">
            <v>E4.C.04</v>
          </cell>
          <cell r="Y198">
            <v>0</v>
          </cell>
          <cell r="Z198" t="str">
            <v>kg CO2 eq.</v>
          </cell>
          <cell r="AA198">
            <v>0</v>
          </cell>
          <cell r="AB198" t="str">
            <v>kg CO2 eq.</v>
          </cell>
          <cell r="AC198">
            <v>0</v>
          </cell>
          <cell r="AD198" t="str">
            <v>kg CO2 eq.</v>
          </cell>
          <cell r="AE198">
            <v>0</v>
          </cell>
          <cell r="AF198" t="str">
            <v>MJ</v>
          </cell>
        </row>
        <row r="199">
          <cell r="D199" t="str">
            <v>Sockeldämmung</v>
          </cell>
          <cell r="I199">
            <v>1000</v>
          </cell>
          <cell r="J199" t="str">
            <v>E4.C.04a</v>
          </cell>
          <cell r="Y199">
            <v>0</v>
          </cell>
          <cell r="Z199" t="str">
            <v>kg CO2 eq.</v>
          </cell>
          <cell r="AA199">
            <v>0</v>
          </cell>
          <cell r="AB199" t="str">
            <v>kg CO2 eq.</v>
          </cell>
          <cell r="AC199">
            <v>0</v>
          </cell>
          <cell r="AD199" t="str">
            <v>kg CO2 eq.</v>
          </cell>
          <cell r="AE199">
            <v>0</v>
          </cell>
          <cell r="AF199" t="str">
            <v>MJ</v>
          </cell>
        </row>
        <row r="200">
          <cell r="D200" t="str">
            <v>Perimeterdämmung</v>
          </cell>
          <cell r="I200">
            <v>1000</v>
          </cell>
          <cell r="J200" t="str">
            <v>E4.C.04b</v>
          </cell>
          <cell r="Y200">
            <v>0</v>
          </cell>
          <cell r="Z200" t="str">
            <v>kg CO2 eq.</v>
          </cell>
          <cell r="AA200">
            <v>0</v>
          </cell>
          <cell r="AB200" t="str">
            <v>kg CO2 eq.</v>
          </cell>
          <cell r="AC200">
            <v>0</v>
          </cell>
          <cell r="AD200" t="str">
            <v>kg CO2 eq.</v>
          </cell>
          <cell r="AE200">
            <v>0</v>
          </cell>
          <cell r="AF200" t="str">
            <v>MJ</v>
          </cell>
        </row>
        <row r="201">
          <cell r="D201" t="str">
            <v>Sonstige Fassadenhülle</v>
          </cell>
          <cell r="I201">
            <v>1000</v>
          </cell>
          <cell r="J201" t="str">
            <v>E4.C.S</v>
          </cell>
        </row>
        <row r="202">
          <cell r="C202" t="str">
            <v>F7.1-4.D</v>
          </cell>
          <cell r="D202" t="str">
            <v>Innenausbau</v>
          </cell>
          <cell r="M202">
            <v>0</v>
          </cell>
          <cell r="N202" t="str">
            <v>€</v>
          </cell>
          <cell r="Y202">
            <v>0</v>
          </cell>
          <cell r="AA202">
            <v>0</v>
          </cell>
          <cell r="AC202">
            <v>0</v>
          </cell>
          <cell r="AE202">
            <v>0</v>
          </cell>
        </row>
        <row r="203">
          <cell r="C203" t="str">
            <v>F7.1-4.D.01</v>
          </cell>
          <cell r="D203" t="str">
            <v>Bodenbeläge</v>
          </cell>
          <cell r="G203">
            <v>0</v>
          </cell>
          <cell r="H203" t="str">
            <v>€/Instandsetzung</v>
          </cell>
          <cell r="I203">
            <v>20</v>
          </cell>
          <cell r="J203" t="str">
            <v>E4.D.01</v>
          </cell>
          <cell r="M203">
            <v>0</v>
          </cell>
          <cell r="N203" t="str">
            <v>€</v>
          </cell>
          <cell r="Y203">
            <v>0</v>
          </cell>
          <cell r="Z203" t="str">
            <v>kg CO2 eq.</v>
          </cell>
          <cell r="AA203">
            <v>0</v>
          </cell>
          <cell r="AB203" t="str">
            <v>kg CO2 eq.</v>
          </cell>
          <cell r="AC203">
            <v>0</v>
          </cell>
          <cell r="AD203" t="str">
            <v>kg CO2 eq.</v>
          </cell>
          <cell r="AE203">
            <v>0</v>
          </cell>
          <cell r="AF203" t="str">
            <v>MJ</v>
          </cell>
        </row>
        <row r="204">
          <cell r="D204" t="str">
            <v>Bodenbelag 1</v>
          </cell>
          <cell r="I204">
            <v>1000</v>
          </cell>
          <cell r="J204" t="str">
            <v>E4.D.01a</v>
          </cell>
          <cell r="Y204">
            <v>0</v>
          </cell>
          <cell r="Z204" t="str">
            <v>kg CO2 eq.</v>
          </cell>
          <cell r="AA204">
            <v>0</v>
          </cell>
          <cell r="AB204" t="str">
            <v>kg CO2 eq.</v>
          </cell>
          <cell r="AC204">
            <v>0</v>
          </cell>
          <cell r="AD204" t="str">
            <v>kg CO2 eq.</v>
          </cell>
          <cell r="AE204">
            <v>0</v>
          </cell>
          <cell r="AF204" t="str">
            <v>MJ</v>
          </cell>
        </row>
        <row r="205">
          <cell r="D205" t="str">
            <v>Bodenbelag 2</v>
          </cell>
          <cell r="I205">
            <v>1000</v>
          </cell>
          <cell r="J205" t="str">
            <v>E4.D.01b</v>
          </cell>
          <cell r="Y205">
            <v>0</v>
          </cell>
          <cell r="Z205" t="str">
            <v>kg CO2 eq.</v>
          </cell>
          <cell r="AA205">
            <v>0</v>
          </cell>
          <cell r="AB205" t="str">
            <v>kg CO2 eq.</v>
          </cell>
          <cell r="AC205">
            <v>0</v>
          </cell>
          <cell r="AD205" t="str">
            <v>kg CO2 eq.</v>
          </cell>
          <cell r="AE205">
            <v>0</v>
          </cell>
          <cell r="AF205" t="str">
            <v>MJ</v>
          </cell>
        </row>
        <row r="206">
          <cell r="D206" t="str">
            <v>Bodenbelag 3</v>
          </cell>
          <cell r="I206">
            <v>1000</v>
          </cell>
          <cell r="J206" t="str">
            <v>E4.D.01c</v>
          </cell>
          <cell r="Y206">
            <v>0</v>
          </cell>
          <cell r="Z206" t="str">
            <v>kg CO2 eq.</v>
          </cell>
          <cell r="AA206">
            <v>0</v>
          </cell>
          <cell r="AB206" t="str">
            <v>kg CO2 eq.</v>
          </cell>
          <cell r="AC206">
            <v>0</v>
          </cell>
          <cell r="AD206" t="str">
            <v>kg CO2 eq.</v>
          </cell>
          <cell r="AE206">
            <v>0</v>
          </cell>
          <cell r="AF206" t="str">
            <v>MJ</v>
          </cell>
        </row>
        <row r="207">
          <cell r="C207" t="str">
            <v>F7.1-4.D.02</v>
          </cell>
          <cell r="D207" t="str">
            <v>Wandverkleidungen</v>
          </cell>
          <cell r="M207">
            <v>0</v>
          </cell>
          <cell r="N207" t="str">
            <v>€</v>
          </cell>
          <cell r="Y207">
            <v>0</v>
          </cell>
          <cell r="AA207">
            <v>0</v>
          </cell>
          <cell r="AC207">
            <v>0</v>
          </cell>
          <cell r="AE207">
            <v>0</v>
          </cell>
        </row>
        <row r="208">
          <cell r="C208" t="str">
            <v>F7.1-4.D.02a</v>
          </cell>
          <cell r="D208" t="str">
            <v>Ausmalen</v>
          </cell>
          <cell r="G208">
            <v>0</v>
          </cell>
          <cell r="H208" t="str">
            <v>€/Instandsetzung</v>
          </cell>
          <cell r="I208">
            <v>10</v>
          </cell>
          <cell r="J208" t="str">
            <v>F7.1-4.D.02a</v>
          </cell>
          <cell r="M208">
            <v>0</v>
          </cell>
          <cell r="N208" t="str">
            <v>€</v>
          </cell>
        </row>
        <row r="209">
          <cell r="C209" t="str">
            <v>F7.1-4.D.02b</v>
          </cell>
          <cell r="D209" t="str">
            <v>Instandsetzung Wandverkleidungen</v>
          </cell>
          <cell r="G209">
            <v>0</v>
          </cell>
          <cell r="H209" t="str">
            <v>€/Instandsetzung</v>
          </cell>
          <cell r="I209">
            <v>22</v>
          </cell>
          <cell r="J209" t="str">
            <v>E4.D.02</v>
          </cell>
          <cell r="M209">
            <v>0</v>
          </cell>
          <cell r="N209" t="str">
            <v>€</v>
          </cell>
          <cell r="Y209">
            <v>0</v>
          </cell>
          <cell r="Z209" t="str">
            <v>kg CO2 eq.</v>
          </cell>
          <cell r="AA209">
            <v>0</v>
          </cell>
          <cell r="AB209" t="str">
            <v>kg CO2 eq.</v>
          </cell>
          <cell r="AC209">
            <v>0</v>
          </cell>
          <cell r="AD209" t="str">
            <v>kg CO2 eq.</v>
          </cell>
          <cell r="AE209">
            <v>0</v>
          </cell>
          <cell r="AF209" t="str">
            <v>MJ</v>
          </cell>
        </row>
        <row r="210">
          <cell r="D210" t="str">
            <v>Wandverkleidung 1</v>
          </cell>
          <cell r="I210">
            <v>1000</v>
          </cell>
          <cell r="J210" t="str">
            <v>E4.D.02a</v>
          </cell>
          <cell r="Y210">
            <v>0</v>
          </cell>
          <cell r="Z210" t="str">
            <v>kg CO2 eq.</v>
          </cell>
          <cell r="AA210">
            <v>0</v>
          </cell>
          <cell r="AB210" t="str">
            <v>kg CO2 eq.</v>
          </cell>
          <cell r="AC210">
            <v>0</v>
          </cell>
          <cell r="AD210" t="str">
            <v>kg CO2 eq.</v>
          </cell>
          <cell r="AE210">
            <v>0</v>
          </cell>
          <cell r="AF210" t="str">
            <v>MJ</v>
          </cell>
        </row>
        <row r="211">
          <cell r="D211" t="str">
            <v>Wandverkleidung 2</v>
          </cell>
          <cell r="I211">
            <v>1000</v>
          </cell>
          <cell r="J211" t="str">
            <v>E4.D.02b</v>
          </cell>
          <cell r="Y211">
            <v>0</v>
          </cell>
          <cell r="Z211" t="str">
            <v>kg CO2 eq.</v>
          </cell>
          <cell r="AA211">
            <v>0</v>
          </cell>
          <cell r="AB211" t="str">
            <v>kg CO2 eq.</v>
          </cell>
          <cell r="AC211">
            <v>0</v>
          </cell>
          <cell r="AD211" t="str">
            <v>kg CO2 eq.</v>
          </cell>
          <cell r="AE211">
            <v>0</v>
          </cell>
          <cell r="AF211" t="str">
            <v>MJ</v>
          </cell>
        </row>
        <row r="212">
          <cell r="C212" t="str">
            <v>F7.1-4.D.03</v>
          </cell>
          <cell r="D212" t="str">
            <v>Deckenverkleidungen</v>
          </cell>
          <cell r="M212">
            <v>0</v>
          </cell>
          <cell r="N212" t="str">
            <v>€</v>
          </cell>
          <cell r="Y212">
            <v>0</v>
          </cell>
          <cell r="AA212">
            <v>0</v>
          </cell>
          <cell r="AC212">
            <v>0</v>
          </cell>
          <cell r="AE212">
            <v>0</v>
          </cell>
        </row>
        <row r="213">
          <cell r="C213" t="str">
            <v>F7.1-4.D.03a</v>
          </cell>
          <cell r="D213" t="str">
            <v>Ausmalen</v>
          </cell>
          <cell r="G213">
            <v>0</v>
          </cell>
          <cell r="H213" t="str">
            <v>€/Instandsetzung</v>
          </cell>
          <cell r="I213">
            <v>10</v>
          </cell>
          <cell r="J213" t="str">
            <v>F7.1-4.D.03a</v>
          </cell>
          <cell r="M213">
            <v>0</v>
          </cell>
          <cell r="N213" t="str">
            <v>€</v>
          </cell>
        </row>
        <row r="214">
          <cell r="C214" t="str">
            <v>F7.1-4.D.03b</v>
          </cell>
          <cell r="D214" t="str">
            <v>Instandsetzung Deckenverkleidungen</v>
          </cell>
          <cell r="G214">
            <v>0</v>
          </cell>
          <cell r="H214" t="str">
            <v>€/Instandsetzung</v>
          </cell>
          <cell r="I214">
            <v>22</v>
          </cell>
          <cell r="J214" t="str">
            <v>E4.D.03</v>
          </cell>
          <cell r="M214">
            <v>0</v>
          </cell>
          <cell r="N214" t="str">
            <v>€</v>
          </cell>
          <cell r="Y214">
            <v>0</v>
          </cell>
          <cell r="Z214" t="str">
            <v>kg CO2 eq.</v>
          </cell>
          <cell r="AA214">
            <v>0</v>
          </cell>
          <cell r="AB214" t="str">
            <v>kg CO2 eq.</v>
          </cell>
          <cell r="AC214">
            <v>0</v>
          </cell>
          <cell r="AD214" t="str">
            <v>kg CO2 eq.</v>
          </cell>
          <cell r="AE214">
            <v>0</v>
          </cell>
          <cell r="AF214" t="str">
            <v>MJ</v>
          </cell>
        </row>
        <row r="215">
          <cell r="D215" t="str">
            <v>Kellerdeckenverkleidungen</v>
          </cell>
          <cell r="I215">
            <v>1000</v>
          </cell>
          <cell r="J215" t="str">
            <v>E4.D.03a</v>
          </cell>
          <cell r="Y215">
            <v>0</v>
          </cell>
          <cell r="Z215" t="str">
            <v>kg CO2 eq.</v>
          </cell>
          <cell r="AA215">
            <v>0</v>
          </cell>
          <cell r="AB215" t="str">
            <v>kg CO2 eq.</v>
          </cell>
          <cell r="AC215">
            <v>0</v>
          </cell>
          <cell r="AD215" t="str">
            <v>kg CO2 eq.</v>
          </cell>
          <cell r="AE215">
            <v>0</v>
          </cell>
          <cell r="AF215" t="str">
            <v>MJ</v>
          </cell>
        </row>
        <row r="216">
          <cell r="D216" t="str">
            <v>Geschoßdeckenverkleidungen</v>
          </cell>
          <cell r="I216">
            <v>1000</v>
          </cell>
          <cell r="J216" t="str">
            <v>E4.D.03b</v>
          </cell>
          <cell r="Y216">
            <v>0</v>
          </cell>
          <cell r="Z216" t="str">
            <v>kg CO2 eq.</v>
          </cell>
          <cell r="AA216">
            <v>0</v>
          </cell>
          <cell r="AB216" t="str">
            <v>kg CO2 eq.</v>
          </cell>
          <cell r="AC216">
            <v>0</v>
          </cell>
          <cell r="AD216" t="str">
            <v>kg CO2 eq.</v>
          </cell>
          <cell r="AE216">
            <v>0</v>
          </cell>
          <cell r="AF216" t="str">
            <v>MJ</v>
          </cell>
        </row>
        <row r="217">
          <cell r="D217" t="str">
            <v>Dachverkleidungen</v>
          </cell>
          <cell r="I217">
            <v>1000</v>
          </cell>
          <cell r="J217" t="str">
            <v>E4.D.03c</v>
          </cell>
          <cell r="Y217">
            <v>0</v>
          </cell>
          <cell r="Z217" t="str">
            <v>kg CO2 eq.</v>
          </cell>
          <cell r="AA217">
            <v>0</v>
          </cell>
          <cell r="AB217" t="str">
            <v>kg CO2 eq.</v>
          </cell>
          <cell r="AC217">
            <v>0</v>
          </cell>
          <cell r="AD217" t="str">
            <v>kg CO2 eq.</v>
          </cell>
          <cell r="AE217">
            <v>0</v>
          </cell>
          <cell r="AF217" t="str">
            <v>MJ</v>
          </cell>
        </row>
        <row r="218">
          <cell r="C218" t="str">
            <v>F7.1-4.D.04</v>
          </cell>
          <cell r="D218" t="str">
            <v>Innentüren, Innenfenster</v>
          </cell>
          <cell r="G218">
            <v>0</v>
          </cell>
          <cell r="H218" t="str">
            <v>€/Instandsetzung</v>
          </cell>
          <cell r="I218">
            <v>24</v>
          </cell>
          <cell r="J218" t="str">
            <v>E4.D.04</v>
          </cell>
          <cell r="M218">
            <v>0</v>
          </cell>
          <cell r="N218" t="str">
            <v>€</v>
          </cell>
          <cell r="Y218">
            <v>0</v>
          </cell>
          <cell r="Z218" t="str">
            <v>kg CO2 eq.</v>
          </cell>
          <cell r="AA218">
            <v>0</v>
          </cell>
          <cell r="AB218" t="str">
            <v>kg CO2 eq.</v>
          </cell>
          <cell r="AC218">
            <v>0</v>
          </cell>
          <cell r="AD218" t="str">
            <v>kg CO2 eq.</v>
          </cell>
          <cell r="AE218">
            <v>0</v>
          </cell>
          <cell r="AF218" t="str">
            <v>MJ</v>
          </cell>
        </row>
        <row r="219">
          <cell r="D219" t="str">
            <v>Innentüren</v>
          </cell>
          <cell r="H219" t="str">
            <v>€/Instandsetzung</v>
          </cell>
          <cell r="I219">
            <v>1000</v>
          </cell>
          <cell r="J219" t="str">
            <v>E4.D.04a</v>
          </cell>
          <cell r="N219" t="str">
            <v>€</v>
          </cell>
          <cell r="Y219">
            <v>0</v>
          </cell>
          <cell r="Z219" t="str">
            <v>kg CO2 eq.</v>
          </cell>
          <cell r="AA219">
            <v>0</v>
          </cell>
          <cell r="AB219" t="str">
            <v>kg CO2 eq.</v>
          </cell>
          <cell r="AC219">
            <v>0</v>
          </cell>
          <cell r="AD219" t="str">
            <v>kg CO2 eq.</v>
          </cell>
          <cell r="AE219">
            <v>0</v>
          </cell>
          <cell r="AF219" t="str">
            <v>MJ</v>
          </cell>
        </row>
        <row r="220">
          <cell r="D220" t="str">
            <v>Innenfenster</v>
          </cell>
          <cell r="H220" t="str">
            <v>€/Instandsetzung</v>
          </cell>
          <cell r="I220">
            <v>1000</v>
          </cell>
          <cell r="J220" t="str">
            <v>E4.D.04b</v>
          </cell>
          <cell r="N220" t="str">
            <v>€</v>
          </cell>
          <cell r="Y220">
            <v>0</v>
          </cell>
          <cell r="Z220" t="str">
            <v>kg CO2 eq.</v>
          </cell>
          <cell r="AA220">
            <v>0</v>
          </cell>
          <cell r="AB220" t="str">
            <v>kg CO2 eq.</v>
          </cell>
          <cell r="AC220">
            <v>0</v>
          </cell>
          <cell r="AD220" t="str">
            <v>kg CO2 eq.</v>
          </cell>
          <cell r="AE220">
            <v>0</v>
          </cell>
          <cell r="AF220" t="str">
            <v>MJ</v>
          </cell>
        </row>
        <row r="221">
          <cell r="C221" t="str">
            <v>F7.1-4.D.05</v>
          </cell>
          <cell r="D221" t="str">
            <v>Innenwandelemente</v>
          </cell>
          <cell r="G221">
            <v>0</v>
          </cell>
          <cell r="H221" t="str">
            <v>€/Instandsetzung</v>
          </cell>
          <cell r="I221">
            <v>1000</v>
          </cell>
          <cell r="J221" t="str">
            <v>E4.D.05</v>
          </cell>
          <cell r="M221">
            <v>0</v>
          </cell>
          <cell r="N221" t="str">
            <v>€</v>
          </cell>
          <cell r="Y221">
            <v>0</v>
          </cell>
          <cell r="Z221" t="str">
            <v>kg CO2 eq.</v>
          </cell>
          <cell r="AA221">
            <v>0</v>
          </cell>
          <cell r="AB221" t="str">
            <v>kg CO2 eq.</v>
          </cell>
          <cell r="AC221">
            <v>0</v>
          </cell>
          <cell r="AD221" t="str">
            <v>kg CO2 eq.</v>
          </cell>
          <cell r="AE221">
            <v>0</v>
          </cell>
          <cell r="AF221" t="str">
            <v>MJ</v>
          </cell>
        </row>
        <row r="222">
          <cell r="C222" t="str">
            <v>F7.1-4.D.S</v>
          </cell>
          <cell r="D222" t="str">
            <v>Sonstiger Innenausbau</v>
          </cell>
          <cell r="G222">
            <v>0</v>
          </cell>
          <cell r="H222" t="str">
            <v>€/Instandsetzung</v>
          </cell>
          <cell r="I222">
            <v>24</v>
          </cell>
          <cell r="J222" t="str">
            <v>E4.D.S</v>
          </cell>
          <cell r="M222">
            <v>0</v>
          </cell>
          <cell r="N222" t="str">
            <v>€</v>
          </cell>
        </row>
        <row r="223">
          <cell r="C223" t="str">
            <v>F7.1-5</v>
          </cell>
          <cell r="D223" t="str">
            <v>Einrichtung</v>
          </cell>
          <cell r="M223">
            <v>0</v>
          </cell>
          <cell r="N223" t="str">
            <v>€</v>
          </cell>
        </row>
        <row r="224">
          <cell r="C224" t="str">
            <v>F7.1-5.A</v>
          </cell>
          <cell r="D224" t="str">
            <v>Allgemeine Einrichtung</v>
          </cell>
          <cell r="G224">
            <v>0</v>
          </cell>
          <cell r="H224" t="str">
            <v>€/Instandsetzung</v>
          </cell>
          <cell r="I224">
            <v>25</v>
          </cell>
          <cell r="J224" t="str">
            <v>E5.A</v>
          </cell>
          <cell r="M224">
            <v>0</v>
          </cell>
          <cell r="N224" t="str">
            <v>€</v>
          </cell>
        </row>
        <row r="225">
          <cell r="C225" t="str">
            <v>F7.1-5.B</v>
          </cell>
          <cell r="D225" t="str">
            <v>Betriebseinrichtung</v>
          </cell>
          <cell r="G225">
            <v>0</v>
          </cell>
          <cell r="H225" t="str">
            <v>€/Instandsetzung</v>
          </cell>
          <cell r="I225">
            <v>15</v>
          </cell>
          <cell r="J225" t="str">
            <v>E5.B</v>
          </cell>
          <cell r="M225">
            <v>0</v>
          </cell>
          <cell r="N225" t="str">
            <v>€</v>
          </cell>
        </row>
        <row r="226">
          <cell r="C226" t="str">
            <v>F7.1-5.C</v>
          </cell>
          <cell r="D226" t="str">
            <v>Ausstattungen, Kunstwerke</v>
          </cell>
          <cell r="G226">
            <v>0</v>
          </cell>
          <cell r="H226" t="str">
            <v>€/Instandsetzung</v>
          </cell>
          <cell r="I226">
            <v>25</v>
          </cell>
          <cell r="J226" t="str">
            <v>E5.C</v>
          </cell>
          <cell r="M226">
            <v>0</v>
          </cell>
          <cell r="N226" t="str">
            <v>€</v>
          </cell>
        </row>
        <row r="227">
          <cell r="C227" t="str">
            <v>F7.1-5.S</v>
          </cell>
          <cell r="D227" t="str">
            <v>Einrichtung Sonstiges</v>
          </cell>
          <cell r="G227">
            <v>0</v>
          </cell>
          <cell r="H227" t="str">
            <v>€/Instandsetzung</v>
          </cell>
          <cell r="I227">
            <v>25</v>
          </cell>
          <cell r="J227" t="str">
            <v>E5.S</v>
          </cell>
          <cell r="M227">
            <v>0</v>
          </cell>
          <cell r="N227" t="str">
            <v>€</v>
          </cell>
        </row>
        <row r="228">
          <cell r="C228" t="str">
            <v>F7.1-6</v>
          </cell>
          <cell r="D228" t="str">
            <v>Außenanlagen</v>
          </cell>
          <cell r="M228">
            <v>0</v>
          </cell>
          <cell r="N228" t="str">
            <v>€</v>
          </cell>
        </row>
        <row r="229">
          <cell r="C229" t="str">
            <v>F7.1-6.A</v>
          </cell>
          <cell r="D229" t="str">
            <v>Allgemeine Außenanlagen</v>
          </cell>
          <cell r="G229">
            <v>0</v>
          </cell>
          <cell r="H229" t="str">
            <v>€/Instandsetzung</v>
          </cell>
          <cell r="I229">
            <v>50</v>
          </cell>
          <cell r="J229" t="str">
            <v>E6.A</v>
          </cell>
          <cell r="M229">
            <v>0</v>
          </cell>
          <cell r="N229" t="str">
            <v>€</v>
          </cell>
        </row>
        <row r="230">
          <cell r="C230" t="str">
            <v>F7.1-6.B</v>
          </cell>
          <cell r="D230" t="str">
            <v>Geländeflächen</v>
          </cell>
          <cell r="G230">
            <v>0</v>
          </cell>
          <cell r="H230" t="str">
            <v>€/Instandsetzung</v>
          </cell>
          <cell r="I230">
            <v>50</v>
          </cell>
          <cell r="J230" t="str">
            <v>E6.B</v>
          </cell>
          <cell r="M230">
            <v>0</v>
          </cell>
          <cell r="N230" t="str">
            <v>€</v>
          </cell>
        </row>
        <row r="231">
          <cell r="C231" t="str">
            <v>F7.1-6.C</v>
          </cell>
          <cell r="D231" t="str">
            <v>Befestigte Flächen</v>
          </cell>
          <cell r="G231">
            <v>0</v>
          </cell>
          <cell r="H231" t="str">
            <v>€/Instandsetzung</v>
          </cell>
          <cell r="I231">
            <v>37</v>
          </cell>
          <cell r="J231" t="str">
            <v>E6.C</v>
          </cell>
          <cell r="M231">
            <v>0</v>
          </cell>
          <cell r="N231" t="str">
            <v>€</v>
          </cell>
        </row>
        <row r="232">
          <cell r="C232" t="str">
            <v>F7.1-6.D</v>
          </cell>
          <cell r="D232" t="str">
            <v>Bauteile Außenanlagen</v>
          </cell>
          <cell r="G232">
            <v>0</v>
          </cell>
          <cell r="H232" t="str">
            <v>€/Instandsetzung</v>
          </cell>
          <cell r="I232">
            <v>30</v>
          </cell>
          <cell r="J232" t="str">
            <v>E6.D</v>
          </cell>
          <cell r="M232">
            <v>0</v>
          </cell>
          <cell r="N232" t="str">
            <v>€</v>
          </cell>
        </row>
        <row r="233">
          <cell r="C233" t="str">
            <v>F7.1-6.S</v>
          </cell>
          <cell r="D233" t="str">
            <v>Außenanlagen Sonstiges</v>
          </cell>
          <cell r="G233">
            <v>0</v>
          </cell>
          <cell r="H233" t="str">
            <v>€/Instandsetzung</v>
          </cell>
          <cell r="I233">
            <v>50</v>
          </cell>
          <cell r="J233" t="str">
            <v>E6.S</v>
          </cell>
          <cell r="M233">
            <v>0</v>
          </cell>
          <cell r="N233" t="str">
            <v>€</v>
          </cell>
        </row>
        <row r="234">
          <cell r="C234" t="str">
            <v>F7.2</v>
          </cell>
          <cell r="D234" t="str">
            <v>Verbesserung und Umnutzung</v>
          </cell>
          <cell r="G234">
            <v>0</v>
          </cell>
          <cell r="H234" t="str">
            <v>€</v>
          </cell>
          <cell r="I234">
            <v>1000</v>
          </cell>
          <cell r="J234" t="str">
            <v>LEBENT</v>
          </cell>
          <cell r="M234">
            <v>0</v>
          </cell>
          <cell r="N234" t="str">
            <v>€</v>
          </cell>
        </row>
        <row r="235">
          <cell r="C235" t="str">
            <v>F8</v>
          </cell>
          <cell r="D235" t="str">
            <v>Sonstiges</v>
          </cell>
          <cell r="G235">
            <v>0</v>
          </cell>
          <cell r="H235" t="str">
            <v>€</v>
          </cell>
          <cell r="M235">
            <v>0</v>
          </cell>
          <cell r="N235" t="str">
            <v>€</v>
          </cell>
        </row>
        <row r="236">
          <cell r="C236" t="str">
            <v>F8.1</v>
          </cell>
          <cell r="D236" t="str">
            <v>Sonstiges</v>
          </cell>
          <cell r="G236">
            <v>0</v>
          </cell>
          <cell r="H236" t="str">
            <v>€</v>
          </cell>
          <cell r="I236">
            <v>1000</v>
          </cell>
          <cell r="J236" t="str">
            <v>LEBENT</v>
          </cell>
          <cell r="M236">
            <v>0</v>
          </cell>
          <cell r="N236" t="str">
            <v>€</v>
          </cell>
        </row>
        <row r="237">
          <cell r="C237" t="str">
            <v>F9</v>
          </cell>
          <cell r="D237" t="str">
            <v>Objektbeseitigung, Abbruch</v>
          </cell>
          <cell r="G237">
            <v>46314.514237985386</v>
          </cell>
          <cell r="H237" t="str">
            <v>€</v>
          </cell>
          <cell r="M237">
            <v>87195.622705046699</v>
          </cell>
          <cell r="N237" t="str">
            <v>€</v>
          </cell>
          <cell r="Y237" t="e">
            <v>#DIV/0!</v>
          </cell>
          <cell r="Z237" t="str">
            <v>kg CO2 eq.</v>
          </cell>
          <cell r="AA237" t="e">
            <v>#DIV/0!</v>
          </cell>
          <cell r="AB237" t="str">
            <v>kg CO2 eq.</v>
          </cell>
          <cell r="AC237" t="e">
            <v>#DIV/0!</v>
          </cell>
          <cell r="AD237" t="str">
            <v>kg CO2 eq.</v>
          </cell>
          <cell r="AE237" t="e">
            <v>#DIV/0!</v>
          </cell>
          <cell r="AF237" t="str">
            <v>MJ</v>
          </cell>
        </row>
        <row r="238">
          <cell r="C238" t="str">
            <v>F9.1</v>
          </cell>
          <cell r="D238" t="str">
            <v>Planung und Organisation</v>
          </cell>
          <cell r="G238">
            <v>13098.158813771552</v>
          </cell>
          <cell r="H238" t="str">
            <v>€</v>
          </cell>
          <cell r="I238">
            <v>1000</v>
          </cell>
          <cell r="J238" t="str">
            <v>LEBENT</v>
          </cell>
          <cell r="M238">
            <v>16731.109580890683</v>
          </cell>
          <cell r="N238" t="str">
            <v>€</v>
          </cell>
        </row>
        <row r="239">
          <cell r="C239" t="str">
            <v>F9.2</v>
          </cell>
          <cell r="D239" t="str">
            <v>Abbruch und Entsorgung</v>
          </cell>
          <cell r="G239">
            <v>31969.904999999999</v>
          </cell>
          <cell r="H239" t="str">
            <v>€</v>
          </cell>
          <cell r="I239">
            <v>1000</v>
          </cell>
          <cell r="J239" t="str">
            <v>LEBENT</v>
          </cell>
          <cell r="M239">
            <v>67820.318083673061</v>
          </cell>
          <cell r="N239" t="str">
            <v>€</v>
          </cell>
          <cell r="Y239" t="e">
            <v>#DIV/0!</v>
          </cell>
          <cell r="Z239" t="str">
            <v>kg CO2 eq.</v>
          </cell>
          <cell r="AA239" t="e">
            <v>#DIV/0!</v>
          </cell>
          <cell r="AB239" t="str">
            <v>kg CO2 eq.</v>
          </cell>
          <cell r="AC239" t="e">
            <v>#DIV/0!</v>
          </cell>
          <cell r="AD239" t="str">
            <v>kg CO2 eq.</v>
          </cell>
          <cell r="AE239" t="e">
            <v>#DIV/0!</v>
          </cell>
          <cell r="AF239" t="str">
            <v>MJ</v>
          </cell>
        </row>
        <row r="240">
          <cell r="C240" t="str">
            <v>F9.3</v>
          </cell>
          <cell r="D240" t="str">
            <v>Herstellung des Vertragszustands</v>
          </cell>
          <cell r="G240">
            <v>1246.4504242138341</v>
          </cell>
          <cell r="H240" t="str">
            <v>€</v>
          </cell>
          <cell r="I240">
            <v>1000</v>
          </cell>
          <cell r="J240" t="str">
            <v>LEBENT</v>
          </cell>
          <cell r="M240">
            <v>2644.1950404829622</v>
          </cell>
          <cell r="N240" t="str">
            <v>€</v>
          </cell>
        </row>
        <row r="241">
          <cell r="D241" t="str">
            <v>Folgekostenkennwerte</v>
          </cell>
          <cell r="Y241" t="str">
            <v>Kennwerte Umweltwirkungen</v>
          </cell>
        </row>
        <row r="242">
          <cell r="C242" t="str">
            <v>KGB</v>
          </cell>
          <cell r="D242" t="str">
            <v>Kosten des Gebäudebetriebs [F1-F5]</v>
          </cell>
          <cell r="F242" t="str">
            <v>#F1+#F2+#F3+#F4+#F5</v>
          </cell>
          <cell r="G242">
            <v>34951.258659523613</v>
          </cell>
          <cell r="H242" t="str">
            <v>€/Jahr</v>
          </cell>
          <cell r="M242">
            <v>4761671.6693810103</v>
          </cell>
          <cell r="N242" t="str">
            <v>€</v>
          </cell>
          <cell r="Y242">
            <v>75623.031303223121</v>
          </cell>
          <cell r="Z242" t="str">
            <v>kg CO2 eq.</v>
          </cell>
          <cell r="AA242">
            <v>0</v>
          </cell>
          <cell r="AB242" t="str">
            <v>kg CO2 eq.</v>
          </cell>
          <cell r="AC242">
            <v>75623.031303223121</v>
          </cell>
          <cell r="AD242" t="str">
            <v>kg CO2 eq.</v>
          </cell>
          <cell r="AE242">
            <v>1120495.9946354332</v>
          </cell>
          <cell r="AF242" t="str">
            <v>MJ</v>
          </cell>
        </row>
        <row r="243">
          <cell r="C243" t="str">
            <v>GBK</v>
          </cell>
          <cell r="D243" t="str">
            <v>Gebäudebasiskosten [E1-F5]</v>
          </cell>
          <cell r="F243" t="str">
            <v>EK+KGB</v>
          </cell>
          <cell r="M243">
            <v>6521296.2162787747</v>
          </cell>
          <cell r="N243" t="str">
            <v>€</v>
          </cell>
          <cell r="Y243">
            <v>75623.031303223121</v>
          </cell>
          <cell r="Z243" t="str">
            <v>kg CO2 eq.</v>
          </cell>
          <cell r="AA243">
            <v>0</v>
          </cell>
          <cell r="AB243" t="str">
            <v>kg CO2 eq.</v>
          </cell>
          <cell r="AC243">
            <v>75623.031303223121</v>
          </cell>
          <cell r="AD243" t="str">
            <v>kg CO2 eq.</v>
          </cell>
          <cell r="AE243">
            <v>1120495.9946354332</v>
          </cell>
          <cell r="AF243" t="str">
            <v>MJ</v>
          </cell>
        </row>
        <row r="244">
          <cell r="C244" t="str">
            <v>ONK</v>
          </cell>
          <cell r="D244" t="str">
            <v>Nutzungskosten [F1-F8]</v>
          </cell>
          <cell r="F244" t="str">
            <v>KGB+#F6+#F7+#F8</v>
          </cell>
          <cell r="M244">
            <v>6301768.9464652445</v>
          </cell>
          <cell r="N244" t="str">
            <v>€</v>
          </cell>
          <cell r="Y244" t="e">
            <v>#DIV/0!</v>
          </cell>
          <cell r="Z244" t="str">
            <v>kg CO2 eq.</v>
          </cell>
          <cell r="AA244" t="e">
            <v>#DIV/0!</v>
          </cell>
          <cell r="AB244" t="str">
            <v>kg CO2 eq.</v>
          </cell>
          <cell r="AC244" t="e">
            <v>#DIV/0!</v>
          </cell>
          <cell r="AD244" t="str">
            <v>kg CO2 eq.</v>
          </cell>
          <cell r="AE244" t="e">
            <v>#DIV/0!</v>
          </cell>
          <cell r="AF244" t="str">
            <v>MJ</v>
          </cell>
        </row>
        <row r="245">
          <cell r="C245" t="str">
            <v>OFK</v>
          </cell>
          <cell r="D245" t="str">
            <v>Folgekosten [F1-F9]</v>
          </cell>
          <cell r="F245" t="str">
            <v>ONK+#F9</v>
          </cell>
          <cell r="M245">
            <v>6388964.5691702915</v>
          </cell>
          <cell r="N245" t="str">
            <v>€</v>
          </cell>
          <cell r="Y245" t="e">
            <v>#DIV/0!</v>
          </cell>
          <cell r="Z245" t="str">
            <v>kg CO2 eq.</v>
          </cell>
          <cell r="AA245" t="e">
            <v>#DIV/0!</v>
          </cell>
          <cell r="AB245" t="str">
            <v>kg CO2 eq.</v>
          </cell>
          <cell r="AC245" t="e">
            <v>#DIV/0!</v>
          </cell>
          <cell r="AD245" t="str">
            <v>kg CO2 eq.</v>
          </cell>
          <cell r="AE245" t="e">
            <v>#DIV/0!</v>
          </cell>
          <cell r="AF245" t="str">
            <v>MJ</v>
          </cell>
        </row>
        <row r="246">
          <cell r="C246" t="str">
            <v>LZK</v>
          </cell>
          <cell r="D246" t="str">
            <v>Lebenszykluskosten [E1-F9]</v>
          </cell>
          <cell r="F246" t="str">
            <v>EK+OFK</v>
          </cell>
          <cell r="M246">
            <v>8148589.1160680559</v>
          </cell>
          <cell r="N246" t="str">
            <v>€</v>
          </cell>
          <cell r="Y246" t="e">
            <v>#DIV/0!</v>
          </cell>
          <cell r="Z246" t="str">
            <v>kg CO2 eq.</v>
          </cell>
          <cell r="AA246" t="e">
            <v>#DIV/0!</v>
          </cell>
          <cell r="AB246" t="str">
            <v>kg CO2 eq.</v>
          </cell>
          <cell r="AC246" t="e">
            <v>#DIV/0!</v>
          </cell>
          <cell r="AD246" t="str">
            <v>kg CO2 eq.</v>
          </cell>
          <cell r="AE246" t="e">
            <v>#DIV/0!</v>
          </cell>
          <cell r="AF246" t="str">
            <v>MJ</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ow r="3">
          <cell r="C3" t="str">
            <v>F</v>
          </cell>
          <cell r="D3" t="str">
            <v>Objekt-Folgekosten</v>
          </cell>
          <cell r="G3" t="str">
            <v>zurück zu "Nutzung &amp; Betrieb"</v>
          </cell>
          <cell r="L3" t="str">
            <v>zu "Finanzielle Parameter"</v>
          </cell>
        </row>
        <row r="4">
          <cell r="C4" t="str">
            <v>F1</v>
          </cell>
          <cell r="D4" t="str">
            <v>Verwaltung</v>
          </cell>
          <cell r="F4" t="str">
            <v>#SUM</v>
          </cell>
          <cell r="G4">
            <v>20954.122571562937</v>
          </cell>
          <cell r="J4" t="str">
            <v>€/Jahr</v>
          </cell>
          <cell r="O4">
            <v>2377070.4243230978</v>
          </cell>
          <cell r="P4" t="str">
            <v>€</v>
          </cell>
        </row>
        <row r="5">
          <cell r="C5" t="str">
            <v>F1.1</v>
          </cell>
          <cell r="D5" t="str">
            <v>Verwaltung und Management</v>
          </cell>
          <cell r="F5" t="str">
            <v>NF*VWKm2</v>
          </cell>
          <cell r="G5">
            <v>10727.197463214821</v>
          </cell>
          <cell r="H5">
            <v>2699.435199999999</v>
          </cell>
          <cell r="I5">
            <v>10727.197463214821</v>
          </cell>
          <cell r="J5" t="str">
            <v>€/Jahr</v>
          </cell>
          <cell r="K5" t="str">
            <v>1</v>
          </cell>
          <cell r="L5" t="str">
            <v>PALLG</v>
          </cell>
          <cell r="M5">
            <v>2.25</v>
          </cell>
          <cell r="N5">
            <v>1.0024509803921569</v>
          </cell>
          <cell r="O5">
            <v>1216911.0750686878</v>
          </cell>
          <cell r="P5" t="str">
            <v>€</v>
          </cell>
          <cell r="Q5">
            <v>0</v>
          </cell>
          <cell r="R5">
            <v>10753.489613859956</v>
          </cell>
          <cell r="S5">
            <v>21533.335819910357</v>
          </cell>
          <cell r="T5">
            <v>32339.603217642562</v>
          </cell>
          <cell r="U5">
            <v>43172.356564878435</v>
          </cell>
          <cell r="V5">
            <v>54031.660778162004</v>
          </cell>
          <cell r="W5">
            <v>64917.580933144251</v>
          </cell>
          <cell r="X5">
            <v>75830.182264977688</v>
          </cell>
          <cell r="Y5">
            <v>86769.530168702084</v>
          </cell>
          <cell r="Z5">
            <v>97735.69019964202</v>
          </cell>
          <cell r="AA5">
            <v>108728.72807379457</v>
          </cell>
          <cell r="AB5">
            <v>119748.70966822778</v>
          </cell>
          <cell r="AC5">
            <v>130795.70102147029</v>
          </cell>
          <cell r="AD5">
            <v>141869.76833391181</v>
          </cell>
          <cell r="AE5">
            <v>152970.97796819764</v>
          </cell>
          <cell r="AF5">
            <v>164099.39644962712</v>
          </cell>
          <cell r="AG5">
            <v>175255.0904665491</v>
          </cell>
          <cell r="AH5">
            <v>186438.12687076829</v>
          </cell>
          <cell r="AI5">
            <v>197648.57267793876</v>
          </cell>
          <cell r="AJ5">
            <v>208886.49506797025</v>
          </cell>
          <cell r="AK5">
            <v>220151.96138542748</v>
          </cell>
          <cell r="AL5">
            <v>231445.03913993755</v>
          </cell>
          <cell r="AM5">
            <v>242765.796006591</v>
          </cell>
          <cell r="AN5">
            <v>254114.29982634948</v>
          </cell>
          <cell r="AO5">
            <v>265490.61860644963</v>
          </cell>
          <cell r="AP5">
            <v>276894.82052081526</v>
          </cell>
          <cell r="AQ5">
            <v>288326.97391046106</v>
          </cell>
          <cell r="AR5">
            <v>299787.14728390588</v>
          </cell>
          <cell r="AS5">
            <v>311275.40931757889</v>
          </cell>
          <cell r="AT5">
            <v>322791.82885623566</v>
          </cell>
          <cell r="AU5">
            <v>334336.47491337097</v>
          </cell>
          <cell r="AV5">
            <v>345909.41667162656</v>
          </cell>
          <cell r="AW5">
            <v>357510.72348321025</v>
          </cell>
          <cell r="AX5">
            <v>369140.46487031382</v>
          </cell>
          <cell r="AY5">
            <v>380798.71052552201</v>
          </cell>
          <cell r="AZ5">
            <v>392485.53031223867</v>
          </cell>
          <cell r="BA5">
            <v>404200.9942650983</v>
          </cell>
          <cell r="BB5">
            <v>415945.17259039218</v>
          </cell>
          <cell r="BC5">
            <v>427718.13566648233</v>
          </cell>
          <cell r="BD5">
            <v>439519.95404423104</v>
          </cell>
          <cell r="BE5">
            <v>451350.69844741392</v>
          </cell>
          <cell r="BF5">
            <v>463210.43977315543</v>
          </cell>
          <cell r="BG5">
            <v>475099.24909234111</v>
          </cell>
          <cell r="BH5">
            <v>487017.19765005464</v>
          </cell>
          <cell r="BI5">
            <v>498964.35686599807</v>
          </cell>
          <cell r="BJ5">
            <v>510940.79833492037</v>
          </cell>
          <cell r="BK5">
            <v>522946.59382705175</v>
          </cell>
          <cell r="BL5">
            <v>534981.81528852764</v>
          </cell>
          <cell r="BM5">
            <v>547046.53484181932</v>
          </cell>
          <cell r="BN5">
            <v>559140.82478617399</v>
          </cell>
          <cell r="BO5">
            <v>571264.75759803981</v>
          </cell>
          <cell r="BP5">
            <v>583418.40593150211</v>
          </cell>
          <cell r="BQ5">
            <v>595601.84261872317</v>
          </cell>
          <cell r="BR5">
            <v>607815.14067037404</v>
          </cell>
          <cell r="BS5">
            <v>620058.37327607279</v>
          </cell>
          <cell r="BT5">
            <v>632331.6138048243</v>
          </cell>
          <cell r="BU5">
            <v>644634.93580546055</v>
          </cell>
          <cell r="BV5">
            <v>656968.41300707869</v>
          </cell>
          <cell r="BW5">
            <v>669332.11931948422</v>
          </cell>
          <cell r="BX5">
            <v>681726.12883363746</v>
          </cell>
          <cell r="BY5">
            <v>694150.51582208974</v>
          </cell>
          <cell r="BZ5">
            <v>706605.35473943362</v>
          </cell>
          <cell r="CA5">
            <v>719090.72022275289</v>
          </cell>
          <cell r="CB5">
            <v>731606.68709206092</v>
          </cell>
          <cell r="CC5">
            <v>744153.33035075397</v>
          </cell>
          <cell r="CD5">
            <v>756730.72518606158</v>
          </cell>
          <cell r="CE5">
            <v>769338.94696949469</v>
          </cell>
          <cell r="CF5">
            <v>781978.07125729963</v>
          </cell>
          <cell r="CG5">
            <v>794648.17379090691</v>
          </cell>
          <cell r="CH5">
            <v>807349.33049739175</v>
          </cell>
          <cell r="CI5">
            <v>820081.61748992139</v>
          </cell>
          <cell r="CJ5">
            <v>832845.11106821755</v>
          </cell>
          <cell r="CK5">
            <v>845639.88771900791</v>
          </cell>
          <cell r="CL5">
            <v>858466.02411649295</v>
          </cell>
          <cell r="CM5">
            <v>871323.59712279448</v>
          </cell>
          <cell r="CN5">
            <v>884212.68378842669</v>
          </cell>
          <cell r="CO5">
            <v>897133.361352748</v>
          </cell>
          <cell r="CP5">
            <v>910085.70724443218</v>
          </cell>
          <cell r="CQ5">
            <v>923069.79908192996</v>
          </cell>
          <cell r="CR5">
            <v>936085.71467393229</v>
          </cell>
          <cell r="CS5">
            <v>949133.53201983555</v>
          </cell>
          <cell r="CT5">
            <v>962213.32931021496</v>
          </cell>
          <cell r="CU5">
            <v>975325.184927286</v>
          </cell>
          <cell r="CV5">
            <v>988469.17744537944</v>
          </cell>
          <cell r="CW5">
            <v>1001645.3856314091</v>
          </cell>
          <cell r="CX5">
            <v>1014853.8884453451</v>
          </cell>
          <cell r="CY5">
            <v>1028094.765040688</v>
          </cell>
          <cell r="CZ5">
            <v>1041368.0947649423</v>
          </cell>
          <cell r="DA5">
            <v>1054673.9571600878</v>
          </cell>
          <cell r="DB5">
            <v>1068012.4319630649</v>
          </cell>
          <cell r="DC5">
            <v>1081383.5991062452</v>
          </cell>
          <cell r="DD5">
            <v>1094787.5387179158</v>
          </cell>
          <cell r="DE5">
            <v>1108224.3311227502</v>
          </cell>
          <cell r="DF5">
            <v>1121694.0568423017</v>
          </cell>
          <cell r="DG5">
            <v>1135196.7965954812</v>
          </cell>
          <cell r="DH5">
            <v>1148732.6312990366</v>
          </cell>
          <cell r="DI5">
            <v>1162301.6420680401</v>
          </cell>
          <cell r="DJ5">
            <v>1175903.9102163811</v>
          </cell>
          <cell r="DK5">
            <v>1189539.5172572413</v>
          </cell>
          <cell r="DL5">
            <v>1203208.5449035941</v>
          </cell>
          <cell r="DM5">
            <v>1216911.0750686878</v>
          </cell>
        </row>
        <row r="6">
          <cell r="C6" t="str">
            <v>F1.2</v>
          </cell>
          <cell r="D6" t="str">
            <v>Gebühren, Steuern und Abgaben</v>
          </cell>
          <cell r="G6">
            <v>1593.2495532120454</v>
          </cell>
          <cell r="I6">
            <v>1593.2495532120454</v>
          </cell>
          <cell r="J6" t="str">
            <v>€/Jahr</v>
          </cell>
          <cell r="K6" t="str">
            <v>1</v>
          </cell>
          <cell r="L6" t="str">
            <v>PALLG</v>
          </cell>
          <cell r="M6">
            <v>2.25</v>
          </cell>
          <cell r="N6">
            <v>1.0024509803921569</v>
          </cell>
          <cell r="O6">
            <v>180740.87228286435</v>
          </cell>
          <cell r="P6" t="str">
            <v>€</v>
          </cell>
          <cell r="Q6">
            <v>0</v>
          </cell>
          <cell r="R6">
            <v>1597.1545766267807</v>
          </cell>
          <cell r="S6">
            <v>3198.2237478040597</v>
          </cell>
          <cell r="T6">
            <v>4803.217108126426</v>
          </cell>
          <cell r="U6">
            <v>6412.1442757043997</v>
          </cell>
          <cell r="V6">
            <v>8025.0148922225962</v>
          </cell>
          <cell r="W6">
            <v>9641.8386229968855</v>
          </cell>
          <cell r="X6">
            <v>11262.625157032982</v>
          </cell>
          <cell r="Y6">
            <v>12887.38420708376</v>
          </cell>
          <cell r="Z6">
            <v>14516.12550970827</v>
          </cell>
          <cell r="AA6">
            <v>16148.85882532934</v>
          </cell>
          <cell r="AB6">
            <v>17785.593938292743</v>
          </cell>
          <cell r="AC6">
            <v>19426.340656925091</v>
          </cell>
          <cell r="AD6">
            <v>21071.108813593288</v>
          </cell>
          <cell r="AE6">
            <v>22719.908264763129</v>
          </cell>
          <cell r="AF6">
            <v>24372.748891058509</v>
          </cell>
          <cell r="AG6">
            <v>26029.640597320122</v>
          </cell>
          <cell r="AH6">
            <v>27690.593312665827</v>
          </cell>
          <cell r="AI6">
            <v>29355.616990549115</v>
          </cell>
          <cell r="AJ6">
            <v>31024.721608819415</v>
          </cell>
          <cell r="AK6">
            <v>32697.917169781434</v>
          </cell>
          <cell r="AL6">
            <v>34375.213700255656</v>
          </cell>
          <cell r="AM6">
            <v>36056.621251637895</v>
          </cell>
          <cell r="AN6">
            <v>37742.149899959863</v>
          </cell>
          <cell r="AO6">
            <v>39431.809745949162</v>
          </cell>
          <cell r="AP6">
            <v>41125.610915090481</v>
          </cell>
          <cell r="AQ6">
            <v>42823.563557685549</v>
          </cell>
          <cell r="AR6">
            <v>44525.677848914565</v>
          </cell>
          <cell r="AS6">
            <v>46231.963988896459</v>
          </cell>
          <cell r="AT6">
            <v>47942.432202750751</v>
          </cell>
          <cell r="AU6">
            <v>49657.092740658823</v>
          </cell>
          <cell r="AV6">
            <v>51375.955877924491</v>
          </cell>
          <cell r="AW6">
            <v>53099.031915036263</v>
          </cell>
          <cell r="AX6">
            <v>54826.331177729371</v>
          </cell>
          <cell r="AY6">
            <v>56557.864017046581</v>
          </cell>
          <cell r="AZ6">
            <v>58293.640809401419</v>
          </cell>
          <cell r="BA6">
            <v>60033.671956639344</v>
          </cell>
          <cell r="BB6">
            <v>61777.967886101003</v>
          </cell>
          <cell r="BC6">
            <v>63526.539050683743</v>
          </cell>
          <cell r="BD6">
            <v>65279.395928905382</v>
          </cell>
          <cell r="BE6">
            <v>67036.549024965585</v>
          </cell>
          <cell r="BF6">
            <v>68798.008868810517</v>
          </cell>
          <cell r="BG6">
            <v>70563.786016194077</v>
          </cell>
          <cell r="BH6">
            <v>72333.89104874288</v>
          </cell>
          <cell r="BI6">
            <v>74108.334574018532</v>
          </cell>
          <cell r="BJ6">
            <v>75887.12722558144</v>
          </cell>
          <cell r="BK6">
            <v>77670.27966305516</v>
          </cell>
          <cell r="BL6">
            <v>79457.802572189525</v>
          </cell>
          <cell r="BM6">
            <v>81249.706664924466</v>
          </cell>
          <cell r="BN6">
            <v>83046.002679455487</v>
          </cell>
          <cell r="BO6">
            <v>84846.701380296698</v>
          </cell>
          <cell r="BP6">
            <v>86651.813558345675</v>
          </cell>
          <cell r="BQ6">
            <v>88461.350030948728</v>
          </cell>
          <cell r="BR6">
            <v>90275.321641965071</v>
          </cell>
          <cell r="BS6">
            <v>92093.739261831928</v>
          </cell>
          <cell r="BT6">
            <v>93916.613787629729</v>
          </cell>
          <cell r="BU6">
            <v>95743.956143147734</v>
          </cell>
          <cell r="BV6">
            <v>97575.777278948837</v>
          </cell>
          <cell r="BW6">
            <v>99412.088172435615</v>
          </cell>
          <cell r="BX6">
            <v>101252.89982791648</v>
          </cell>
          <cell r="BY6">
            <v>103098.22327667053</v>
          </cell>
          <cell r="BZ6">
            <v>104948.06957701439</v>
          </cell>
          <cell r="CA6">
            <v>106802.44981436915</v>
          </cell>
          <cell r="CB6">
            <v>108661.37510132528</v>
          </cell>
          <cell r="CC6">
            <v>110524.85657771015</v>
          </cell>
          <cell r="CD6">
            <v>112392.9054106548</v>
          </cell>
          <cell r="CE6">
            <v>114265.53279466057</v>
          </cell>
          <cell r="CF6">
            <v>116142.74995166642</v>
          </cell>
          <cell r="CG6">
            <v>118024.56813111578</v>
          </cell>
          <cell r="CH6">
            <v>119910.99861002472</v>
          </cell>
          <cell r="CI6">
            <v>121802.05269304856</v>
          </cell>
          <cell r="CJ6">
            <v>123697.74171255049</v>
          </cell>
          <cell r="CK6">
            <v>125598.07702866859</v>
          </cell>
          <cell r="CL6">
            <v>127503.07002938526</v>
          </cell>
          <cell r="CM6">
            <v>129412.73213059375</v>
          </cell>
          <cell r="CN6">
            <v>131327.07477616816</v>
          </cell>
          <cell r="CO6">
            <v>133246.10943803057</v>
          </cell>
          <cell r="CP6">
            <v>135169.847616221</v>
          </cell>
          <cell r="CQ6">
            <v>137098.30083896589</v>
          </cell>
          <cell r="CR6">
            <v>139031.48066274705</v>
          </cell>
          <cell r="CS6">
            <v>140969.39867237068</v>
          </cell>
          <cell r="CT6">
            <v>142912.06648103762</v>
          </cell>
          <cell r="CU6">
            <v>144859.49573041199</v>
          </cell>
          <cell r="CV6">
            <v>146811.69809069173</v>
          </cell>
          <cell r="CW6">
            <v>148768.685260678</v>
          </cell>
          <cell r="CX6">
            <v>150730.46896784552</v>
          </cell>
          <cell r="CY6">
            <v>152697.06096841299</v>
          </cell>
          <cell r="CZ6">
            <v>154668.4730474134</v>
          </cell>
          <cell r="DA6">
            <v>156644.71701876409</v>
          </cell>
          <cell r="DB6">
            <v>158625.8047253387</v>
          </cell>
          <cell r="DC6">
            <v>160611.74803903728</v>
          </cell>
          <cell r="DD6">
            <v>162602.55886085794</v>
          </cell>
          <cell r="DE6">
            <v>164598.24912096708</v>
          </cell>
          <cell r="DF6">
            <v>166598.83077877251</v>
          </cell>
          <cell r="DG6">
            <v>168604.31582299434</v>
          </cell>
          <cell r="DH6">
            <v>170614.71627173637</v>
          </cell>
          <cell r="DI6">
            <v>172630.04417255844</v>
          </cell>
          <cell r="DJ6">
            <v>174650.31160254942</v>
          </cell>
          <cell r="DK6">
            <v>176675.53066839802</v>
          </cell>
          <cell r="DL6">
            <v>178705.71350646688</v>
          </cell>
          <cell r="DM6">
            <v>180740.87228286435</v>
          </cell>
        </row>
        <row r="7">
          <cell r="C7" t="str">
            <v>F1.3</v>
          </cell>
          <cell r="D7" t="str">
            <v>Flächenmanagement</v>
          </cell>
          <cell r="G7">
            <v>0</v>
          </cell>
          <cell r="I7">
            <v>0</v>
          </cell>
          <cell r="J7" t="str">
            <v>€/Jahr</v>
          </cell>
          <cell r="K7" t="str">
            <v>1</v>
          </cell>
          <cell r="L7" t="str">
            <v>PALLG</v>
          </cell>
          <cell r="M7">
            <v>2.25</v>
          </cell>
          <cell r="N7">
            <v>1.0024509803921569</v>
          </cell>
          <cell r="O7">
            <v>0</v>
          </cell>
          <cell r="P7" t="str">
            <v>€</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0</v>
          </cell>
          <cell r="DM7">
            <v>0</v>
          </cell>
        </row>
        <row r="8">
          <cell r="C8" t="str">
            <v>F1.4</v>
          </cell>
          <cell r="D8" t="str">
            <v>Sonstiges</v>
          </cell>
          <cell r="G8">
            <v>8633.6755551360711</v>
          </cell>
          <cell r="I8">
            <v>8633.6755551360711</v>
          </cell>
          <cell r="J8" t="str">
            <v>€/Jahr</v>
          </cell>
          <cell r="K8" t="str">
            <v>1</v>
          </cell>
          <cell r="L8" t="str">
            <v>PALLG</v>
          </cell>
          <cell r="M8">
            <v>2.25</v>
          </cell>
          <cell r="N8">
            <v>1.0024509803921569</v>
          </cell>
          <cell r="O8">
            <v>979418.47697154549</v>
          </cell>
          <cell r="P8" t="str">
            <v>€</v>
          </cell>
          <cell r="Q8">
            <v>0</v>
          </cell>
          <cell r="R8">
            <v>8654.8365246339545</v>
          </cell>
          <cell r="S8">
            <v>17330.8858838868</v>
          </cell>
          <cell r="T8">
            <v>26028.200070000799</v>
          </cell>
          <cell r="U8">
            <v>34746.831202648937</v>
          </cell>
          <cell r="V8">
            <v>43486.831529250077</v>
          </cell>
          <cell r="W8">
            <v>52248.25342527873</v>
          </cell>
          <cell r="X8">
            <v>61031.14939458255</v>
          </cell>
          <cell r="Y8">
            <v>69835.572069692862</v>
          </cell>
          <cell r="Z8">
            <v>78661.574212144551</v>
          </cell>
          <cell r="AA8">
            <v>87509.208712788153</v>
          </cell>
          <cell r="AB8">
            <v>96378.528592110481</v>
          </cell>
          <cell r="AC8">
            <v>105269.58700054834</v>
          </cell>
          <cell r="AD8">
            <v>114182.43721881072</v>
          </cell>
          <cell r="AE8">
            <v>123117.13265819635</v>
          </cell>
          <cell r="AF8">
            <v>132073.72686091447</v>
          </cell>
          <cell r="AG8">
            <v>141052.27350040295</v>
          </cell>
          <cell r="AH8">
            <v>150052.82638165558</v>
          </cell>
          <cell r="AI8">
            <v>159075.43944153853</v>
          </cell>
          <cell r="AJ8">
            <v>168120.16674911752</v>
          </cell>
          <cell r="AK8">
            <v>177187.06250597915</v>
          </cell>
          <cell r="AL8">
            <v>186276.18104655878</v>
          </cell>
          <cell r="AM8">
            <v>195387.57683846334</v>
          </cell>
          <cell r="AN8">
            <v>204521.3044827994</v>
          </cell>
          <cell r="AO8">
            <v>213677.41871449834</v>
          </cell>
          <cell r="AP8">
            <v>222855.97440264802</v>
          </cell>
          <cell r="AQ8">
            <v>232057.02655081745</v>
          </cell>
          <cell r="AR8">
            <v>241280.63029739005</v>
          </cell>
          <cell r="AS8">
            <v>250526.84091588977</v>
          </cell>
          <cell r="AT8">
            <v>259795.71381531665</v>
          </cell>
          <cell r="AU8">
            <v>269087.30454047851</v>
          </cell>
          <cell r="AV8">
            <v>278401.66877231962</v>
          </cell>
          <cell r="AW8">
            <v>287738.86232825764</v>
          </cell>
          <cell r="AX8">
            <v>297098.94116252003</v>
          </cell>
          <cell r="AY8">
            <v>306481.96136647341</v>
          </cell>
          <cell r="AZ8">
            <v>315887.97916896635</v>
          </cell>
          <cell r="BA8">
            <v>325317.05093666085</v>
          </cell>
          <cell r="BB8">
            <v>334769.23317437473</v>
          </cell>
          <cell r="BC8">
            <v>344244.58252541552</v>
          </cell>
          <cell r="BD8">
            <v>353743.15577192575</v>
          </cell>
          <cell r="BE8">
            <v>363265.0098352154</v>
          </cell>
          <cell r="BF8">
            <v>372810.20177611266</v>
          </cell>
          <cell r="BG8">
            <v>382378.7887952954</v>
          </cell>
          <cell r="BH8">
            <v>391970.82823364314</v>
          </cell>
          <cell r="BI8">
            <v>401586.37757257529</v>
          </cell>
          <cell r="BJ8">
            <v>411225.49443439581</v>
          </cell>
          <cell r="BK8">
            <v>420888.23658264312</v>
          </cell>
          <cell r="BL8">
            <v>430574.66192243114</v>
          </cell>
          <cell r="BM8">
            <v>440284.8285007957</v>
          </cell>
          <cell r="BN8">
            <v>450018.79450704932</v>
          </cell>
          <cell r="BO8">
            <v>459776.61827312259</v>
          </cell>
          <cell r="BP8">
            <v>469558.3582739156</v>
          </cell>
          <cell r="BQ8">
            <v>479364.07312765194</v>
          </cell>
          <cell r="BR8">
            <v>489193.82159622613</v>
          </cell>
          <cell r="BS8">
            <v>499047.66258555651</v>
          </cell>
          <cell r="BT8">
            <v>508925.65514593868</v>
          </cell>
          <cell r="BU8">
            <v>518827.85847240075</v>
          </cell>
          <cell r="BV8">
            <v>528754.33190505498</v>
          </cell>
          <cell r="BW8">
            <v>538705.13492945535</v>
          </cell>
          <cell r="BX8">
            <v>548680.32717695599</v>
          </cell>
          <cell r="BY8">
            <v>558679.96842506295</v>
          </cell>
          <cell r="BZ8">
            <v>568704.11859779619</v>
          </cell>
          <cell r="CA8">
            <v>578752.83776605222</v>
          </cell>
          <cell r="CB8">
            <v>588826.18614795594</v>
          </cell>
          <cell r="CC8">
            <v>598924.22410922672</v>
          </cell>
          <cell r="CD8">
            <v>609047.01216353988</v>
          </cell>
          <cell r="CE8">
            <v>619194.61097288807</v>
          </cell>
          <cell r="CF8">
            <v>629367.08134794584</v>
          </cell>
          <cell r="CG8">
            <v>639564.48424843187</v>
          </cell>
          <cell r="CH8">
            <v>649786.88078347873</v>
          </cell>
          <cell r="CI8">
            <v>660034.3322119934</v>
          </cell>
          <cell r="CJ8">
            <v>670306.89994302939</v>
          </cell>
          <cell r="CK8">
            <v>680604.64553614997</v>
          </cell>
          <cell r="CL8">
            <v>690927.63070180395</v>
          </cell>
          <cell r="CM8">
            <v>701275.91730168683</v>
          </cell>
          <cell r="CN8">
            <v>711649.56734911958</v>
          </cell>
          <cell r="CO8">
            <v>722048.64300941268</v>
          </cell>
          <cell r="CP8">
            <v>732473.20660024532</v>
          </cell>
          <cell r="CQ8">
            <v>742923.32059203635</v>
          </cell>
          <cell r="CR8">
            <v>753399.04760831769</v>
          </cell>
          <cell r="CS8">
            <v>763900.4504261089</v>
          </cell>
          <cell r="CT8">
            <v>774427.5919762972</v>
          </cell>
          <cell r="CU8">
            <v>784980.5353440101</v>
          </cell>
          <cell r="CV8">
            <v>795559.343768997</v>
          </cell>
          <cell r="CW8">
            <v>806164.08064600569</v>
          </cell>
          <cell r="CX8">
            <v>816794.80952516338</v>
          </cell>
          <cell r="CY8">
            <v>827451.59411235841</v>
          </cell>
          <cell r="CZ8">
            <v>838134.49826962105</v>
          </cell>
          <cell r="DA8">
            <v>848843.58601550327</v>
          </cell>
          <cell r="DB8">
            <v>859578.92152546882</v>
          </cell>
          <cell r="DC8">
            <v>870340.56913227227</v>
          </cell>
          <cell r="DD8">
            <v>881128.59332634904</v>
          </cell>
          <cell r="DE8">
            <v>891943.05875619396</v>
          </cell>
          <cell r="DF8">
            <v>902784.03022875858</v>
          </cell>
          <cell r="DG8">
            <v>913651.57270983572</v>
          </cell>
          <cell r="DH8">
            <v>924545.75132444513</v>
          </cell>
          <cell r="DI8">
            <v>935466.63135722652</v>
          </cell>
          <cell r="DJ8">
            <v>946414.27825283445</v>
          </cell>
          <cell r="DK8">
            <v>957388.75761632272</v>
          </cell>
          <cell r="DL8">
            <v>968390.13521354541</v>
          </cell>
          <cell r="DM8">
            <v>979418.47697154549</v>
          </cell>
        </row>
        <row r="9">
          <cell r="C9" t="str">
            <v>F2</v>
          </cell>
          <cell r="D9" t="str">
            <v>Technischer Gebäudebetrieb</v>
          </cell>
          <cell r="F9" t="str">
            <v>#SUM</v>
          </cell>
          <cell r="G9">
            <v>151.82844891814852</v>
          </cell>
          <cell r="J9" t="str">
            <v>€/Jahr</v>
          </cell>
          <cell r="O9">
            <v>523382.57900031988</v>
          </cell>
          <cell r="P9" t="str">
            <v>€</v>
          </cell>
        </row>
        <row r="10">
          <cell r="C10" t="str">
            <v>F2.1</v>
          </cell>
          <cell r="D10" t="str">
            <v>Technisches Gebäudemanagement</v>
          </cell>
          <cell r="F10" t="str">
            <v>TGM*NF</v>
          </cell>
          <cell r="G10">
            <v>0</v>
          </cell>
          <cell r="H10">
            <v>1752.8799999999994</v>
          </cell>
          <cell r="I10">
            <v>0</v>
          </cell>
          <cell r="J10" t="str">
            <v>€/Jahr</v>
          </cell>
          <cell r="K10">
            <v>1</v>
          </cell>
          <cell r="L10" t="str">
            <v>PTECHNIK</v>
          </cell>
          <cell r="M10">
            <v>1.35</v>
          </cell>
          <cell r="N10">
            <v>0.99362745098039218</v>
          </cell>
          <cell r="O10">
            <v>0</v>
          </cell>
          <cell r="P10" t="str">
            <v>€</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v>0</v>
          </cell>
          <cell r="DK10">
            <v>0</v>
          </cell>
          <cell r="DL10">
            <v>0</v>
          </cell>
          <cell r="DM10">
            <v>0</v>
          </cell>
        </row>
        <row r="11">
          <cell r="C11" t="str">
            <v>F2.2</v>
          </cell>
          <cell r="D11" t="str">
            <v>Inspektionen</v>
          </cell>
          <cell r="G11">
            <v>151.82844891814852</v>
          </cell>
          <cell r="I11">
            <v>151.82844891814852</v>
          </cell>
          <cell r="J11" t="str">
            <v>€/Jahr</v>
          </cell>
          <cell r="K11" t="str">
            <v>1</v>
          </cell>
          <cell r="L11" t="str">
            <v>PTECHNIK</v>
          </cell>
          <cell r="M11">
            <v>1.35</v>
          </cell>
          <cell r="N11">
            <v>0.99362745098039218</v>
          </cell>
          <cell r="O11">
            <v>11181.855102938231</v>
          </cell>
          <cell r="P11" t="str">
            <v>€</v>
          </cell>
          <cell r="Q11">
            <v>0</v>
          </cell>
          <cell r="R11">
            <v>150.86091468484659</v>
          </cell>
          <cell r="S11">
            <v>300.76046079572239</v>
          </cell>
          <cell r="T11">
            <v>449.70476470098782</v>
          </cell>
          <cell r="U11">
            <v>597.69991372842799</v>
          </cell>
          <cell r="V11">
            <v>744.75195641402365</v>
          </cell>
          <cell r="W11">
            <v>890.86690274917589</v>
          </cell>
          <cell r="X11">
            <v>1036.0507244263074</v>
          </cell>
          <cell r="Y11">
            <v>1180.309355082949</v>
          </cell>
          <cell r="Z11">
            <v>1323.6486905442287</v>
          </cell>
          <cell r="AA11">
            <v>1466.074589063842</v>
          </cell>
          <cell r="AB11">
            <v>1607.5928715634784</v>
          </cell>
          <cell r="AC11">
            <v>1748.2093218707157</v>
          </cell>
          <cell r="AD11">
            <v>1887.9296869554041</v>
          </cell>
          <cell r="AE11">
            <v>2026.7596771645592</v>
          </cell>
          <cell r="AF11">
            <v>2164.7049664557094</v>
          </cell>
          <cell r="AG11">
            <v>2301.7711926288298</v>
          </cell>
          <cell r="AH11">
            <v>2437.9639575567294</v>
          </cell>
          <cell r="AI11">
            <v>2573.2888274140082</v>
          </cell>
          <cell r="AJ11">
            <v>2707.7513329045514</v>
          </cell>
          <cell r="AK11">
            <v>2841.3569694875555</v>
          </cell>
          <cell r="AL11">
            <v>2974.1111976021357</v>
          </cell>
          <cell r="AM11">
            <v>3106.0194428905024</v>
          </cell>
          <cell r="AN11">
            <v>3237.0870964196756</v>
          </cell>
          <cell r="AO11">
            <v>3367.3195149018475</v>
          </cell>
          <cell r="AP11">
            <v>3496.722020913302</v>
          </cell>
          <cell r="AQ11">
            <v>3625.2999031119348</v>
          </cell>
          <cell r="AR11">
            <v>3753.0584164534216</v>
          </cell>
          <cell r="AS11">
            <v>3880.0027824059675</v>
          </cell>
          <cell r="AT11">
            <v>4006.1381891637161</v>
          </cell>
          <cell r="AU11">
            <v>4131.4697918587999</v>
          </cell>
          <cell r="AV11">
            <v>4256.0027127719968</v>
          </cell>
          <cell r="AW11">
            <v>4379.742041542122</v>
          </cell>
          <cell r="AX11">
            <v>4502.6928353740059</v>
          </cell>
          <cell r="AY11">
            <v>4624.8601192451952</v>
          </cell>
          <cell r="AZ11">
            <v>4746.2488861113225</v>
          </cell>
          <cell r="BA11">
            <v>4866.864097110164</v>
          </cell>
          <cell r="BB11">
            <v>4986.710681764408</v>
          </cell>
          <cell r="BC11">
            <v>5105.7935381831112</v>
          </cell>
          <cell r="BD11">
            <v>5224.1175332618886</v>
          </cell>
          <cell r="BE11">
            <v>5341.6875028818313</v>
          </cell>
          <cell r="BF11">
            <v>5458.508252107139</v>
          </cell>
          <cell r="BG11">
            <v>5574.5845553814979</v>
          </cell>
          <cell r="BH11">
            <v>5689.9211567232287</v>
          </cell>
          <cell r="BI11">
            <v>5804.5227699191519</v>
          </cell>
          <cell r="BJ11">
            <v>5918.3940787172578</v>
          </cell>
          <cell r="BK11">
            <v>6031.5397370181272</v>
          </cell>
          <cell r="BL11">
            <v>6143.9643690651128</v>
          </cell>
          <cell r="BM11">
            <v>6255.6725696333688</v>
          </cell>
          <cell r="BN11">
            <v>6366.6689042176122</v>
          </cell>
          <cell r="BO11">
            <v>6476.9579092187205</v>
          </cell>
          <cell r="BP11">
            <v>6586.544092129132</v>
          </cell>
          <cell r="BQ11">
            <v>6695.4319317170784</v>
          </cell>
          <cell r="BR11">
            <v>6803.6258782096093</v>
          </cell>
          <cell r="BS11">
            <v>6911.1303534744966</v>
          </cell>
          <cell r="BT11">
            <v>7017.9497512009284</v>
          </cell>
          <cell r="BU11">
            <v>7124.0884370791027</v>
          </cell>
          <cell r="BV11">
            <v>7229.5507489786432</v>
          </cell>
          <cell r="BW11">
            <v>7334.3409971258798</v>
          </cell>
          <cell r="BX11">
            <v>7438.463464280022</v>
          </cell>
          <cell r="BY11">
            <v>7541.9224059081816</v>
          </cell>
          <cell r="BZ11">
            <v>7644.722050359298</v>
          </cell>
          <cell r="CA11">
            <v>7746.8665990369582</v>
          </cell>
          <cell r="CB11">
            <v>7848.3602265710815</v>
          </cell>
          <cell r="CC11">
            <v>7949.2070809885636</v>
          </cell>
          <cell r="CD11">
            <v>8049.4112838827959</v>
          </cell>
          <cell r="CE11">
            <v>8148.9769305821183</v>
          </cell>
          <cell r="CF11">
            <v>8247.9080903171744</v>
          </cell>
          <cell r="CG11">
            <v>8346.2088063872561</v>
          </cell>
          <cell r="CH11">
            <v>8443.8830963255186</v>
          </cell>
          <cell r="CI11">
            <v>8540.9349520631931</v>
          </cell>
          <cell r="CJ11">
            <v>8637.3683400927348</v>
          </cell>
          <cell r="CK11">
            <v>8733.187201629933</v>
          </cell>
          <cell r="CL11">
            <v>8828.3954527749829</v>
          </cell>
          <cell r="CM11">
            <v>8922.996984672538</v>
          </cell>
          <cell r="CN11">
            <v>9016.9956636707466</v>
          </cell>
          <cell r="CO11">
            <v>9110.3953314792616</v>
          </cell>
          <cell r="CP11">
            <v>9203.1998053262487</v>
          </cell>
          <cell r="CQ11">
            <v>9295.41287811441</v>
          </cell>
          <cell r="CR11">
            <v>9387.0383185759783</v>
          </cell>
          <cell r="CS11">
            <v>9478.0798714267639</v>
          </cell>
          <cell r="CT11">
            <v>9568.5412575191876</v>
          </cell>
          <cell r="CU11">
            <v>9658.4261739943504</v>
          </cell>
          <cell r="CV11">
            <v>9747.7382944331566</v>
          </cell>
          <cell r="CW11">
            <v>9836.4812690064227</v>
          </cell>
          <cell r="CX11">
            <v>9924.6587246240688</v>
          </cell>
          <cell r="CY11">
            <v>10012.274265083372</v>
          </cell>
          <cell r="CZ11">
            <v>10099.331471216217</v>
          </cell>
          <cell r="DA11">
            <v>10185.83390103547</v>
          </cell>
          <cell r="DB11">
            <v>10271.785089880388</v>
          </cell>
          <cell r="DC11">
            <v>10357.188550561092</v>
          </cell>
          <cell r="DD11">
            <v>10442.04777350217</v>
          </cell>
          <cell r="DE11">
            <v>10526.366226885286</v>
          </cell>
          <cell r="DF11">
            <v>10610.14735679096</v>
          </cell>
          <cell r="DG11">
            <v>10693.394587339397</v>
          </cell>
          <cell r="DH11">
            <v>10776.111320830416</v>
          </cell>
          <cell r="DI11">
            <v>10858.300937882523</v>
          </cell>
          <cell r="DJ11">
            <v>10939.966797571056</v>
          </cell>
          <cell r="DK11">
            <v>11021.112237565501</v>
          </cell>
          <cell r="DL11">
            <v>11101.740574265863</v>
          </cell>
          <cell r="DM11">
            <v>11181.855102938231</v>
          </cell>
        </row>
        <row r="12">
          <cell r="C12" t="str">
            <v>F2.3</v>
          </cell>
          <cell r="D12" t="str">
            <v>Wartung</v>
          </cell>
          <cell r="F12" t="str">
            <v>#SUM</v>
          </cell>
          <cell r="G12">
            <v>0</v>
          </cell>
          <cell r="J12" t="str">
            <v>€/Jahr</v>
          </cell>
          <cell r="O12">
            <v>511550.50190353527</v>
          </cell>
          <cell r="P12" t="str">
            <v>€</v>
          </cell>
          <cell r="Q12">
            <v>0</v>
          </cell>
          <cell r="R12">
            <v>6901.6255276265492</v>
          </cell>
          <cell r="S12">
            <v>13759.270108263379</v>
          </cell>
          <cell r="T12">
            <v>20573.214012650966</v>
          </cell>
          <cell r="U12">
            <v>27343.735725491097</v>
          </cell>
          <cell r="V12">
            <v>34071.111956827699</v>
          </cell>
          <cell r="W12">
            <v>40755.617653356945</v>
          </cell>
          <cell r="X12">
            <v>47397.526009663095</v>
          </cell>
          <cell r="Y12">
            <v>53997.10847938501</v>
          </cell>
          <cell r="Z12">
            <v>60554.634786309645</v>
          </cell>
          <cell r="AA12">
            <v>67070.372935395964</v>
          </cell>
          <cell r="AB12">
            <v>73544.589223728341</v>
          </cell>
          <cell r="AC12">
            <v>79977.548251399829</v>
          </cell>
          <cell r="AD12">
            <v>86369.512932326194</v>
          </cell>
          <cell r="AE12">
            <v>92720.74450499205</v>
          </cell>
          <cell r="AF12">
            <v>99031.502543125986</v>
          </cell>
          <cell r="AG12">
            <v>105302.04496631112</v>
          </cell>
          <cell r="AH12">
            <v>111532.62805052495</v>
          </cell>
          <cell r="AI12">
            <v>117723.50643861383</v>
          </cell>
          <cell r="AJ12">
            <v>123874.93315070025</v>
          </cell>
          <cell r="AK12">
            <v>129987.15959452334</v>
          </cell>
          <cell r="AL12">
            <v>136060.43557571407</v>
          </cell>
          <cell r="AM12">
            <v>142095.00930800539</v>
          </cell>
          <cell r="AN12">
            <v>148091.12742337509</v>
          </cell>
          <cell r="AO12">
            <v>154049.0349821272</v>
          </cell>
          <cell r="AP12">
            <v>159968.97548290694</v>
          </cell>
          <cell r="AQ12">
            <v>165851.19087265217</v>
          </cell>
          <cell r="AR12">
            <v>171695.92155648241</v>
          </cell>
          <cell r="AS12">
            <v>177503.40640752355</v>
          </cell>
          <cell r="AT12">
            <v>183273.88277667074</v>
          </cell>
          <cell r="AU12">
            <v>189007.5865022894</v>
          </cell>
          <cell r="AV12">
            <v>194704.75191985231</v>
          </cell>
          <cell r="AW12">
            <v>200365.6118715191</v>
          </cell>
          <cell r="AX12">
            <v>205990.39771565073</v>
          </cell>
          <cell r="AY12">
            <v>211579.33933626584</v>
          </cell>
          <cell r="AZ12">
            <v>217132.66515243577</v>
          </cell>
          <cell r="BA12">
            <v>222650.60212762028</v>
          </cell>
          <cell r="BB12">
            <v>228133.37577894342</v>
          </cell>
          <cell r="BC12">
            <v>233581.21018641011</v>
          </cell>
          <cell r="BD12">
            <v>238994.32800206446</v>
          </cell>
          <cell r="BE12">
            <v>244372.95045908962</v>
          </cell>
          <cell r="BF12">
            <v>249717.29738084952</v>
          </cell>
          <cell r="BG12">
            <v>255027.58718987257</v>
          </cell>
          <cell r="BH12">
            <v>260304.03691677941</v>
          </cell>
          <cell r="BI12">
            <v>265546.86220915196</v>
          </cell>
          <cell r="BJ12">
            <v>270756.27734034759</v>
          </cell>
          <cell r="BK12">
            <v>275932.49521825649</v>
          </cell>
          <cell r="BL12">
            <v>281075.72739400197</v>
          </cell>
          <cell r="BM12">
            <v>286186.18407058832</v>
          </cell>
          <cell r="BN12">
            <v>291264.07411149063</v>
          </cell>
          <cell r="BO12">
            <v>296309.60504919104</v>
          </cell>
          <cell r="BP12">
            <v>301322.98309366097</v>
          </cell>
          <cell r="BQ12">
            <v>306304.41314078867</v>
          </cell>
          <cell r="BR12">
            <v>311254.09878075332</v>
          </cell>
          <cell r="BS12">
            <v>316172.24230634584</v>
          </cell>
          <cell r="BT12">
            <v>321059.04472123593</v>
          </cell>
          <cell r="BU12">
            <v>325914.7057481879</v>
          </cell>
          <cell r="BV12">
            <v>330739.42383722321</v>
          </cell>
          <cell r="BW12">
            <v>335533.39617373009</v>
          </cell>
          <cell r="BX12">
            <v>340296.81868652406</v>
          </cell>
          <cell r="BY12">
            <v>345029.88605585409</v>
          </cell>
          <cell r="BZ12">
            <v>349732.79172135994</v>
          </cell>
          <cell r="CA12">
            <v>354405.72788997804</v>
          </cell>
          <cell r="CB12">
            <v>359048.88554379606</v>
          </cell>
          <cell r="CC12">
            <v>363662.45444785914</v>
          </cell>
          <cell r="CD12">
            <v>368246.62315792585</v>
          </cell>
          <cell r="CE12">
            <v>372801.57902817358</v>
          </cell>
          <cell r="CF12">
            <v>377327.50821885583</v>
          </cell>
          <cell r="CG12">
            <v>381824.59570391127</v>
          </cell>
          <cell r="CH12">
            <v>386293.02527852269</v>
          </cell>
          <cell r="CI12">
            <v>390732.97956662928</v>
          </cell>
          <cell r="CJ12">
            <v>395144.6400283901</v>
          </cell>
          <cell r="CK12">
            <v>399528.18696760049</v>
          </cell>
          <cell r="CL12">
            <v>403883.79953906103</v>
          </cell>
          <cell r="CM12">
            <v>408211.6557558995</v>
          </cell>
          <cell r="CN12">
            <v>412511.9324968463</v>
          </cell>
          <cell r="CO12">
            <v>416784.80551346362</v>
          </cell>
          <cell r="CP12">
            <v>421030.4494373278</v>
          </cell>
          <cell r="CQ12">
            <v>425249.03778716753</v>
          </cell>
          <cell r="CR12">
            <v>429440.74297595426</v>
          </cell>
          <cell r="CS12">
            <v>433605.73631794978</v>
          </cell>
          <cell r="CT12">
            <v>437744.18803570722</v>
          </cell>
          <cell r="CU12">
            <v>441856.26726702764</v>
          </cell>
          <cell r="CV12">
            <v>445942.14207187423</v>
          </cell>
          <cell r="CW12">
            <v>450001.9794392389</v>
          </cell>
          <cell r="CX12">
            <v>454035.94529396825</v>
          </cell>
          <cell r="CY12">
            <v>458044.20450354507</v>
          </cell>
          <cell r="CZ12">
            <v>462026.92088482552</v>
          </cell>
          <cell r="DA12">
            <v>465984.25721073506</v>
          </cell>
          <cell r="DB12">
            <v>469916.3752169208</v>
          </cell>
          <cell r="DC12">
            <v>473823.43560836092</v>
          </cell>
          <cell r="DD12">
            <v>477705.59806593438</v>
          </cell>
          <cell r="DE12">
            <v>481563.02125294466</v>
          </cell>
          <cell r="DF12">
            <v>485395.86282160628</v>
          </cell>
          <cell r="DG12">
            <v>489204.27941948746</v>
          </cell>
          <cell r="DH12">
            <v>492988.42669591139</v>
          </cell>
          <cell r="DI12">
            <v>496748.45930831914</v>
          </cell>
          <cell r="DJ12">
            <v>500484.53092858859</v>
          </cell>
          <cell r="DK12">
            <v>504196.79424931743</v>
          </cell>
          <cell r="DL12">
            <v>507885.40099006105</v>
          </cell>
          <cell r="DM12">
            <v>511550.50190353527</v>
          </cell>
        </row>
        <row r="13">
          <cell r="C13" t="str">
            <v>F2.3-3.B</v>
          </cell>
          <cell r="D13" t="str">
            <v>Förderanlagen</v>
          </cell>
          <cell r="F13" t="str">
            <v>E3.B*E3Bw/100</v>
          </cell>
          <cell r="G13">
            <v>0</v>
          </cell>
          <cell r="H13">
            <v>0</v>
          </cell>
          <cell r="J13" t="str">
            <v>€/Jahr</v>
          </cell>
          <cell r="K13" t="str">
            <v>1</v>
          </cell>
          <cell r="L13" t="str">
            <v>PTECHNIK</v>
          </cell>
          <cell r="M13">
            <v>1.35</v>
          </cell>
          <cell r="N13">
            <v>0.99362745098039218</v>
          </cell>
          <cell r="O13">
            <v>0</v>
          </cell>
          <cell r="P13" t="str">
            <v>€</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0</v>
          </cell>
          <cell r="DM13">
            <v>0</v>
          </cell>
        </row>
        <row r="14">
          <cell r="C14" t="str">
            <v>F2.3-3.C</v>
          </cell>
          <cell r="D14" t="str">
            <v>Wärmeversorgungsanlagen</v>
          </cell>
          <cell r="F14" t="str">
            <v>E3.C.01*E3C01w/100+E3.C.02*E3C02w/100+E3.C.03*E3C03w/100+E3.C.S*E3CSw/100</v>
          </cell>
          <cell r="G14">
            <v>0</v>
          </cell>
          <cell r="H14">
            <v>0</v>
          </cell>
          <cell r="J14" t="str">
            <v>€/Jahr</v>
          </cell>
          <cell r="K14" t="str">
            <v>1</v>
          </cell>
          <cell r="L14" t="str">
            <v>PTECHNIK</v>
          </cell>
          <cell r="M14">
            <v>1.35</v>
          </cell>
          <cell r="N14">
            <v>0.99362745098039218</v>
          </cell>
          <cell r="O14">
            <v>0</v>
          </cell>
          <cell r="P14" t="str">
            <v>€</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row>
        <row r="15">
          <cell r="C15" t="str">
            <v>F2.3-3.D</v>
          </cell>
          <cell r="D15" t="str">
            <v>Klima-/Lüftungsanlagen</v>
          </cell>
          <cell r="F15" t="str">
            <v>E3.D.01*E3D01Rw/100*(1-E3D01VAnteil/100) + E3.D.01*E3D01Vw/100*E3D01VAnteil/100 + E3.D.02*E3D02w/100+E3.D.03*E3D03w/100+E3.D.04*E3D04w/100+E3.D.05*E3D05w/100+E3.D.S*E3DSw/100</v>
          </cell>
          <cell r="G15">
            <v>0</v>
          </cell>
          <cell r="H15">
            <v>0</v>
          </cell>
          <cell r="J15" t="str">
            <v>€/Jahr</v>
          </cell>
          <cell r="K15" t="str">
            <v>1</v>
          </cell>
          <cell r="L15" t="str">
            <v>PTECHNIK</v>
          </cell>
          <cell r="M15">
            <v>1.35</v>
          </cell>
          <cell r="N15">
            <v>0.99362745098039218</v>
          </cell>
          <cell r="O15">
            <v>0</v>
          </cell>
          <cell r="P15" t="str">
            <v>€</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row>
        <row r="16">
          <cell r="C16" t="str">
            <v>F2.3-3.E</v>
          </cell>
          <cell r="D16" t="str">
            <v>Sanitär-/Gasanlagen</v>
          </cell>
          <cell r="F16" t="str">
            <v>E3.E.01*E3E01w/100+E3.E.02*E3E02w/100+E3.E.03*E3E03w/100+E3.E.04*E3E04w/100+E3.E.S*E3ESw/100</v>
          </cell>
          <cell r="G16">
            <v>0</v>
          </cell>
          <cell r="H16">
            <v>0</v>
          </cell>
          <cell r="J16" t="str">
            <v>€/Jahr</v>
          </cell>
          <cell r="K16" t="str">
            <v>1</v>
          </cell>
          <cell r="L16" t="str">
            <v>PTECHNIK</v>
          </cell>
          <cell r="M16">
            <v>1.35</v>
          </cell>
          <cell r="N16">
            <v>0.99362745098039218</v>
          </cell>
          <cell r="O16">
            <v>0</v>
          </cell>
          <cell r="P16" t="str">
            <v>€</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row>
        <row r="17">
          <cell r="C17" t="str">
            <v>F2.3-3.F</v>
          </cell>
          <cell r="D17" t="str">
            <v>Starkstromanlagen</v>
          </cell>
          <cell r="F17" t="str">
            <v>E3.F*E3Fw/100</v>
          </cell>
          <cell r="G17">
            <v>0</v>
          </cell>
          <cell r="H17">
            <v>0</v>
          </cell>
          <cell r="J17" t="str">
            <v>€/Jahr</v>
          </cell>
          <cell r="K17" t="str">
            <v>1</v>
          </cell>
          <cell r="L17" t="str">
            <v>PTECHNIK</v>
          </cell>
          <cell r="M17">
            <v>1.35</v>
          </cell>
          <cell r="N17">
            <v>0.99362745098039218</v>
          </cell>
          <cell r="O17">
            <v>0</v>
          </cell>
          <cell r="P17" t="str">
            <v>€</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0</v>
          </cell>
          <cell r="DM17">
            <v>0</v>
          </cell>
        </row>
        <row r="18">
          <cell r="C18" t="str">
            <v>F2.3-3.G</v>
          </cell>
          <cell r="D18" t="str">
            <v>Fernmelde- und Informationstechnische Anlagen</v>
          </cell>
          <cell r="F18" t="str">
            <v>E3.G*E3Gw/100</v>
          </cell>
          <cell r="G18">
            <v>0</v>
          </cell>
          <cell r="H18">
            <v>0</v>
          </cell>
          <cell r="J18" t="str">
            <v>€/Jahr</v>
          </cell>
          <cell r="K18" t="str">
            <v>1</v>
          </cell>
          <cell r="L18" t="str">
            <v>PTECHNIK</v>
          </cell>
          <cell r="M18">
            <v>1.35</v>
          </cell>
          <cell r="N18">
            <v>0.99362745098039218</v>
          </cell>
          <cell r="O18">
            <v>0</v>
          </cell>
          <cell r="P18" t="str">
            <v>€</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row>
        <row r="19">
          <cell r="C19" t="str">
            <v>F2.3-3.H</v>
          </cell>
          <cell r="D19" t="str">
            <v>Gebäudeautomation</v>
          </cell>
          <cell r="F19" t="str">
            <v>E3.H*E3Hw/100</v>
          </cell>
          <cell r="G19">
            <v>0</v>
          </cell>
          <cell r="H19">
            <v>0</v>
          </cell>
          <cell r="J19" t="str">
            <v>€/Jahr</v>
          </cell>
          <cell r="K19" t="str">
            <v>1</v>
          </cell>
          <cell r="L19" t="str">
            <v>PTECHNIK</v>
          </cell>
          <cell r="M19">
            <v>1.35</v>
          </cell>
          <cell r="N19">
            <v>0.99362745098039218</v>
          </cell>
          <cell r="O19">
            <v>0</v>
          </cell>
          <cell r="P19" t="str">
            <v>€</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row>
        <row r="20">
          <cell r="C20" t="str">
            <v>F2.3-3.I</v>
          </cell>
          <cell r="D20" t="str">
            <v>Spezielle Anlagen</v>
          </cell>
          <cell r="F20" t="str">
            <v>E3.I*E3Iw/100</v>
          </cell>
          <cell r="G20">
            <v>0</v>
          </cell>
          <cell r="H20">
            <v>0</v>
          </cell>
          <cell r="J20" t="str">
            <v>€/Jahr</v>
          </cell>
          <cell r="K20" t="str">
            <v>1</v>
          </cell>
          <cell r="L20" t="str">
            <v>PBAU</v>
          </cell>
          <cell r="M20">
            <v>2.77</v>
          </cell>
          <cell r="N20">
            <v>1.0075490196078432</v>
          </cell>
          <cell r="O20">
            <v>0</v>
          </cell>
          <cell r="P20" t="str">
            <v>€</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row>
        <row r="21">
          <cell r="C21" t="str">
            <v>F2.3-4.B</v>
          </cell>
          <cell r="D21" t="str">
            <v>Dachverkleidung</v>
          </cell>
          <cell r="F21" t="str">
            <v>E4.B*E4Bw/100</v>
          </cell>
          <cell r="G21">
            <v>0</v>
          </cell>
          <cell r="H21">
            <v>0</v>
          </cell>
          <cell r="J21" t="str">
            <v>€/Jahr</v>
          </cell>
          <cell r="K21" t="str">
            <v>1</v>
          </cell>
          <cell r="L21" t="str">
            <v>PBAU</v>
          </cell>
          <cell r="M21">
            <v>2.77</v>
          </cell>
          <cell r="N21">
            <v>1.0075490196078432</v>
          </cell>
          <cell r="O21">
            <v>0</v>
          </cell>
          <cell r="P21" t="str">
            <v>€</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v>0</v>
          </cell>
        </row>
        <row r="22">
          <cell r="C22" t="str">
            <v>F2.3-4.C</v>
          </cell>
          <cell r="D22" t="str">
            <v>Fassadenhülle</v>
          </cell>
          <cell r="F22" t="str">
            <v>E4.C*E4Cw/100</v>
          </cell>
          <cell r="G22">
            <v>0</v>
          </cell>
          <cell r="H22">
            <v>0</v>
          </cell>
          <cell r="J22" t="str">
            <v>€/Jahr</v>
          </cell>
          <cell r="K22" t="str">
            <v>1</v>
          </cell>
          <cell r="L22" t="str">
            <v>PBAU</v>
          </cell>
          <cell r="M22">
            <v>2.77</v>
          </cell>
          <cell r="N22">
            <v>1.0075490196078432</v>
          </cell>
          <cell r="O22">
            <v>0</v>
          </cell>
          <cell r="P22" t="str">
            <v>€</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row>
        <row r="23">
          <cell r="C23" t="str">
            <v>F2.3-4.D</v>
          </cell>
          <cell r="D23" t="str">
            <v>Innenausbau</v>
          </cell>
          <cell r="F23" t="str">
            <v>E4.D*E4Dw/100</v>
          </cell>
          <cell r="G23">
            <v>0</v>
          </cell>
          <cell r="H23">
            <v>0</v>
          </cell>
          <cell r="J23" t="str">
            <v>€/Jahr</v>
          </cell>
          <cell r="K23" t="str">
            <v>1</v>
          </cell>
          <cell r="L23" t="str">
            <v>PBAU</v>
          </cell>
          <cell r="M23">
            <v>2.77</v>
          </cell>
          <cell r="N23">
            <v>1.0075490196078432</v>
          </cell>
          <cell r="O23">
            <v>0</v>
          </cell>
          <cell r="P23" t="str">
            <v>€</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row>
        <row r="24">
          <cell r="C24" t="str">
            <v>F2.3-5.B</v>
          </cell>
          <cell r="D24" t="str">
            <v>Betriebseinrichtungen</v>
          </cell>
          <cell r="F24" t="str">
            <v>E5.B*E5Bw/100</v>
          </cell>
          <cell r="G24">
            <v>0</v>
          </cell>
          <cell r="H24">
            <v>0</v>
          </cell>
          <cell r="J24" t="str">
            <v>€/Jahr</v>
          </cell>
          <cell r="K24" t="str">
            <v>1</v>
          </cell>
          <cell r="L24" t="str">
            <v>PBAU</v>
          </cell>
          <cell r="M24">
            <v>2.77</v>
          </cell>
          <cell r="N24">
            <v>1.0075490196078432</v>
          </cell>
          <cell r="O24">
            <v>0</v>
          </cell>
          <cell r="P24" t="str">
            <v>€</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row>
        <row r="25">
          <cell r="C25" t="str">
            <v>F2.3-5.C</v>
          </cell>
          <cell r="D25" t="str">
            <v>Ausstattungen, Kunstwerke</v>
          </cell>
          <cell r="F25" t="str">
            <v>E5.C*E5Cw/100</v>
          </cell>
          <cell r="G25">
            <v>0</v>
          </cell>
          <cell r="H25">
            <v>0</v>
          </cell>
          <cell r="J25" t="str">
            <v>€/Jahr</v>
          </cell>
          <cell r="K25" t="str">
            <v>1</v>
          </cell>
          <cell r="L25" t="str">
            <v>PBAU</v>
          </cell>
          <cell r="M25">
            <v>2.77</v>
          </cell>
          <cell r="N25">
            <v>1.0075490196078432</v>
          </cell>
          <cell r="O25">
            <v>0</v>
          </cell>
          <cell r="P25" t="str">
            <v>€</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row>
        <row r="26">
          <cell r="C26" t="str">
            <v>F2.3-6.C</v>
          </cell>
          <cell r="D26" t="str">
            <v>Befestigte Flächen</v>
          </cell>
          <cell r="F26" t="str">
            <v>E6.C*E6Cw/100</v>
          </cell>
          <cell r="G26">
            <v>0</v>
          </cell>
          <cell r="H26">
            <v>0</v>
          </cell>
          <cell r="J26" t="str">
            <v>€/Jahr</v>
          </cell>
          <cell r="K26" t="str">
            <v>1</v>
          </cell>
          <cell r="L26" t="str">
            <v>PBAU</v>
          </cell>
          <cell r="M26">
            <v>2.77</v>
          </cell>
          <cell r="N26">
            <v>1.0075490196078432</v>
          </cell>
          <cell r="O26">
            <v>0</v>
          </cell>
          <cell r="P26" t="str">
            <v>€</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0</v>
          </cell>
          <cell r="DF26">
            <v>0</v>
          </cell>
          <cell r="DG26">
            <v>0</v>
          </cell>
          <cell r="DH26">
            <v>0</v>
          </cell>
          <cell r="DI26">
            <v>0</v>
          </cell>
          <cell r="DJ26">
            <v>0</v>
          </cell>
          <cell r="DK26">
            <v>0</v>
          </cell>
          <cell r="DL26">
            <v>0</v>
          </cell>
          <cell r="DM26">
            <v>0</v>
          </cell>
        </row>
        <row r="27">
          <cell r="C27" t="str">
            <v>F2.3-6.D</v>
          </cell>
          <cell r="D27" t="str">
            <v>Bauteile Außenanlagen</v>
          </cell>
          <cell r="F27" t="str">
            <v>E6.D*E6Dw/100</v>
          </cell>
          <cell r="G27">
            <v>0</v>
          </cell>
          <cell r="H27">
            <v>0</v>
          </cell>
          <cell r="J27" t="str">
            <v>€/Jahr</v>
          </cell>
          <cell r="K27" t="str">
            <v>1</v>
          </cell>
          <cell r="L27" t="str">
            <v>PBAU</v>
          </cell>
          <cell r="M27">
            <v>2.77</v>
          </cell>
          <cell r="N27">
            <v>1.0075490196078432</v>
          </cell>
          <cell r="O27">
            <v>0</v>
          </cell>
          <cell r="P27" t="str">
            <v>€</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row>
        <row r="28">
          <cell r="C28" t="str">
            <v>F2.4</v>
          </cell>
          <cell r="D28" t="str">
            <v>Kleine Instandsetzung, Reparaturen</v>
          </cell>
          <cell r="F28" t="str">
            <v>#SUM</v>
          </cell>
          <cell r="G28">
            <v>0</v>
          </cell>
          <cell r="J28" t="str">
            <v>€/Jahr</v>
          </cell>
          <cell r="O28">
            <v>650.22199384636986</v>
          </cell>
          <cell r="Q28">
            <v>0</v>
          </cell>
          <cell r="R28">
            <v>8.7725233279129462</v>
          </cell>
          <cell r="S28">
            <v>17.489143320893188</v>
          </cell>
          <cell r="T28">
            <v>26.150216225682762</v>
          </cell>
          <cell r="U28">
            <v>34.756096018824302</v>
          </cell>
          <cell r="V28">
            <v>43.307134421127031</v>
          </cell>
          <cell r="W28">
            <v>51.803680912042765</v>
          </cell>
          <cell r="X28">
            <v>60.246082743947603</v>
          </cell>
          <cell r="Y28">
            <v>68.634684956335505</v>
          </cell>
          <cell r="Z28">
            <v>76.969830389918926</v>
          </cell>
          <cell r="AA28">
            <v>85.251859700641177</v>
          </cell>
          <cell r="AB28">
            <v>93.481111373599092</v>
          </cell>
          <cell r="AC28">
            <v>101.65792173687643</v>
          </cell>
          <cell r="AD28">
            <v>109.78262497528956</v>
          </cell>
          <cell r="AE28">
            <v>117.85555314404652</v>
          </cell>
          <cell r="AF28">
            <v>125.877036182316</v>
          </cell>
          <cell r="AG28">
            <v>133.8474019267143</v>
          </cell>
          <cell r="AH28">
            <v>141.76697612470218</v>
          </cell>
          <cell r="AI28">
            <v>149.63608244789884</v>
          </cell>
          <cell r="AJ28">
            <v>157.45504250531056</v>
          </cell>
          <cell r="AK28">
            <v>165.22417585647401</v>
          </cell>
          <cell r="AL28">
            <v>172.94380002451712</v>
          </cell>
          <cell r="AM28">
            <v>180.6142305091368</v>
          </cell>
          <cell r="AN28">
            <v>188.23578079949161</v>
          </cell>
          <cell r="AO28">
            <v>195.80876238701563</v>
          </cell>
          <cell r="AP28">
            <v>203.33348477814869</v>
          </cell>
          <cell r="AQ28">
            <v>210.8102555069851</v>
          </cell>
          <cell r="AR28">
            <v>218.23938014784378</v>
          </cell>
          <cell r="AS28">
            <v>225.6211623277558</v>
          </cell>
          <cell r="AT28">
            <v>232.95590373887413</v>
          </cell>
          <cell r="AU28">
            <v>240.24390415080441</v>
          </cell>
          <cell r="AV28">
            <v>247.48546142285437</v>
          </cell>
          <cell r="AW28">
            <v>254.68087151621</v>
          </cell>
          <cell r="AX28">
            <v>261.83042850602959</v>
          </cell>
          <cell r="AY28">
            <v>268.93442459346295</v>
          </cell>
          <cell r="AZ28">
            <v>275.99315011759404</v>
          </cell>
          <cell r="BA28">
            <v>283.00689356730658</v>
          </cell>
          <cell r="BB28">
            <v>289.97594159307499</v>
          </cell>
          <cell r="BC28">
            <v>296.90057901867925</v>
          </cell>
          <cell r="BD28">
            <v>303.78108885284564</v>
          </cell>
          <cell r="BE28">
            <v>310.61775230081406</v>
          </cell>
          <cell r="BF28">
            <v>317.41084877582978</v>
          </cell>
          <cell r="BG28">
            <v>324.16065591056338</v>
          </cell>
          <cell r="BH28">
            <v>330.86744956845808</v>
          </cell>
          <cell r="BI28">
            <v>337.53150385500339</v>
          </cell>
          <cell r="BJ28">
            <v>344.15309112893829</v>
          </cell>
          <cell r="BK28">
            <v>350.73248201338282</v>
          </cell>
          <cell r="BL28">
            <v>357.26994540689674</v>
          </cell>
          <cell r="BM28">
            <v>363.76574849447167</v>
          </cell>
          <cell r="BN28">
            <v>370.22015675844932</v>
          </cell>
          <cell r="BO28">
            <v>376.63343398937224</v>
          </cell>
          <cell r="BP28">
            <v>383.00584229676457</v>
          </cell>
          <cell r="BQ28">
            <v>389.33764211984527</v>
          </cell>
          <cell r="BR28">
            <v>395.62909223817087</v>
          </cell>
          <cell r="BS28">
            <v>401.88044978221336</v>
          </cell>
          <cell r="BT28">
            <v>408.09197024386719</v>
          </cell>
          <cell r="BU28">
            <v>414.26390748689272</v>
          </cell>
          <cell r="BV28">
            <v>420.3965137572913</v>
          </cell>
          <cell r="BW28">
            <v>426.4900396936136</v>
          </cell>
          <cell r="BX28">
            <v>432.54473433720449</v>
          </cell>
          <cell r="BY28">
            <v>438.56084514238034</v>
          </cell>
          <cell r="BZ28">
            <v>444.5386179865427</v>
          </cell>
          <cell r="CA28">
            <v>450.47829718022803</v>
          </cell>
          <cell r="CB28">
            <v>456.38012547709059</v>
          </cell>
          <cell r="CC28">
            <v>462.24434408382598</v>
          </cell>
          <cell r="CD28">
            <v>468.07119267002827</v>
          </cell>
          <cell r="CE28">
            <v>473.86090937798537</v>
          </cell>
          <cell r="CF28">
            <v>479.61373083241102</v>
          </cell>
          <cell r="CG28">
            <v>485.32989215011753</v>
          </cell>
          <cell r="CH28">
            <v>491.00962694962288</v>
          </cell>
          <cell r="CI28">
            <v>496.65316736070002</v>
          </cell>
          <cell r="CJ28">
            <v>502.26074403386343</v>
          </cell>
          <cell r="CK28">
            <v>507.83258614979593</v>
          </cell>
          <cell r="CL28">
            <v>513.36892142871523</v>
          </cell>
          <cell r="CM28">
            <v>518.86997613968049</v>
          </cell>
          <cell r="CN28">
            <v>524.33597510984055</v>
          </cell>
          <cell r="CO28">
            <v>529.76714173362234</v>
          </cell>
          <cell r="CP28">
            <v>535.16369798186008</v>
          </cell>
          <cell r="CQ28">
            <v>540.52586441086908</v>
          </cell>
          <cell r="CR28">
            <v>545.85386017145788</v>
          </cell>
          <cell r="CS28">
            <v>551.14790301788616</v>
          </cell>
          <cell r="CT28">
            <v>556.40820931676365</v>
          </cell>
          <cell r="CU28">
            <v>561.63499405589323</v>
          </cell>
          <cell r="CV28">
            <v>566.82847085305787</v>
          </cell>
          <cell r="CW28">
            <v>571.98885196475055</v>
          </cell>
          <cell r="CX28">
            <v>577.11634829484876</v>
          </cell>
          <cell r="CY28">
            <v>582.21116940323577</v>
          </cell>
          <cell r="CZ28">
            <v>587.27352351436343</v>
          </cell>
          <cell r="DA28">
            <v>592.30361752576334</v>
          </cell>
          <cell r="DB28">
            <v>597.30165701650242</v>
          </cell>
          <cell r="DC28">
            <v>602.26784625558457</v>
          </cell>
          <cell r="DD28">
            <v>607.20238821030034</v>
          </cell>
          <cell r="DE28">
            <v>612.10548455452022</v>
          </cell>
          <cell r="DF28">
            <v>616.97733567693854</v>
          </cell>
          <cell r="DG28">
            <v>621.81814068926337</v>
          </cell>
          <cell r="DH28">
            <v>626.62809743435264</v>
          </cell>
          <cell r="DI28">
            <v>631.40740249430178</v>
          </cell>
          <cell r="DJ28">
            <v>636.15625119847641</v>
          </cell>
          <cell r="DK28">
            <v>640.87483763149726</v>
          </cell>
          <cell r="DL28">
            <v>645.56335464117024</v>
          </cell>
          <cell r="DM28">
            <v>650.22199384636986</v>
          </cell>
        </row>
        <row r="29">
          <cell r="C29" t="str">
            <v>F2.4-3.B</v>
          </cell>
          <cell r="D29" t="str">
            <v>Förderanlagen</v>
          </cell>
          <cell r="F29" t="str">
            <v>E3.B*E3Bi/100</v>
          </cell>
          <cell r="G29">
            <v>0</v>
          </cell>
          <cell r="H29">
            <v>0</v>
          </cell>
          <cell r="J29" t="str">
            <v>€/Jahr</v>
          </cell>
          <cell r="K29" t="str">
            <v>1</v>
          </cell>
          <cell r="L29" t="str">
            <v>PTECHNIK</v>
          </cell>
          <cell r="M29">
            <v>1.35</v>
          </cell>
          <cell r="N29">
            <v>0.99362745098039218</v>
          </cell>
          <cell r="O29">
            <v>0</v>
          </cell>
          <cell r="P29" t="str">
            <v>€</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v>0</v>
          </cell>
          <cell r="DK29">
            <v>0</v>
          </cell>
          <cell r="DL29">
            <v>0</v>
          </cell>
          <cell r="DM29">
            <v>0</v>
          </cell>
        </row>
        <row r="30">
          <cell r="C30" t="str">
            <v>F2.4-3.C</v>
          </cell>
          <cell r="D30" t="str">
            <v>Wärmeversorgungsanlagen</v>
          </cell>
          <cell r="F30" t="str">
            <v>E3.C.01*E3C01i/100+E3.C.02*E3C02i/100+E3.C.03*E3C03i/100+E3.C.S*E3CSi/100</v>
          </cell>
          <cell r="G30">
            <v>0</v>
          </cell>
          <cell r="H30">
            <v>0</v>
          </cell>
          <cell r="J30" t="str">
            <v>€/Jahr</v>
          </cell>
          <cell r="K30" t="str">
            <v>1</v>
          </cell>
          <cell r="L30" t="str">
            <v>PTECHNIK</v>
          </cell>
          <cell r="M30">
            <v>1.35</v>
          </cell>
          <cell r="N30">
            <v>0.99362745098039218</v>
          </cell>
          <cell r="O30">
            <v>0</v>
          </cell>
          <cell r="P30" t="str">
            <v>€</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row>
        <row r="31">
          <cell r="C31" t="str">
            <v>F2.4-3.D</v>
          </cell>
          <cell r="D31" t="str">
            <v>Klima-/Lüftungsanlagen</v>
          </cell>
          <cell r="F31" t="str">
            <v>E3.D.01*E3D01Ri/100*(1-E3D01VAnteil/100) + E3.D.01*E3D01Vi/100*E3D01VAnteil/100 + E3.D.02*E3D02i/100+E3.D.03*E3D03i/100+E3.D.04*E3D04i/100+E3.D.05*E3D05i/100+E3.D.S*E3DSi/100</v>
          </cell>
          <cell r="G31">
            <v>0</v>
          </cell>
          <cell r="H31">
            <v>0</v>
          </cell>
          <cell r="J31" t="str">
            <v>€/Jahr</v>
          </cell>
          <cell r="K31" t="str">
            <v>1</v>
          </cell>
          <cell r="L31" t="str">
            <v>PTECHNIK</v>
          </cell>
          <cell r="M31">
            <v>1.35</v>
          </cell>
          <cell r="N31">
            <v>0.99362745098039218</v>
          </cell>
          <cell r="O31">
            <v>0</v>
          </cell>
          <cell r="P31" t="str">
            <v>€</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row>
        <row r="32">
          <cell r="C32" t="str">
            <v>F2.4-3.E</v>
          </cell>
          <cell r="D32" t="str">
            <v>Sanitär-/Gasanlagen</v>
          </cell>
          <cell r="F32" t="str">
            <v>E3.E.01*E3E01i/100+E3.E.02*E3E02i/100+E3.E.03*E3E03i/100+E3.E.04*E3E04i/100+E3.E.S*E3ESi/100</v>
          </cell>
          <cell r="G32">
            <v>0</v>
          </cell>
          <cell r="H32">
            <v>0</v>
          </cell>
          <cell r="J32" t="str">
            <v>€/Jahr</v>
          </cell>
          <cell r="K32" t="str">
            <v>1</v>
          </cell>
          <cell r="L32" t="str">
            <v>PTECHNIK</v>
          </cell>
          <cell r="M32">
            <v>1.35</v>
          </cell>
          <cell r="N32">
            <v>0.99362745098039218</v>
          </cell>
          <cell r="O32">
            <v>0</v>
          </cell>
          <cell r="P32" t="str">
            <v>€</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0</v>
          </cell>
        </row>
        <row r="33">
          <cell r="C33" t="str">
            <v>F2.4-3.F</v>
          </cell>
          <cell r="D33" t="str">
            <v>Starkstromanlagen</v>
          </cell>
          <cell r="F33" t="str">
            <v>E3.F*E3Fi/100</v>
          </cell>
          <cell r="G33">
            <v>0</v>
          </cell>
          <cell r="H33">
            <v>0</v>
          </cell>
          <cell r="J33" t="str">
            <v>€/Jahr</v>
          </cell>
          <cell r="K33" t="str">
            <v>1</v>
          </cell>
          <cell r="L33" t="str">
            <v>PTECHNIK</v>
          </cell>
          <cell r="M33">
            <v>1.35</v>
          </cell>
          <cell r="N33">
            <v>0.99362745098039218</v>
          </cell>
          <cell r="O33">
            <v>0</v>
          </cell>
          <cell r="P33" t="str">
            <v>€</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cell r="CP33">
            <v>0</v>
          </cell>
          <cell r="CQ33">
            <v>0</v>
          </cell>
          <cell r="CR33">
            <v>0</v>
          </cell>
          <cell r="CS33">
            <v>0</v>
          </cell>
          <cell r="CT33">
            <v>0</v>
          </cell>
          <cell r="CU33">
            <v>0</v>
          </cell>
          <cell r="CV33">
            <v>0</v>
          </cell>
          <cell r="CW33">
            <v>0</v>
          </cell>
          <cell r="CX33">
            <v>0</v>
          </cell>
          <cell r="CY33">
            <v>0</v>
          </cell>
          <cell r="CZ33">
            <v>0</v>
          </cell>
          <cell r="DA33">
            <v>0</v>
          </cell>
          <cell r="DB33">
            <v>0</v>
          </cell>
          <cell r="DC33">
            <v>0</v>
          </cell>
          <cell r="DD33">
            <v>0</v>
          </cell>
          <cell r="DE33">
            <v>0</v>
          </cell>
          <cell r="DF33">
            <v>0</v>
          </cell>
          <cell r="DG33">
            <v>0</v>
          </cell>
          <cell r="DH33">
            <v>0</v>
          </cell>
          <cell r="DI33">
            <v>0</v>
          </cell>
          <cell r="DJ33">
            <v>0</v>
          </cell>
          <cell r="DK33">
            <v>0</v>
          </cell>
          <cell r="DL33">
            <v>0</v>
          </cell>
          <cell r="DM33">
            <v>0</v>
          </cell>
        </row>
        <row r="34">
          <cell r="C34" t="str">
            <v>F2.4-3.G</v>
          </cell>
          <cell r="D34" t="str">
            <v>Fernmelde- und Informationstechnische Anlagen</v>
          </cell>
          <cell r="F34" t="str">
            <v>E3.G*E3Gi/100</v>
          </cell>
          <cell r="G34">
            <v>0</v>
          </cell>
          <cell r="H34">
            <v>0</v>
          </cell>
          <cell r="J34" t="str">
            <v>€/Jahr</v>
          </cell>
          <cell r="K34" t="str">
            <v>1</v>
          </cell>
          <cell r="L34" t="str">
            <v>PTECHNIK</v>
          </cell>
          <cell r="M34">
            <v>1.35</v>
          </cell>
          <cell r="N34">
            <v>0.99362745098039218</v>
          </cell>
          <cell r="O34">
            <v>0</v>
          </cell>
          <cell r="P34" t="str">
            <v>€</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0</v>
          </cell>
          <cell r="CW34">
            <v>0</v>
          </cell>
          <cell r="CX34">
            <v>0</v>
          </cell>
          <cell r="CY34">
            <v>0</v>
          </cell>
          <cell r="CZ34">
            <v>0</v>
          </cell>
          <cell r="DA34">
            <v>0</v>
          </cell>
          <cell r="DB34">
            <v>0</v>
          </cell>
          <cell r="DC34">
            <v>0</v>
          </cell>
          <cell r="DD34">
            <v>0</v>
          </cell>
          <cell r="DE34">
            <v>0</v>
          </cell>
          <cell r="DF34">
            <v>0</v>
          </cell>
          <cell r="DG34">
            <v>0</v>
          </cell>
          <cell r="DH34">
            <v>0</v>
          </cell>
          <cell r="DI34">
            <v>0</v>
          </cell>
          <cell r="DJ34">
            <v>0</v>
          </cell>
          <cell r="DK34">
            <v>0</v>
          </cell>
          <cell r="DL34">
            <v>0</v>
          </cell>
          <cell r="DM34">
            <v>0</v>
          </cell>
        </row>
        <row r="35">
          <cell r="C35" t="str">
            <v>F2.4-3.H</v>
          </cell>
          <cell r="D35" t="str">
            <v>Gebäudeautomation</v>
          </cell>
          <cell r="F35" t="str">
            <v>E3.H*E3Hi/100</v>
          </cell>
          <cell r="G35">
            <v>0</v>
          </cell>
          <cell r="H35">
            <v>0</v>
          </cell>
          <cell r="J35" t="str">
            <v>€/Jahr</v>
          </cell>
          <cell r="K35" t="str">
            <v>1</v>
          </cell>
          <cell r="L35" t="str">
            <v>PTECHNIK</v>
          </cell>
          <cell r="M35">
            <v>1.35</v>
          </cell>
          <cell r="N35">
            <v>0.99362745098039218</v>
          </cell>
          <cell r="O35">
            <v>0</v>
          </cell>
          <cell r="P35" t="str">
            <v>€</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CX35">
            <v>0</v>
          </cell>
          <cell r="CY35">
            <v>0</v>
          </cell>
          <cell r="CZ35">
            <v>0</v>
          </cell>
          <cell r="DA35">
            <v>0</v>
          </cell>
          <cell r="DB35">
            <v>0</v>
          </cell>
          <cell r="DC35">
            <v>0</v>
          </cell>
          <cell r="DD35">
            <v>0</v>
          </cell>
          <cell r="DE35">
            <v>0</v>
          </cell>
          <cell r="DF35">
            <v>0</v>
          </cell>
          <cell r="DG35">
            <v>0</v>
          </cell>
          <cell r="DH35">
            <v>0</v>
          </cell>
          <cell r="DI35">
            <v>0</v>
          </cell>
          <cell r="DJ35">
            <v>0</v>
          </cell>
          <cell r="DK35">
            <v>0</v>
          </cell>
          <cell r="DL35">
            <v>0</v>
          </cell>
          <cell r="DM35">
            <v>0</v>
          </cell>
        </row>
        <row r="36">
          <cell r="C36" t="str">
            <v>F2.4-3.I</v>
          </cell>
          <cell r="D36" t="str">
            <v>Spezielle Anlagen</v>
          </cell>
          <cell r="F36" t="str">
            <v>E3.I*E3Ii/100</v>
          </cell>
          <cell r="G36">
            <v>0</v>
          </cell>
          <cell r="H36">
            <v>0</v>
          </cell>
          <cell r="J36" t="str">
            <v>€/Jahr</v>
          </cell>
          <cell r="K36" t="str">
            <v>1</v>
          </cell>
          <cell r="L36" t="str">
            <v>PBAU</v>
          </cell>
          <cell r="M36">
            <v>2.77</v>
          </cell>
          <cell r="N36">
            <v>1.0075490196078432</v>
          </cell>
          <cell r="O36">
            <v>0</v>
          </cell>
          <cell r="P36" t="str">
            <v>€</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0</v>
          </cell>
          <cell r="DM36">
            <v>0</v>
          </cell>
        </row>
        <row r="37">
          <cell r="C37" t="str">
            <v>F2.4-4.B</v>
          </cell>
          <cell r="D37" t="str">
            <v>Dachverkleidung</v>
          </cell>
          <cell r="F37" t="str">
            <v>E4.B*E4Bi/100</v>
          </cell>
          <cell r="G37">
            <v>0</v>
          </cell>
          <cell r="H37">
            <v>0</v>
          </cell>
          <cell r="J37" t="str">
            <v>€/Jahr</v>
          </cell>
          <cell r="K37" t="str">
            <v>1</v>
          </cell>
          <cell r="L37" t="str">
            <v>PBAU</v>
          </cell>
          <cell r="M37">
            <v>2.77</v>
          </cell>
          <cell r="N37">
            <v>1.0075490196078432</v>
          </cell>
          <cell r="O37">
            <v>0</v>
          </cell>
          <cell r="P37" t="str">
            <v>€</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0</v>
          </cell>
          <cell r="DM37">
            <v>0</v>
          </cell>
        </row>
        <row r="38">
          <cell r="C38" t="str">
            <v>F2.4-4.C</v>
          </cell>
          <cell r="D38" t="str">
            <v>Fassadenhülle</v>
          </cell>
          <cell r="F38" t="str">
            <v>E4.C*E4Ci/100</v>
          </cell>
          <cell r="G38">
            <v>0</v>
          </cell>
          <cell r="H38">
            <v>0</v>
          </cell>
          <cell r="J38" t="str">
            <v>€/Jahr</v>
          </cell>
          <cell r="K38" t="str">
            <v>1</v>
          </cell>
          <cell r="L38" t="str">
            <v>PBAU</v>
          </cell>
          <cell r="M38">
            <v>2.77</v>
          </cell>
          <cell r="N38">
            <v>1.0075490196078432</v>
          </cell>
          <cell r="O38">
            <v>0</v>
          </cell>
          <cell r="P38" t="str">
            <v>€</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0</v>
          </cell>
          <cell r="CW38">
            <v>0</v>
          </cell>
          <cell r="CX38">
            <v>0</v>
          </cell>
          <cell r="CY38">
            <v>0</v>
          </cell>
          <cell r="CZ38">
            <v>0</v>
          </cell>
          <cell r="DA38">
            <v>0</v>
          </cell>
          <cell r="DB38">
            <v>0</v>
          </cell>
          <cell r="DC38">
            <v>0</v>
          </cell>
          <cell r="DD38">
            <v>0</v>
          </cell>
          <cell r="DE38">
            <v>0</v>
          </cell>
          <cell r="DF38">
            <v>0</v>
          </cell>
          <cell r="DG38">
            <v>0</v>
          </cell>
          <cell r="DH38">
            <v>0</v>
          </cell>
          <cell r="DI38">
            <v>0</v>
          </cell>
          <cell r="DJ38">
            <v>0</v>
          </cell>
          <cell r="DK38">
            <v>0</v>
          </cell>
          <cell r="DL38">
            <v>0</v>
          </cell>
          <cell r="DM38">
            <v>0</v>
          </cell>
        </row>
        <row r="39">
          <cell r="C39" t="str">
            <v>F2.4-4.D</v>
          </cell>
          <cell r="D39" t="str">
            <v>Innenausbau</v>
          </cell>
          <cell r="F39" t="str">
            <v>E4.D*E4Di/100</v>
          </cell>
          <cell r="G39">
            <v>0</v>
          </cell>
          <cell r="H39">
            <v>0</v>
          </cell>
          <cell r="J39" t="str">
            <v>€/Jahr</v>
          </cell>
          <cell r="K39" t="str">
            <v>1</v>
          </cell>
          <cell r="L39" t="str">
            <v>PBAU</v>
          </cell>
          <cell r="M39">
            <v>2.77</v>
          </cell>
          <cell r="N39">
            <v>1.0075490196078432</v>
          </cell>
          <cell r="O39">
            <v>0</v>
          </cell>
          <cell r="P39" t="str">
            <v>€</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0</v>
          </cell>
          <cell r="DM39">
            <v>0</v>
          </cell>
        </row>
        <row r="40">
          <cell r="C40" t="str">
            <v>F2.4-5.B</v>
          </cell>
          <cell r="D40" t="str">
            <v>Betriebseinrichtungen</v>
          </cell>
          <cell r="F40" t="str">
            <v>E5.B*E5Bi/100</v>
          </cell>
          <cell r="G40">
            <v>0</v>
          </cell>
          <cell r="H40">
            <v>0</v>
          </cell>
          <cell r="J40" t="str">
            <v>€/Jahr</v>
          </cell>
          <cell r="K40" t="str">
            <v>1</v>
          </cell>
          <cell r="L40" t="str">
            <v>PBAU</v>
          </cell>
          <cell r="M40">
            <v>2.77</v>
          </cell>
          <cell r="N40">
            <v>1.0075490196078432</v>
          </cell>
          <cell r="O40">
            <v>0</v>
          </cell>
          <cell r="P40" t="str">
            <v>€</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0</v>
          </cell>
          <cell r="DD40">
            <v>0</v>
          </cell>
          <cell r="DE40">
            <v>0</v>
          </cell>
          <cell r="DF40">
            <v>0</v>
          </cell>
          <cell r="DG40">
            <v>0</v>
          </cell>
          <cell r="DH40">
            <v>0</v>
          </cell>
          <cell r="DI40">
            <v>0</v>
          </cell>
          <cell r="DJ40">
            <v>0</v>
          </cell>
          <cell r="DK40">
            <v>0</v>
          </cell>
          <cell r="DL40">
            <v>0</v>
          </cell>
          <cell r="DM40">
            <v>0</v>
          </cell>
        </row>
        <row r="41">
          <cell r="C41" t="str">
            <v>F2.4-5.C</v>
          </cell>
          <cell r="D41" t="str">
            <v>Ausstattungen, Kunstwerke</v>
          </cell>
          <cell r="F41" t="str">
            <v>E5.C*E5Ci/100</v>
          </cell>
          <cell r="G41">
            <v>0</v>
          </cell>
          <cell r="H41">
            <v>0</v>
          </cell>
          <cell r="J41" t="str">
            <v>€/Jahr</v>
          </cell>
          <cell r="K41" t="str">
            <v>1</v>
          </cell>
          <cell r="L41" t="str">
            <v>PBAU</v>
          </cell>
          <cell r="M41">
            <v>2.77</v>
          </cell>
          <cell r="N41">
            <v>1.0075490196078432</v>
          </cell>
          <cell r="O41">
            <v>0</v>
          </cell>
          <cell r="P41" t="str">
            <v>€</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row>
        <row r="42">
          <cell r="C42" t="str">
            <v>F2.4-6.C</v>
          </cell>
          <cell r="D42" t="str">
            <v>Befestigte Flächen</v>
          </cell>
          <cell r="F42" t="str">
            <v>E6.C*E6Ci/100</v>
          </cell>
          <cell r="G42">
            <v>0</v>
          </cell>
          <cell r="H42">
            <v>0</v>
          </cell>
          <cell r="J42" t="str">
            <v>€/Jahr</v>
          </cell>
          <cell r="K42" t="str">
            <v>1</v>
          </cell>
          <cell r="L42" t="str">
            <v>PBAU</v>
          </cell>
          <cell r="M42">
            <v>2.77</v>
          </cell>
          <cell r="N42">
            <v>1.0075490196078432</v>
          </cell>
          <cell r="O42">
            <v>0</v>
          </cell>
          <cell r="P42" t="str">
            <v>€</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row>
        <row r="43">
          <cell r="C43" t="str">
            <v>F2.4-6.D</v>
          </cell>
          <cell r="D43" t="str">
            <v>Bauteile Außenanlagen</v>
          </cell>
          <cell r="F43" t="str">
            <v>E6.D*E6Di/100</v>
          </cell>
          <cell r="G43">
            <v>0</v>
          </cell>
          <cell r="H43">
            <v>0</v>
          </cell>
          <cell r="J43" t="str">
            <v>€/Jahr</v>
          </cell>
          <cell r="K43" t="str">
            <v>1</v>
          </cell>
          <cell r="L43" t="str">
            <v>PBAU</v>
          </cell>
          <cell r="M43">
            <v>2.77</v>
          </cell>
          <cell r="N43">
            <v>1.0075490196078432</v>
          </cell>
          <cell r="O43">
            <v>0</v>
          </cell>
          <cell r="P43" t="str">
            <v>€</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v>0</v>
          </cell>
        </row>
        <row r="44">
          <cell r="C44" t="str">
            <v>F2.5</v>
          </cell>
          <cell r="D44" t="str">
            <v>Sonstiges</v>
          </cell>
          <cell r="G44">
            <v>0</v>
          </cell>
          <cell r="J44" t="str">
            <v>€/Jahr</v>
          </cell>
          <cell r="K44" t="str">
            <v>1</v>
          </cell>
          <cell r="L44" t="str">
            <v>PBAU</v>
          </cell>
          <cell r="M44">
            <v>2.77</v>
          </cell>
          <cell r="N44">
            <v>1.0075490196078432</v>
          </cell>
          <cell r="O44">
            <v>0</v>
          </cell>
          <cell r="P44" t="str">
            <v>€</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row>
        <row r="45">
          <cell r="C45" t="str">
            <v>F3</v>
          </cell>
          <cell r="D45" t="str">
            <v>Ver- und Entsorgung</v>
          </cell>
          <cell r="F45" t="str">
            <v>#SUM</v>
          </cell>
          <cell r="G45">
            <v>11423.307639042525</v>
          </cell>
          <cell r="J45" t="str">
            <v>€/Jahr</v>
          </cell>
          <cell r="O45">
            <v>1532803.2580379774</v>
          </cell>
          <cell r="P45" t="str">
            <v>€</v>
          </cell>
        </row>
        <row r="46">
          <cell r="C46" t="str">
            <v>F3.1</v>
          </cell>
          <cell r="D46" t="str">
            <v>Energie (Wärme, Kälte, Strom)</v>
          </cell>
          <cell r="F46" t="str">
            <v>#SUM</v>
          </cell>
          <cell r="G46">
            <v>3452.3355728215779</v>
          </cell>
          <cell r="J46" t="str">
            <v>€/Jahr</v>
          </cell>
          <cell r="O46">
            <v>530769.56113291485</v>
          </cell>
          <cell r="P46" t="str">
            <v>€</v>
          </cell>
          <cell r="Q46">
            <v>0</v>
          </cell>
          <cell r="R46">
            <v>-1754.0108694010728</v>
          </cell>
          <cell r="S46">
            <v>-3508.537624352165</v>
          </cell>
          <cell r="T46">
            <v>-5263.5804165833306</v>
          </cell>
          <cell r="U46">
            <v>-7019.1393978722936</v>
          </cell>
          <cell r="V46">
            <v>-8775.2147200378313</v>
          </cell>
          <cell r="W46">
            <v>-10531.806534945064</v>
          </cell>
          <cell r="X46">
            <v>-12288.914994502808</v>
          </cell>
          <cell r="Y46">
            <v>-14046.54025066756</v>
          </cell>
          <cell r="Z46">
            <v>-15804.682455436852</v>
          </cell>
          <cell r="AA46">
            <v>-17563.341760854582</v>
          </cell>
          <cell r="AB46">
            <v>-19322.518319008326</v>
          </cell>
          <cell r="AC46">
            <v>-21082.212282032029</v>
          </cell>
          <cell r="AD46">
            <v>-22842.423802105957</v>
          </cell>
          <cell r="AE46">
            <v>-24603.153031448805</v>
          </cell>
          <cell r="AF46">
            <v>-26364.400122328232</v>
          </cell>
          <cell r="AG46">
            <v>-28126.16522706093</v>
          </cell>
          <cell r="AH46">
            <v>-29888.448497999303</v>
          </cell>
          <cell r="AI46">
            <v>-31651.250087547422</v>
          </cell>
          <cell r="AJ46">
            <v>-33414.570148150422</v>
          </cell>
          <cell r="AK46">
            <v>-35178.408832301087</v>
          </cell>
          <cell r="AL46">
            <v>-36942.766292535896</v>
          </cell>
          <cell r="AM46">
            <v>-38707.642681435034</v>
          </cell>
          <cell r="AN46">
            <v>-40473.03815162371</v>
          </cell>
          <cell r="AO46">
            <v>-42238.952855776144</v>
          </cell>
          <cell r="AP46">
            <v>-44005.386946604922</v>
          </cell>
          <cell r="AQ46">
            <v>-45772.340576872972</v>
          </cell>
          <cell r="AR46">
            <v>-47539.813899384273</v>
          </cell>
          <cell r="AS46">
            <v>-49307.80706699047</v>
          </cell>
          <cell r="AT46">
            <v>-51076.320232589562</v>
          </cell>
          <cell r="AU46">
            <v>-52845.353549117921</v>
          </cell>
          <cell r="AV46">
            <v>-54614.907169562284</v>
          </cell>
          <cell r="AW46">
            <v>-56384.9812469557</v>
          </cell>
          <cell r="AX46">
            <v>-58155.575934370951</v>
          </cell>
          <cell r="AY46">
            <v>-59926.691384928512</v>
          </cell>
          <cell r="AZ46">
            <v>-61698.327751795157</v>
          </cell>
          <cell r="BA46">
            <v>-63470.485188182756</v>
          </cell>
          <cell r="BB46">
            <v>-65243.163847345466</v>
          </cell>
          <cell r="BC46">
            <v>-67016.363882585167</v>
          </cell>
          <cell r="BD46">
            <v>-68790.085447244797</v>
          </cell>
          <cell r="BE46">
            <v>-70564.328694718904</v>
          </cell>
          <cell r="BF46">
            <v>-72339.093778443115</v>
          </cell>
          <cell r="BG46">
            <v>-74114.380851896727</v>
          </cell>
          <cell r="BH46">
            <v>-75890.190068606767</v>
          </cell>
          <cell r="BI46">
            <v>-77666.521582145186</v>
          </cell>
          <cell r="BJ46">
            <v>-79443.375546130366</v>
          </cell>
          <cell r="BK46">
            <v>-81220.752114221701</v>
          </cell>
          <cell r="BL46">
            <v>-82998.651440124959</v>
          </cell>
          <cell r="BM46">
            <v>-84777.073677598848</v>
          </cell>
          <cell r="BN46">
            <v>-86556.018980433844</v>
          </cell>
          <cell r="BO46">
            <v>-88335.487502477423</v>
          </cell>
          <cell r="BP46">
            <v>-90115.479397614094</v>
          </cell>
          <cell r="BQ46">
            <v>-91895.994819778658</v>
          </cell>
          <cell r="BR46">
            <v>-93677.033922951028</v>
          </cell>
          <cell r="BS46">
            <v>-95458.59686115339</v>
          </cell>
          <cell r="BT46">
            <v>-97240.683788454335</v>
          </cell>
          <cell r="BU46">
            <v>-99023.294858970126</v>
          </cell>
          <cell r="BV46">
            <v>-100806.43022685806</v>
          </cell>
          <cell r="BW46">
            <v>-102590.09004632708</v>
          </cell>
          <cell r="BX46">
            <v>-104374.27447162318</v>
          </cell>
          <cell r="BY46">
            <v>-106158.98365704408</v>
          </cell>
          <cell r="BZ46">
            <v>-107944.21775693508</v>
          </cell>
          <cell r="CA46">
            <v>-109729.97692567593</v>
          </cell>
          <cell r="CB46">
            <v>-111516.26131770205</v>
          </cell>
          <cell r="CC46">
            <v>-113303.07108749248</v>
          </cell>
          <cell r="CD46">
            <v>-115090.40638956607</v>
          </cell>
          <cell r="CE46">
            <v>-116878.26737849457</v>
          </cell>
          <cell r="CF46">
            <v>-118666.6542088881</v>
          </cell>
          <cell r="CG46">
            <v>-120455.56703540991</v>
          </cell>
          <cell r="CH46">
            <v>-122245.00601276277</v>
          </cell>
          <cell r="CI46">
            <v>-124034.97129569728</v>
          </cell>
          <cell r="CJ46">
            <v>-125825.463039009</v>
          </cell>
          <cell r="CK46">
            <v>-127616.48139753977</v>
          </cell>
          <cell r="CL46">
            <v>-129408.02652617529</v>
          </cell>
          <cell r="CM46">
            <v>-131200.0985798488</v>
          </cell>
          <cell r="CN46">
            <v>-132992.69771353857</v>
          </cell>
          <cell r="CO46">
            <v>-134785.82408226532</v>
          </cell>
          <cell r="CP46">
            <v>-136579.47784110397</v>
          </cell>
          <cell r="CQ46">
            <v>-138373.65914516526</v>
          </cell>
          <cell r="CR46">
            <v>-140168.36814960759</v>
          </cell>
          <cell r="CS46">
            <v>-141963.60500964234</v>
          </cell>
          <cell r="CT46">
            <v>-143759.36988051661</v>
          </cell>
          <cell r="CU46">
            <v>-145555.6629175304</v>
          </cell>
          <cell r="CV46">
            <v>-147352.48427602361</v>
          </cell>
          <cell r="CW46">
            <v>-149149.83411138901</v>
          </cell>
          <cell r="CX46">
            <v>-150947.71257905904</v>
          </cell>
          <cell r="CY46">
            <v>-152746.11983451259</v>
          </cell>
          <cell r="CZ46">
            <v>-154545.05603327611</v>
          </cell>
          <cell r="DA46">
            <v>-156344.52133092255</v>
          </cell>
          <cell r="DB46">
            <v>-158144.5158830671</v>
          </cell>
          <cell r="DC46">
            <v>-159945.03984537537</v>
          </cell>
          <cell r="DD46">
            <v>-161746.09337355389</v>
          </cell>
          <cell r="DE46">
            <v>-163547.6766233583</v>
          </cell>
          <cell r="DF46">
            <v>-165349.78975059188</v>
          </cell>
          <cell r="DG46">
            <v>-167152.43291109629</v>
          </cell>
          <cell r="DH46">
            <v>-168955.60626076485</v>
          </cell>
          <cell r="DI46">
            <v>-170759.30995553854</v>
          </cell>
          <cell r="DJ46">
            <v>-172563.54415139675</v>
          </cell>
          <cell r="DK46">
            <v>-174368.30900437187</v>
          </cell>
          <cell r="DL46">
            <v>-176173.60467053729</v>
          </cell>
          <cell r="DM46">
            <v>-177979.43130601937</v>
          </cell>
        </row>
        <row r="47">
          <cell r="C47" t="str">
            <v>F3.1.a</v>
          </cell>
          <cell r="D47" t="str">
            <v>Strom Verbraucher</v>
          </cell>
          <cell r="F47" t="str">
            <v>#SUM</v>
          </cell>
          <cell r="G47">
            <v>3963.8063048914632</v>
          </cell>
          <cell r="J47" t="str">
            <v>€/Jahr</v>
          </cell>
          <cell r="O47">
            <v>402325.60538896185</v>
          </cell>
          <cell r="P47" t="str">
            <v>€</v>
          </cell>
        </row>
        <row r="48">
          <cell r="C48" t="str">
            <v>F3.1.a-1</v>
          </cell>
          <cell r="D48" t="str">
            <v>Strom IT+Kommunikation</v>
          </cell>
          <cell r="F48" t="str">
            <v>IKTkWh*BGFbeheizt*KOSTROM</v>
          </cell>
          <cell r="G48">
            <v>0</v>
          </cell>
          <cell r="H48">
            <v>0</v>
          </cell>
          <cell r="J48" t="str">
            <v>€/Jahr</v>
          </cell>
          <cell r="K48" t="str">
            <v>1</v>
          </cell>
          <cell r="L48" t="str">
            <v>PSTROM</v>
          </cell>
          <cell r="M48">
            <v>2.0299999999999998</v>
          </cell>
          <cell r="N48">
            <v>1.0002941176470588</v>
          </cell>
          <cell r="O48">
            <v>0</v>
          </cell>
          <cell r="P48" t="str">
            <v>€</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row>
        <row r="49">
          <cell r="C49" t="str">
            <v>F3.1.a-2</v>
          </cell>
          <cell r="D49" t="str">
            <v>Strom Beleuchtung</v>
          </cell>
          <cell r="F49" t="str">
            <v>BELkWh*BGFbeheizt*KOSTROM</v>
          </cell>
          <cell r="G49">
            <v>762.27044324835833</v>
          </cell>
          <cell r="H49">
            <v>762.27044324835833</v>
          </cell>
          <cell r="J49" t="str">
            <v>€/Jahr</v>
          </cell>
          <cell r="K49" t="str">
            <v>1</v>
          </cell>
          <cell r="L49" t="str">
            <v>PSTROM</v>
          </cell>
          <cell r="M49">
            <v>2.0299999999999998</v>
          </cell>
          <cell r="N49">
            <v>1.0002941176470588</v>
          </cell>
          <cell r="O49">
            <v>77370.308728646516</v>
          </cell>
          <cell r="P49" t="str">
            <v>€</v>
          </cell>
          <cell r="Q49">
            <v>0</v>
          </cell>
          <cell r="R49">
            <v>762.49464043754904</v>
          </cell>
          <cell r="S49">
            <v>1525.2135440047236</v>
          </cell>
          <cell r="T49">
            <v>2288.1567766608373</v>
          </cell>
          <cell r="U49">
            <v>3051.3244043859268</v>
          </cell>
          <cell r="V49">
            <v>3814.7164931778743</v>
          </cell>
          <cell r="W49">
            <v>4578.3331090547081</v>
          </cell>
          <cell r="X49">
            <v>5342.174318053455</v>
          </cell>
          <cell r="Y49">
            <v>6106.2401862318638</v>
          </cell>
          <cell r="Z49">
            <v>6870.5307796655279</v>
          </cell>
          <cell r="AA49">
            <v>7635.0461644501902</v>
          </cell>
          <cell r="AB49">
            <v>8399.7864067005867</v>
          </cell>
          <cell r="AC49">
            <v>9164.7515725516078</v>
          </cell>
          <cell r="AD49">
            <v>9929.941728158281</v>
          </cell>
          <cell r="AE49">
            <v>10695.356939692334</v>
          </cell>
          <cell r="AF49">
            <v>11460.997273346798</v>
          </cell>
          <cell r="AG49">
            <v>12226.862795335994</v>
          </cell>
          <cell r="AH49">
            <v>12992.953571889788</v>
          </cell>
          <cell r="AI49">
            <v>13759.269669260499</v>
          </cell>
          <cell r="AJ49">
            <v>14525.811153718292</v>
          </cell>
          <cell r="AK49">
            <v>15292.578091554049</v>
          </cell>
          <cell r="AL49">
            <v>16059.570549077656</v>
          </cell>
          <cell r="AM49">
            <v>16826.788592617992</v>
          </cell>
          <cell r="AN49">
            <v>17594.232288523501</v>
          </cell>
          <cell r="AO49">
            <v>18361.901703163938</v>
          </cell>
          <cell r="AP49">
            <v>19129.796902925744</v>
          </cell>
          <cell r="AQ49">
            <v>19897.917954217239</v>
          </cell>
          <cell r="AR49">
            <v>20666.264923464583</v>
          </cell>
          <cell r="AS49">
            <v>21434.837877114667</v>
          </cell>
          <cell r="AT49">
            <v>22203.63688163452</v>
          </cell>
          <cell r="AU49">
            <v>22972.66200350787</v>
          </cell>
          <cell r="AV49">
            <v>23741.913309240321</v>
          </cell>
          <cell r="AW49">
            <v>24511.390865357622</v>
          </cell>
          <cell r="AX49">
            <v>25281.09473840279</v>
          </cell>
          <cell r="AY49">
            <v>26051.024994939569</v>
          </cell>
          <cell r="AZ49">
            <v>26821.18170155185</v>
          </cell>
          <cell r="BA49">
            <v>27591.5649248431</v>
          </cell>
          <cell r="BB49">
            <v>28362.174731435192</v>
          </cell>
          <cell r="BC49">
            <v>29133.011187970733</v>
          </cell>
          <cell r="BD49">
            <v>29904.074361110179</v>
          </cell>
          <cell r="BE49">
            <v>30675.36431753643</v>
          </cell>
          <cell r="BF49">
            <v>31446.881123950228</v>
          </cell>
          <cell r="BG49">
            <v>32218.624847071322</v>
          </cell>
          <cell r="BH49">
            <v>32990.595553640174</v>
          </cell>
          <cell r="BI49">
            <v>33762.793310416826</v>
          </cell>
          <cell r="BJ49">
            <v>34535.21818418146</v>
          </cell>
          <cell r="BK49">
            <v>35307.870241732096</v>
          </cell>
          <cell r="BL49">
            <v>36080.749549886932</v>
          </cell>
          <cell r="BM49">
            <v>36853.856175487163</v>
          </cell>
          <cell r="BN49">
            <v>37627.190185387808</v>
          </cell>
          <cell r="BO49">
            <v>38400.751646468641</v>
          </cell>
          <cell r="BP49">
            <v>39174.540625625552</v>
          </cell>
          <cell r="BQ49">
            <v>39948.5571897763</v>
          </cell>
          <cell r="BR49">
            <v>40722.801405858234</v>
          </cell>
          <cell r="BS49">
            <v>41497.273340827101</v>
          </cell>
          <cell r="BT49">
            <v>42271.973061658806</v>
          </cell>
          <cell r="BU49">
            <v>43046.900635349994</v>
          </cell>
          <cell r="BV49">
            <v>43822.056128915123</v>
          </cell>
          <cell r="BW49">
            <v>44597.439609391113</v>
          </cell>
          <cell r="BX49">
            <v>45373.05114383102</v>
          </cell>
          <cell r="BY49">
            <v>46148.890799310328</v>
          </cell>
          <cell r="BZ49">
            <v>46924.958642925252</v>
          </cell>
          <cell r="CA49">
            <v>47701.254741786979</v>
          </cell>
          <cell r="CB49">
            <v>48477.779163030871</v>
          </cell>
          <cell r="CC49">
            <v>49254.531973811267</v>
          </cell>
          <cell r="CD49">
            <v>50031.513241299814</v>
          </cell>
          <cell r="CE49">
            <v>50808.723032691159</v>
          </cell>
          <cell r="CF49">
            <v>51586.161415196628</v>
          </cell>
          <cell r="CG49">
            <v>52363.828456050607</v>
          </cell>
          <cell r="CH49">
            <v>53141.724222504738</v>
          </cell>
          <cell r="CI49">
            <v>53919.848781831366</v>
          </cell>
          <cell r="CJ49">
            <v>54698.202201322463</v>
          </cell>
          <cell r="CK49">
            <v>55476.784548290067</v>
          </cell>
          <cell r="CL49">
            <v>56255.595890065291</v>
          </cell>
          <cell r="CM49">
            <v>57034.636293999931</v>
          </cell>
          <cell r="CN49">
            <v>57813.905827465351</v>
          </cell>
          <cell r="CO49">
            <v>58593.404557851347</v>
          </cell>
          <cell r="CP49">
            <v>59373.132552571333</v>
          </cell>
          <cell r="CQ49">
            <v>60153.08987905422</v>
          </cell>
          <cell r="CR49">
            <v>60933.276604749692</v>
          </cell>
          <cell r="CS49">
            <v>61713.692797130432</v>
          </cell>
          <cell r="CT49">
            <v>62494.338523684673</v>
          </cell>
          <cell r="CU49">
            <v>63275.213851923676</v>
          </cell>
          <cell r="CV49">
            <v>64056.318849375952</v>
          </cell>
          <cell r="CW49">
            <v>64837.653583593055</v>
          </cell>
          <cell r="CX49">
            <v>65619.218122143822</v>
          </cell>
          <cell r="CY49">
            <v>66401.012532617213</v>
          </cell>
          <cell r="CZ49">
            <v>67183.03688262291</v>
          </cell>
          <cell r="DA49">
            <v>67965.291239790764</v>
          </cell>
          <cell r="DB49">
            <v>68747.775671769035</v>
          </cell>
          <cell r="DC49">
            <v>69530.49024622787</v>
          </cell>
          <cell r="DD49">
            <v>70313.435030855224</v>
          </cell>
          <cell r="DE49">
            <v>71096.610093360388</v>
          </cell>
          <cell r="DF49">
            <v>71880.015501473375</v>
          </cell>
          <cell r="DG49">
            <v>72663.651322940859</v>
          </cell>
          <cell r="DH49">
            <v>73447.517625531997</v>
          </cell>
          <cell r="DI49">
            <v>74231.614477036666</v>
          </cell>
          <cell r="DJ49">
            <v>75015.941945261424</v>
          </cell>
          <cell r="DK49">
            <v>75800.50009803586</v>
          </cell>
          <cell r="DL49">
            <v>76585.289003207406</v>
          </cell>
          <cell r="DM49">
            <v>77370.308728646516</v>
          </cell>
        </row>
        <row r="50">
          <cell r="C50" t="str">
            <v>F3.1.a-3</v>
          </cell>
          <cell r="D50" t="str">
            <v>Strom Lüftung</v>
          </cell>
          <cell r="F50" t="str">
            <v>LUFTkWh*BGFbelüftet*KOSTROM</v>
          </cell>
          <cell r="G50">
            <v>914.72453189803002</v>
          </cell>
          <cell r="H50">
            <v>914.72453189803002</v>
          </cell>
          <cell r="J50" t="str">
            <v>€/Jahr</v>
          </cell>
          <cell r="K50" t="str">
            <v>1</v>
          </cell>
          <cell r="L50" t="str">
            <v>PSTROM</v>
          </cell>
          <cell r="M50">
            <v>2.0299999999999998</v>
          </cell>
          <cell r="N50">
            <v>1.0002941176470588</v>
          </cell>
          <cell r="O50">
            <v>92844.370474375814</v>
          </cell>
          <cell r="P50" t="str">
            <v>€</v>
          </cell>
          <cell r="Q50">
            <v>0</v>
          </cell>
          <cell r="R50">
            <v>914.99356852505878</v>
          </cell>
          <cell r="S50">
            <v>1830.2562528056683</v>
          </cell>
          <cell r="T50">
            <v>2745.7881319930048</v>
          </cell>
          <cell r="U50">
            <v>3661.5892852631118</v>
          </cell>
          <cell r="V50">
            <v>4577.6597918134494</v>
          </cell>
          <cell r="W50">
            <v>5493.9997308656493</v>
          </cell>
          <cell r="X50">
            <v>6410.6091816641456</v>
          </cell>
          <cell r="Y50">
            <v>7327.4882234782363</v>
          </cell>
          <cell r="Z50">
            <v>8244.6369355986335</v>
          </cell>
          <cell r="AA50">
            <v>9162.0553973402275</v>
          </cell>
          <cell r="AB50">
            <v>10079.743688040704</v>
          </cell>
          <cell r="AC50">
            <v>10997.701887061929</v>
          </cell>
          <cell r="AD50">
            <v>11915.930073789936</v>
          </cell>
          <cell r="AE50">
            <v>12834.428327630802</v>
          </cell>
          <cell r="AF50">
            <v>13753.196728016157</v>
          </cell>
          <cell r="AG50">
            <v>14672.235354403192</v>
          </cell>
          <cell r="AH50">
            <v>15591.544286267745</v>
          </cell>
          <cell r="AI50">
            <v>16511.123603112595</v>
          </cell>
          <cell r="AJ50">
            <v>17430.973384461948</v>
          </cell>
          <cell r="AK50">
            <v>18351.093709864857</v>
          </cell>
          <cell r="AL50">
            <v>19271.484658893187</v>
          </cell>
          <cell r="AM50">
            <v>20192.146311141587</v>
          </cell>
          <cell r="AN50">
            <v>21113.078746228199</v>
          </cell>
          <cell r="AO50">
            <v>22034.282043796724</v>
          </cell>
          <cell r="AP50">
            <v>22955.756283510891</v>
          </cell>
          <cell r="AQ50">
            <v>23877.501545060684</v>
          </cell>
          <cell r="AR50">
            <v>24799.517908157501</v>
          </cell>
          <cell r="AS50">
            <v>25721.805452537596</v>
          </cell>
          <cell r="AT50">
            <v>26644.364257961421</v>
          </cell>
          <cell r="AU50">
            <v>27567.19440420944</v>
          </cell>
          <cell r="AV50">
            <v>28490.295971088381</v>
          </cell>
          <cell r="AW50">
            <v>29413.669038429147</v>
          </cell>
          <cell r="AX50">
            <v>30337.313686083344</v>
          </cell>
          <cell r="AY50">
            <v>31261.229993927482</v>
          </cell>
          <cell r="AZ50">
            <v>32185.41804186222</v>
          </cell>
          <cell r="BA50">
            <v>33109.877909811716</v>
          </cell>
          <cell r="BB50">
            <v>34034.609677722226</v>
          </cell>
          <cell r="BC50">
            <v>34959.613425564879</v>
          </cell>
          <cell r="BD50">
            <v>35884.889233332215</v>
          </cell>
          <cell r="BE50">
            <v>36810.437181043715</v>
          </cell>
          <cell r="BF50">
            <v>37736.25734874027</v>
          </cell>
          <cell r="BG50">
            <v>38662.349816485585</v>
          </cell>
          <cell r="BH50">
            <v>39588.714664368206</v>
          </cell>
          <cell r="BI50">
            <v>40515.351972500182</v>
          </cell>
          <cell r="BJ50">
            <v>41442.261821017746</v>
          </cell>
          <cell r="BK50">
            <v>42369.444290078514</v>
          </cell>
          <cell r="BL50">
            <v>43296.899459864318</v>
          </cell>
          <cell r="BM50">
            <v>44224.627410584595</v>
          </cell>
          <cell r="BN50">
            <v>45152.628222465362</v>
          </cell>
          <cell r="BO50">
            <v>46080.901975762361</v>
          </cell>
          <cell r="BP50">
            <v>47009.448750750656</v>
          </cell>
          <cell r="BQ50">
            <v>47938.268627731559</v>
          </cell>
          <cell r="BR50">
            <v>48867.361687029879</v>
          </cell>
          <cell r="BS50">
            <v>49796.728008992512</v>
          </cell>
          <cell r="BT50">
            <v>50726.367673990564</v>
          </cell>
          <cell r="BU50">
            <v>51656.280762419985</v>
          </cell>
          <cell r="BV50">
            <v>52586.467354698143</v>
          </cell>
          <cell r="BW50">
            <v>53516.927531269335</v>
          </cell>
          <cell r="BX50">
            <v>54447.66137259722</v>
          </cell>
          <cell r="BY50">
            <v>55378.668959172384</v>
          </cell>
          <cell r="BZ50">
            <v>56309.950371510306</v>
          </cell>
          <cell r="CA50">
            <v>57241.505690144368</v>
          </cell>
          <cell r="CB50">
            <v>58173.334995637037</v>
          </cell>
          <cell r="CC50">
            <v>59105.438368573516</v>
          </cell>
          <cell r="CD50">
            <v>60037.815889559773</v>
          </cell>
          <cell r="CE50">
            <v>60970.467639229384</v>
          </cell>
          <cell r="CF50">
            <v>61903.393698235945</v>
          </cell>
          <cell r="CG50">
            <v>62836.59414726073</v>
          </cell>
          <cell r="CH50">
            <v>63770.069067005679</v>
          </cell>
          <cell r="CI50">
            <v>64703.818538197636</v>
          </cell>
          <cell r="CJ50">
            <v>65637.842641586947</v>
          </cell>
          <cell r="CK50">
            <v>66572.141457948077</v>
          </cell>
          <cell r="CL50">
            <v>67506.715068078352</v>
          </cell>
          <cell r="CM50">
            <v>68441.563552799911</v>
          </cell>
          <cell r="CN50">
            <v>69376.686992958421</v>
          </cell>
          <cell r="CO50">
            <v>70312.08546942161</v>
          </cell>
          <cell r="CP50">
            <v>71247.759063085585</v>
          </cell>
          <cell r="CQ50">
            <v>72183.707854865061</v>
          </cell>
          <cell r="CR50">
            <v>73119.931925699624</v>
          </cell>
          <cell r="CS50">
            <v>74056.43135655651</v>
          </cell>
          <cell r="CT50">
            <v>74993.206228421608</v>
          </cell>
          <cell r="CU50">
            <v>75930.2566223084</v>
          </cell>
          <cell r="CV50">
            <v>76867.58261925113</v>
          </cell>
          <cell r="CW50">
            <v>77805.184300311666</v>
          </cell>
          <cell r="CX50">
            <v>78743.061746572581</v>
          </cell>
          <cell r="CY50">
            <v>79681.215039140647</v>
          </cell>
          <cell r="CZ50">
            <v>80619.644259147492</v>
          </cell>
          <cell r="DA50">
            <v>81558.349487748899</v>
          </cell>
          <cell r="DB50">
            <v>82497.330806122845</v>
          </cell>
          <cell r="DC50">
            <v>83436.588295473441</v>
          </cell>
          <cell r="DD50">
            <v>84376.12203702626</v>
          </cell>
          <cell r="DE50">
            <v>85315.93211203246</v>
          </cell>
          <cell r="DF50">
            <v>86256.018601768039</v>
          </cell>
          <cell r="DG50">
            <v>87196.381587529031</v>
          </cell>
          <cell r="DH50">
            <v>88137.021150638393</v>
          </cell>
          <cell r="DI50">
            <v>89077.937372443994</v>
          </cell>
          <cell r="DJ50">
            <v>90019.130334313697</v>
          </cell>
          <cell r="DK50">
            <v>90960.600117643015</v>
          </cell>
          <cell r="DL50">
            <v>91902.346803848879</v>
          </cell>
          <cell r="DM50">
            <v>92844.370474375814</v>
          </cell>
        </row>
        <row r="51">
          <cell r="C51" t="str">
            <v>F3.1.a-4</v>
          </cell>
          <cell r="D51" t="str">
            <v>Strom Be- und Entfeuchtung</v>
          </cell>
          <cell r="F51" t="str">
            <v>(BEFkWh+ENTFkWh)*BGFbelüftet*KOSTROM</v>
          </cell>
          <cell r="G51">
            <v>0</v>
          </cell>
          <cell r="H51">
            <v>0</v>
          </cell>
          <cell r="J51" t="str">
            <v>€/Jahr</v>
          </cell>
          <cell r="K51" t="str">
            <v>1</v>
          </cell>
          <cell r="L51" t="str">
            <v>PSTROM</v>
          </cell>
          <cell r="M51">
            <v>2.0299999999999998</v>
          </cell>
          <cell r="N51">
            <v>1.0002941176470588</v>
          </cell>
          <cell r="O51">
            <v>0</v>
          </cell>
          <cell r="P51" t="str">
            <v>€</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0</v>
          </cell>
          <cell r="CP51">
            <v>0</v>
          </cell>
          <cell r="CQ51">
            <v>0</v>
          </cell>
          <cell r="CR51">
            <v>0</v>
          </cell>
          <cell r="CS51">
            <v>0</v>
          </cell>
          <cell r="CT51">
            <v>0</v>
          </cell>
          <cell r="CU51">
            <v>0</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0</v>
          </cell>
          <cell r="DM51">
            <v>0</v>
          </cell>
        </row>
        <row r="52">
          <cell r="C52" t="str">
            <v>F3.1.a-5</v>
          </cell>
          <cell r="D52" t="str">
            <v>Haushaltsstrom</v>
          </cell>
          <cell r="F52" t="str">
            <v>HAUSHkWh*BGFbeheizt*KOSTROM</v>
          </cell>
          <cell r="G52">
            <v>2286.811329745075</v>
          </cell>
          <cell r="H52">
            <v>2286.811329745075</v>
          </cell>
          <cell r="J52" t="str">
            <v>€/Jahr</v>
          </cell>
          <cell r="K52" t="str">
            <v>1</v>
          </cell>
          <cell r="L52" t="str">
            <v>PSTROM</v>
          </cell>
          <cell r="M52">
            <v>2.0299999999999998</v>
          </cell>
          <cell r="N52">
            <v>1.0002941176470588</v>
          </cell>
          <cell r="O52">
            <v>232110.92618593955</v>
          </cell>
          <cell r="P52" t="str">
            <v>€</v>
          </cell>
          <cell r="Q52">
            <v>0</v>
          </cell>
          <cell r="R52">
            <v>2287.483921312647</v>
          </cell>
          <cell r="S52">
            <v>4575.6406320141705</v>
          </cell>
          <cell r="T52">
            <v>6864.4703299825114</v>
          </cell>
          <cell r="U52">
            <v>9153.9732131577803</v>
          </cell>
          <cell r="V52">
            <v>11444.149479533622</v>
          </cell>
          <cell r="W52">
            <v>13734.999327164125</v>
          </cell>
          <cell r="X52">
            <v>16026.522954160364</v>
          </cell>
          <cell r="Y52">
            <v>18318.72055869559</v>
          </cell>
          <cell r="Z52">
            <v>20611.592338996583</v>
          </cell>
          <cell r="AA52">
            <v>22905.138493350569</v>
          </cell>
          <cell r="AB52">
            <v>25199.35922010176</v>
          </cell>
          <cell r="AC52">
            <v>27494.254717654821</v>
          </cell>
          <cell r="AD52">
            <v>29789.825184474837</v>
          </cell>
          <cell r="AE52">
            <v>32086.070819077002</v>
          </cell>
          <cell r="AF52">
            <v>34382.991820040392</v>
          </cell>
          <cell r="AG52">
            <v>36680.588386007978</v>
          </cell>
          <cell r="AH52">
            <v>38978.860715669362</v>
          </cell>
          <cell r="AI52">
            <v>41277.809007781492</v>
          </cell>
          <cell r="AJ52">
            <v>43577.433461154869</v>
          </cell>
          <cell r="AK52">
            <v>45877.734274662143</v>
          </cell>
          <cell r="AL52">
            <v>48178.711647232965</v>
          </cell>
          <cell r="AM52">
            <v>50480.365777853964</v>
          </cell>
          <cell r="AN52">
            <v>52782.696865570499</v>
          </cell>
          <cell r="AO52">
            <v>55085.705109491806</v>
          </cell>
          <cell r="AP52">
            <v>57389.390708777231</v>
          </cell>
          <cell r="AQ52">
            <v>59693.753862651713</v>
          </cell>
          <cell r="AR52">
            <v>61998.794770393753</v>
          </cell>
          <cell r="AS52">
            <v>64304.513631343994</v>
          </cell>
          <cell r="AT52">
            <v>66610.910644903561</v>
          </cell>
          <cell r="AU52">
            <v>68917.9860105236</v>
          </cell>
          <cell r="AV52">
            <v>71225.739927720948</v>
          </cell>
          <cell r="AW52">
            <v>73534.172596072865</v>
          </cell>
          <cell r="AX52">
            <v>75843.284215208361</v>
          </cell>
          <cell r="AY52">
            <v>78153.074984818697</v>
          </cell>
          <cell r="AZ52">
            <v>80463.545104655554</v>
          </cell>
          <cell r="BA52">
            <v>82774.6947745293</v>
          </cell>
          <cell r="BB52">
            <v>85086.524194305573</v>
          </cell>
          <cell r="BC52">
            <v>87399.033563912191</v>
          </cell>
          <cell r="BD52">
            <v>89712.223083330537</v>
          </cell>
          <cell r="BE52">
            <v>92026.09295260928</v>
          </cell>
          <cell r="BF52">
            <v>94340.643371850674</v>
          </cell>
          <cell r="BG52">
            <v>96655.874541213954</v>
          </cell>
          <cell r="BH52">
            <v>98971.786660920523</v>
          </cell>
          <cell r="BI52">
            <v>101288.37993125047</v>
          </cell>
          <cell r="BJ52">
            <v>103605.65455254437</v>
          </cell>
          <cell r="BK52">
            <v>105923.61072519628</v>
          </cell>
          <cell r="BL52">
            <v>108242.2486496608</v>
          </cell>
          <cell r="BM52">
            <v>110561.56852646149</v>
          </cell>
          <cell r="BN52">
            <v>112881.57055616341</v>
          </cell>
          <cell r="BO52">
            <v>115202.2549394059</v>
          </cell>
          <cell r="BP52">
            <v>117523.62187687664</v>
          </cell>
          <cell r="BQ52">
            <v>119845.67156932889</v>
          </cell>
          <cell r="BR52">
            <v>122168.4042175747</v>
          </cell>
          <cell r="BS52">
            <v>124491.82002248129</v>
          </cell>
          <cell r="BT52">
            <v>126815.91918497642</v>
          </cell>
          <cell r="BU52">
            <v>129140.70190604997</v>
          </cell>
          <cell r="BV52">
            <v>131466.16838674535</v>
          </cell>
          <cell r="BW52">
            <v>133792.31882817333</v>
          </cell>
          <cell r="BX52">
            <v>136119.15343149303</v>
          </cell>
          <cell r="BY52">
            <v>138446.67239793096</v>
          </cell>
          <cell r="BZ52">
            <v>140774.87592877576</v>
          </cell>
          <cell r="CA52">
            <v>143103.76422536094</v>
          </cell>
          <cell r="CB52">
            <v>145433.33748909261</v>
          </cell>
          <cell r="CC52">
            <v>147763.59592143379</v>
          </cell>
          <cell r="CD52">
            <v>150094.53972389945</v>
          </cell>
          <cell r="CE52">
            <v>152426.16909807347</v>
          </cell>
          <cell r="CF52">
            <v>154758.48424558988</v>
          </cell>
          <cell r="CG52">
            <v>157091.48536815183</v>
          </cell>
          <cell r="CH52">
            <v>159425.17266751421</v>
          </cell>
          <cell r="CI52">
            <v>161759.54634549411</v>
          </cell>
          <cell r="CJ52">
            <v>164094.60660396738</v>
          </cell>
          <cell r="CK52">
            <v>166430.35364487019</v>
          </cell>
          <cell r="CL52">
            <v>168766.78767019586</v>
          </cell>
          <cell r="CM52">
            <v>171103.90888199979</v>
          </cell>
          <cell r="CN52">
            <v>173441.71748239605</v>
          </cell>
          <cell r="CO52">
            <v>175780.21367355404</v>
          </cell>
          <cell r="CP52">
            <v>178119.39765771397</v>
          </cell>
          <cell r="CQ52">
            <v>180459.26963716265</v>
          </cell>
          <cell r="CR52">
            <v>182799.82981424907</v>
          </cell>
          <cell r="CS52">
            <v>185141.07839139129</v>
          </cell>
          <cell r="CT52">
            <v>187483.01557105401</v>
          </cell>
          <cell r="CU52">
            <v>189825.641555771</v>
          </cell>
          <cell r="CV52">
            <v>192168.95654812784</v>
          </cell>
          <cell r="CW52">
            <v>194512.96075077917</v>
          </cell>
          <cell r="CX52">
            <v>196857.65436643144</v>
          </cell>
          <cell r="CY52">
            <v>199203.03759785162</v>
          </cell>
          <cell r="CZ52">
            <v>201549.11064786871</v>
          </cell>
          <cell r="DA52">
            <v>203895.87371937226</v>
          </cell>
          <cell r="DB52">
            <v>206243.32701530712</v>
          </cell>
          <cell r="DC52">
            <v>208591.47073868359</v>
          </cell>
          <cell r="DD52">
            <v>210940.30509256563</v>
          </cell>
          <cell r="DE52">
            <v>213289.83028008114</v>
          </cell>
          <cell r="DF52">
            <v>215640.04650442011</v>
          </cell>
          <cell r="DG52">
            <v>217990.95396882258</v>
          </cell>
          <cell r="DH52">
            <v>220342.55287659599</v>
          </cell>
          <cell r="DI52">
            <v>222694.84343111</v>
          </cell>
          <cell r="DJ52">
            <v>225047.82583578426</v>
          </cell>
          <cell r="DK52">
            <v>227401.50029410754</v>
          </cell>
          <cell r="DL52">
            <v>229755.86700962222</v>
          </cell>
          <cell r="DM52">
            <v>232110.92618593955</v>
          </cell>
        </row>
        <row r="53">
          <cell r="C53" t="str">
            <v>F3.1.b</v>
          </cell>
          <cell r="D53" t="str">
            <v>Strom Gebäudetechnik (ohne Kühlen/Lüften)</v>
          </cell>
          <cell r="F53" t="str">
            <v>STTkWh*BGFbeheizt*KOSTROM</v>
          </cell>
          <cell r="G53">
            <v>304.90817729934332</v>
          </cell>
          <cell r="H53">
            <v>304.90817729934332</v>
          </cell>
          <cell r="J53" t="str">
            <v>€/Jahr</v>
          </cell>
          <cell r="K53" t="str">
            <v>1</v>
          </cell>
          <cell r="L53" t="str">
            <v>PSTROM</v>
          </cell>
          <cell r="M53">
            <v>2.0299999999999998</v>
          </cell>
          <cell r="N53">
            <v>1.0002941176470588</v>
          </cell>
          <cell r="O53">
            <v>30948.123491458606</v>
          </cell>
          <cell r="P53" t="str">
            <v>€</v>
          </cell>
          <cell r="Q53">
            <v>0</v>
          </cell>
          <cell r="R53">
            <v>304.99785617501959</v>
          </cell>
          <cell r="S53">
            <v>610.08541760188939</v>
          </cell>
          <cell r="T53">
            <v>915.2627106643348</v>
          </cell>
          <cell r="U53">
            <v>1220.5297617543706</v>
          </cell>
          <cell r="V53">
            <v>1525.8865972711496</v>
          </cell>
          <cell r="W53">
            <v>1831.3332436218832</v>
          </cell>
          <cell r="X53">
            <v>2136.8697272213817</v>
          </cell>
          <cell r="Y53">
            <v>2442.4960744927453</v>
          </cell>
          <cell r="Z53">
            <v>2748.2123118662112</v>
          </cell>
          <cell r="AA53">
            <v>3054.018465780076</v>
          </cell>
          <cell r="AB53">
            <v>3359.9145626802347</v>
          </cell>
          <cell r="AC53">
            <v>3665.9006290206426</v>
          </cell>
          <cell r="AD53">
            <v>3971.9766912633117</v>
          </cell>
          <cell r="AE53">
            <v>4278.1427758769332</v>
          </cell>
          <cell r="AF53">
            <v>4584.398909338719</v>
          </cell>
          <cell r="AG53">
            <v>4890.7451181343977</v>
          </cell>
          <cell r="AH53">
            <v>5197.1814287559146</v>
          </cell>
          <cell r="AI53">
            <v>5503.7078677041991</v>
          </cell>
          <cell r="AJ53">
            <v>5810.3244614873165</v>
          </cell>
          <cell r="AK53">
            <v>6117.0312366216194</v>
          </cell>
          <cell r="AL53">
            <v>6423.828219631062</v>
          </cell>
          <cell r="AM53">
            <v>6730.7154370471953</v>
          </cell>
          <cell r="AN53">
            <v>7037.6929154093996</v>
          </cell>
          <cell r="AO53">
            <v>7344.760681265574</v>
          </cell>
          <cell r="AP53">
            <v>7651.9187611702973</v>
          </cell>
          <cell r="AQ53">
            <v>7959.1671816868948</v>
          </cell>
          <cell r="AR53">
            <v>8266.5059693858329</v>
          </cell>
          <cell r="AS53">
            <v>8573.9351508458658</v>
          </cell>
          <cell r="AT53">
            <v>8881.4547526538081</v>
          </cell>
          <cell r="AU53">
            <v>9189.0648014031467</v>
          </cell>
          <cell r="AV53">
            <v>9496.7653236961269</v>
          </cell>
          <cell r="AW53">
            <v>9804.5563461430484</v>
          </cell>
          <cell r="AX53">
            <v>10112.437895361116</v>
          </cell>
          <cell r="AY53">
            <v>10420.409997975827</v>
          </cell>
          <cell r="AZ53">
            <v>10728.47268062074</v>
          </cell>
          <cell r="BA53">
            <v>11036.625969937239</v>
          </cell>
          <cell r="BB53">
            <v>11344.869892574075</v>
          </cell>
          <cell r="BC53">
            <v>11653.204475188293</v>
          </cell>
          <cell r="BD53">
            <v>11961.629744444072</v>
          </cell>
          <cell r="BE53">
            <v>12270.145727014571</v>
          </cell>
          <cell r="BF53">
            <v>12578.75244958009</v>
          </cell>
          <cell r="BG53">
            <v>12887.449938828528</v>
          </cell>
          <cell r="BH53">
            <v>13196.238221456069</v>
          </cell>
          <cell r="BI53">
            <v>13505.117324166729</v>
          </cell>
          <cell r="BJ53">
            <v>13814.087273672581</v>
          </cell>
          <cell r="BK53">
            <v>14123.148096692837</v>
          </cell>
          <cell r="BL53">
            <v>14432.299819954773</v>
          </cell>
          <cell r="BM53">
            <v>14741.542470194865</v>
          </cell>
          <cell r="BN53">
            <v>15050.876074155121</v>
          </cell>
          <cell r="BO53">
            <v>15360.300658587454</v>
          </cell>
          <cell r="BP53">
            <v>15669.81625025022</v>
          </cell>
          <cell r="BQ53">
            <v>15979.422875910519</v>
          </cell>
          <cell r="BR53">
            <v>16289.120562343292</v>
          </cell>
          <cell r="BS53">
            <v>16598.909336330838</v>
          </cell>
          <cell r="BT53">
            <v>16908.789224663524</v>
          </cell>
          <cell r="BU53">
            <v>17218.760254139994</v>
          </cell>
          <cell r="BV53">
            <v>17528.822451566048</v>
          </cell>
          <cell r="BW53">
            <v>17838.975843756445</v>
          </cell>
          <cell r="BX53">
            <v>18149.220457532407</v>
          </cell>
          <cell r="BY53">
            <v>18459.556319724128</v>
          </cell>
          <cell r="BZ53">
            <v>18769.983457170099</v>
          </cell>
          <cell r="CA53">
            <v>19080.501896714792</v>
          </cell>
          <cell r="CB53">
            <v>19391.111665212346</v>
          </cell>
          <cell r="CC53">
            <v>19701.812789524505</v>
          </cell>
          <cell r="CD53">
            <v>20012.605296519923</v>
          </cell>
          <cell r="CE53">
            <v>20323.48921307646</v>
          </cell>
          <cell r="CF53">
            <v>20634.464566078648</v>
          </cell>
          <cell r="CG53">
            <v>20945.531382420242</v>
          </cell>
          <cell r="CH53">
            <v>21256.689689001894</v>
          </cell>
          <cell r="CI53">
            <v>21567.939512732544</v>
          </cell>
          <cell r="CJ53">
            <v>21879.280880528982</v>
          </cell>
          <cell r="CK53">
            <v>22190.713819316024</v>
          </cell>
          <cell r="CL53">
            <v>22502.238356026115</v>
          </cell>
          <cell r="CM53">
            <v>22813.854517599972</v>
          </cell>
          <cell r="CN53">
            <v>23125.56233098614</v>
          </cell>
          <cell r="CO53">
            <v>23437.361823140538</v>
          </cell>
          <cell r="CP53">
            <v>23749.253021028529</v>
          </cell>
          <cell r="CQ53">
            <v>24061.235951621686</v>
          </cell>
          <cell r="CR53">
            <v>24373.310641899876</v>
          </cell>
          <cell r="CS53">
            <v>24685.477118852174</v>
          </cell>
          <cell r="CT53">
            <v>24997.735409473869</v>
          </cell>
          <cell r="CU53">
            <v>25310.085540769469</v>
          </cell>
          <cell r="CV53">
            <v>25622.527539750379</v>
          </cell>
          <cell r="CW53">
            <v>25935.061433437222</v>
          </cell>
          <cell r="CX53">
            <v>26247.687248857525</v>
          </cell>
          <cell r="CY53">
            <v>26560.405013046882</v>
          </cell>
          <cell r="CZ53">
            <v>26873.214753049164</v>
          </cell>
          <cell r="DA53">
            <v>27186.116495916303</v>
          </cell>
          <cell r="DB53">
            <v>27499.110268707613</v>
          </cell>
          <cell r="DC53">
            <v>27812.196098491146</v>
          </cell>
          <cell r="DD53">
            <v>28125.374012342083</v>
          </cell>
          <cell r="DE53">
            <v>28438.644037344151</v>
          </cell>
          <cell r="DF53">
            <v>28752.006200589345</v>
          </cell>
          <cell r="DG53">
            <v>29065.46052917634</v>
          </cell>
          <cell r="DH53">
            <v>29379.007050212796</v>
          </cell>
          <cell r="DI53">
            <v>29692.645790814666</v>
          </cell>
          <cell r="DJ53">
            <v>30006.376778104568</v>
          </cell>
          <cell r="DK53">
            <v>30320.200039214338</v>
          </cell>
          <cell r="DL53">
            <v>30634.11560128296</v>
          </cell>
          <cell r="DM53">
            <v>30948.123491458606</v>
          </cell>
        </row>
        <row r="54">
          <cell r="C54" t="str">
            <v>F3.1.c</v>
          </cell>
          <cell r="D54" t="str">
            <v>Strom Aufzüge</v>
          </cell>
          <cell r="F54" t="str">
            <v>AUFZkWh*BGFbeheizt*KOSTROM</v>
          </cell>
          <cell r="G54">
            <v>0</v>
          </cell>
          <cell r="H54">
            <v>0</v>
          </cell>
          <cell r="J54" t="str">
            <v>€/Jahr</v>
          </cell>
          <cell r="K54" t="str">
            <v>1</v>
          </cell>
          <cell r="L54" t="str">
            <v>PSTROM</v>
          </cell>
          <cell r="M54">
            <v>2.0299999999999998</v>
          </cell>
          <cell r="N54">
            <v>1.0002941176470588</v>
          </cell>
          <cell r="O54">
            <v>0</v>
          </cell>
          <cell r="P54" t="str">
            <v>€</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row>
        <row r="55">
          <cell r="C55" t="str">
            <v>F3.1.d</v>
          </cell>
          <cell r="D55" t="str">
            <v>Heizung</v>
          </cell>
          <cell r="F55" t="str">
            <v>#SUM</v>
          </cell>
          <cell r="G55">
            <v>634.59014400425838</v>
          </cell>
          <cell r="J55" t="str">
            <v>€/Jahr</v>
          </cell>
          <cell r="O55">
            <v>156561.54643289736</v>
          </cell>
          <cell r="P55" t="str">
            <v>€</v>
          </cell>
        </row>
        <row r="56">
          <cell r="C56" t="str">
            <v>F3.1.d-1</v>
          </cell>
          <cell r="D56" t="str">
            <v>Heizenergie Raumwärme exkl. Hilfsstrom</v>
          </cell>
          <cell r="F56" t="str">
            <v>BGFbeheizt*HEIZkWh*KOHEIZ</v>
          </cell>
          <cell r="G56">
            <v>596.51473536400283</v>
          </cell>
          <cell r="H56">
            <v>596.51473536400283</v>
          </cell>
          <cell r="J56" t="str">
            <v>€/Jahr</v>
          </cell>
          <cell r="K56" t="str">
            <v>1</v>
          </cell>
          <cell r="L56" t="str">
            <v>PENERG</v>
          </cell>
          <cell r="M56">
            <v>3.69</v>
          </cell>
          <cell r="N56">
            <v>1.0165686274509802</v>
          </cell>
          <cell r="O56">
            <v>152696.89951190146</v>
          </cell>
          <cell r="Q56">
            <v>0</v>
          </cell>
          <cell r="R56">
            <v>606.39816578326906</v>
          </cell>
          <cell r="S56">
            <v>1222.843516862356</v>
          </cell>
          <cell r="T56">
            <v>1849.5025213073609</v>
          </cell>
          <cell r="U56">
            <v>2486.5444053358187</v>
          </cell>
          <cell r="V56">
            <v>3134.1411990114129</v>
          </cell>
          <cell r="W56">
            <v>3792.4677826998677</v>
          </cell>
          <cell r="X56">
            <v>4461.7019342945378</v>
          </cell>
          <cell r="Y56">
            <v>5142.0243772244457</v>
          </cell>
          <cell r="Z56">
            <v>5833.6188292578054</v>
          </cell>
          <cell r="AA56">
            <v>6536.6720521140642</v>
          </cell>
          <cell r="AB56">
            <v>7251.3739018980459</v>
          </cell>
          <cell r="AC56">
            <v>7977.917380369624</v>
          </cell>
          <cell r="AD56">
            <v>8716.4986870629327</v>
          </cell>
          <cell r="AE56">
            <v>9467.3172722690997</v>
          </cell>
          <cell r="AF56">
            <v>10230.575890896827</v>
          </cell>
          <cell r="AG56">
            <v>11006.480657225344</v>
          </cell>
          <cell r="AH56">
            <v>11795.241100564597</v>
          </cell>
          <cell r="AI56">
            <v>12597.070221837605</v>
          </cell>
          <cell r="AJ56">
            <v>13412.184551100336</v>
          </cell>
          <cell r="AK56">
            <v>14240.80420601458</v>
          </cell>
          <cell r="AL56">
            <v>15083.152951289649</v>
          </cell>
          <cell r="AM56">
            <v>15939.458259108989</v>
          </cell>
          <cell r="AN56">
            <v>16809.951370557883</v>
          </cell>
          <cell r="AO56">
            <v>17694.867358069016</v>
          </cell>
          <cell r="AP56">
            <v>18594.445188902639</v>
          </cell>
          <cell r="AQ56">
            <v>19508.927789678499</v>
          </cell>
          <cell r="AR56">
            <v>20438.562111977033</v>
          </cell>
          <cell r="AS56">
            <v>21383.599199027361</v>
          </cell>
          <cell r="AT56">
            <v>22344.294253500386</v>
          </cell>
          <cell r="AU56">
            <v>23320.906706424979</v>
          </cell>
          <cell r="AV56">
            <v>24313.700287246073</v>
          </cell>
          <cell r="AW56">
            <v>25322.943095043502</v>
          </cell>
          <cell r="AX56">
            <v>26348.907670930919</v>
          </cell>
          <cell r="AY56">
            <v>27391.87107165411</v>
          </cell>
          <cell r="AZ56">
            <v>28452.114944408891</v>
          </cell>
          <cell r="BA56">
            <v>29529.925602898536</v>
          </cell>
          <cell r="BB56">
            <v>30625.594104651387</v>
          </cell>
          <cell r="BC56">
            <v>31739.416329619558</v>
          </cell>
          <cell r="BD56">
            <v>32871.693060079851</v>
          </cell>
          <cell r="BE56">
            <v>34022.730061858543</v>
          </cell>
          <cell r="BF56">
            <v>35192.838166902016</v>
          </cell>
          <cell r="BG56">
            <v>36382.333357215306</v>
          </cell>
          <cell r="BH56">
            <v>37591.536850191653</v>
          </cell>
          <cell r="BI56">
            <v>38820.775185355538</v>
          </cell>
          <cell r="BJ56">
            <v>40070.38031254321</v>
          </cell>
          <cell r="BK56">
            <v>41340.689681544092</v>
          </cell>
          <cell r="BL56">
            <v>42632.046333227445</v>
          </cell>
          <cell r="BM56">
            <v>43944.79899217889</v>
          </cell>
          <cell r="BN56">
            <v>45279.302160871775</v>
          </cell>
          <cell r="BO56">
            <v>46635.916215398887</v>
          </cell>
          <cell r="BP56">
            <v>48015.007502790213</v>
          </cell>
          <cell r="BQ56">
            <v>49416.948439943233</v>
          </cell>
          <cell r="BR56">
            <v>50842.117614192219</v>
          </cell>
          <cell r="BS56">
            <v>52290.899885543949</v>
          </cell>
          <cell r="BT56">
            <v>53763.68649060731</v>
          </cell>
          <cell r="BU56">
            <v>55260.875148244733</v>
          </cell>
          <cell r="BV56">
            <v>56782.87016697439</v>
          </cell>
          <cell r="BW56">
            <v>58330.082554151631</v>
          </cell>
          <cell r="BX56">
            <v>59902.930126959567</v>
          </cell>
          <cell r="BY56">
            <v>61501.837625238513</v>
          </cell>
          <cell r="BZ56">
            <v>63127.236826185028</v>
          </cell>
          <cell r="CA56">
            <v>64779.566660951132</v>
          </cell>
          <cell r="CB56">
            <v>66459.273333175661</v>
          </cell>
          <cell r="CC56">
            <v>68166.810439479174</v>
          </cell>
          <cell r="CD56">
            <v>69902.63909195576</v>
          </cell>
          <cell r="CE56">
            <v>71667.228042693954</v>
          </cell>
          <cell r="CF56">
            <v>73461.053810361045</v>
          </cell>
          <cell r="CG56">
            <v>75284.600808884599</v>
          </cell>
          <cell r="CH56">
            <v>77138.36147826603</v>
          </cell>
          <cell r="CI56">
            <v>79022.836417561717</v>
          </cell>
          <cell r="CJ56">
            <v>80938.534520067318</v>
          </cell>
          <cell r="CK56">
            <v>82885.973110741877</v>
          </cell>
          <cell r="CL56">
            <v>84865.678085909007</v>
          </cell>
          <cell r="CM56">
            <v>86878.184055272475</v>
          </cell>
          <cell r="CN56">
            <v>88924.034486285251</v>
          </cell>
          <cell r="CO56">
            <v>91003.781850909887</v>
          </cell>
          <cell r="CP56">
            <v>93117.987774811161</v>
          </cell>
          <cell r="CQ56">
            <v>95267.223189020166</v>
          </cell>
          <cell r="CR56">
            <v>97452.068484111704</v>
          </cell>
          <cell r="CS56">
            <v>99673.113666935635</v>
          </cell>
          <cell r="CT56">
            <v>101930.95851994555</v>
          </cell>
          <cell r="CU56">
            <v>104226.21276316709</v>
          </cell>
          <cell r="CV56">
            <v>106559.49621884988</v>
          </cell>
          <cell r="CW56">
            <v>108931.43897884741</v>
          </cell>
          <cell r="CX56">
            <v>111342.68157477034</v>
          </cell>
          <cell r="CY56">
            <v>113793.87515095912</v>
          </cell>
          <cell r="CZ56">
            <v>116285.68164032199</v>
          </cell>
          <cell r="DA56">
            <v>118818.77394308703</v>
          </cell>
          <cell r="DB56">
            <v>121393.83610851553</v>
          </cell>
          <cell r="DC56">
            <v>124011.56351962611</v>
          </cell>
          <cell r="DD56">
            <v>126672.66308097965</v>
          </cell>
          <cell r="DE56">
            <v>129377.8534095752</v>
          </cell>
          <cell r="DF56">
            <v>132127.8650289092</v>
          </cell>
          <cell r="DG56">
            <v>134923.44056624986</v>
          </cell>
          <cell r="DH56">
            <v>137765.33495317982</v>
          </cell>
          <cell r="DI56">
            <v>140654.31562946178</v>
          </cell>
          <cell r="DJ56">
            <v>143591.16275028221</v>
          </cell>
          <cell r="DK56">
            <v>146576.66939692793</v>
          </cell>
          <cell r="DL56">
            <v>149611.64179095437</v>
          </cell>
          <cell r="DM56">
            <v>152696.89951190146</v>
          </cell>
        </row>
        <row r="57">
          <cell r="C57" t="str">
            <v>F3.1.d-2</v>
          </cell>
          <cell r="D57" t="str">
            <v>Hilfstrom für Heizung</v>
          </cell>
          <cell r="F57" t="str">
            <v>HILFHEIZ*BGFbeheizt*KOSTROM</v>
          </cell>
          <cell r="G57">
            <v>38.075408640255503</v>
          </cell>
          <cell r="H57">
            <v>38.075408640255503</v>
          </cell>
          <cell r="J57" t="str">
            <v>€/Jahr</v>
          </cell>
          <cell r="K57" t="str">
            <v>1</v>
          </cell>
          <cell r="L57" t="str">
            <v>PSTROM</v>
          </cell>
          <cell r="M57">
            <v>2.0299999999999998</v>
          </cell>
          <cell r="N57">
            <v>1.0002941176470588</v>
          </cell>
          <cell r="O57">
            <v>3864.6469209958941</v>
          </cell>
          <cell r="Q57">
            <v>0</v>
          </cell>
          <cell r="R57">
            <v>38.086607289855579</v>
          </cell>
          <cell r="S57">
            <v>76.184416523035949</v>
          </cell>
          <cell r="T57">
            <v>114.29343099420883</v>
          </cell>
          <cell r="U57">
            <v>152.41365399907707</v>
          </cell>
          <cell r="V57">
            <v>190.54508883423486</v>
          </cell>
          <cell r="W57">
            <v>228.68773879728272</v>
          </cell>
          <cell r="X57">
            <v>266.84160718677009</v>
          </cell>
          <cell r="Y57">
            <v>305.00669730228162</v>
          </cell>
          <cell r="Z57">
            <v>343.18301244429318</v>
          </cell>
          <cell r="AA57">
            <v>381.37055591428702</v>
          </cell>
          <cell r="AB57">
            <v>419.5693310146944</v>
          </cell>
          <cell r="AC57">
            <v>457.7793410489528</v>
          </cell>
          <cell r="AD57">
            <v>496.00058932150614</v>
          </cell>
          <cell r="AE57">
            <v>534.23307913763222</v>
          </cell>
          <cell r="AF57">
            <v>572.4768138036726</v>
          </cell>
          <cell r="AG57">
            <v>610.73179662703296</v>
          </cell>
          <cell r="AH57">
            <v>648.99803091589501</v>
          </cell>
          <cell r="AI57">
            <v>687.27551997956198</v>
          </cell>
          <cell r="AJ57">
            <v>725.56426712822872</v>
          </cell>
          <cell r="AK57">
            <v>763.86427567312489</v>
          </cell>
          <cell r="AL57">
            <v>802.17554892642897</v>
          </cell>
          <cell r="AM57">
            <v>840.49809020126872</v>
          </cell>
          <cell r="AN57">
            <v>878.83190281174893</v>
          </cell>
          <cell r="AO57">
            <v>917.17699007303872</v>
          </cell>
          <cell r="AP57">
            <v>955.533355301141</v>
          </cell>
          <cell r="AQ57">
            <v>993.9010018131512</v>
          </cell>
          <cell r="AR57">
            <v>1032.2799329270561</v>
          </cell>
          <cell r="AS57">
            <v>1070.6701519618778</v>
          </cell>
          <cell r="AT57">
            <v>1109.0716622376444</v>
          </cell>
          <cell r="AU57">
            <v>1147.4844670752182</v>
          </cell>
          <cell r="AV57">
            <v>1185.908569796554</v>
          </cell>
          <cell r="AW57">
            <v>1224.3439737246133</v>
          </cell>
          <cell r="AX57">
            <v>1262.7906821832196</v>
          </cell>
          <cell r="AY57">
            <v>1301.2486984972315</v>
          </cell>
          <cell r="AZ57">
            <v>1339.7180259925151</v>
          </cell>
          <cell r="BA57">
            <v>1378.198667995913</v>
          </cell>
          <cell r="BB57">
            <v>1416.690627835188</v>
          </cell>
          <cell r="BC57">
            <v>1455.1939088391382</v>
          </cell>
          <cell r="BD57">
            <v>1493.7085143374536</v>
          </cell>
          <cell r="BE57">
            <v>1532.2344476609449</v>
          </cell>
          <cell r="BF57">
            <v>1570.7717121413141</v>
          </cell>
          <cell r="BG57">
            <v>1609.3203111112127</v>
          </cell>
          <cell r="BH57">
            <v>1647.8802479043268</v>
          </cell>
          <cell r="BI57">
            <v>1686.4515258553206</v>
          </cell>
          <cell r="BJ57">
            <v>1725.034148299864</v>
          </cell>
          <cell r="BK57">
            <v>1763.6281185745183</v>
          </cell>
          <cell r="BL57">
            <v>1802.2334400168525</v>
          </cell>
          <cell r="BM57">
            <v>1840.8501159655841</v>
          </cell>
          <cell r="BN57">
            <v>1879.4781497601211</v>
          </cell>
          <cell r="BO57">
            <v>1918.1175447411088</v>
          </cell>
          <cell r="BP57">
            <v>1956.7683042499964</v>
          </cell>
          <cell r="BQ57">
            <v>1995.4304316293264</v>
          </cell>
          <cell r="BR57">
            <v>2034.1039302226191</v>
          </cell>
          <cell r="BS57">
            <v>2072.7888033743138</v>
          </cell>
          <cell r="BT57">
            <v>2111.4850544298579</v>
          </cell>
          <cell r="BU57">
            <v>2150.1926867357324</v>
          </cell>
          <cell r="BV57">
            <v>2188.9117036393104</v>
          </cell>
          <cell r="BW57">
            <v>2227.6421084890862</v>
          </cell>
          <cell r="BX57">
            <v>2266.3839046343596</v>
          </cell>
          <cell r="BY57">
            <v>2305.1370954255508</v>
          </cell>
          <cell r="BZ57">
            <v>2343.9016842141168</v>
          </cell>
          <cell r="CA57">
            <v>2382.6776743522601</v>
          </cell>
          <cell r="CB57">
            <v>2421.4650691933921</v>
          </cell>
          <cell r="CC57">
            <v>2460.2638720918731</v>
          </cell>
          <cell r="CD57">
            <v>2499.0740864029258</v>
          </cell>
          <cell r="CE57">
            <v>2537.8957154829236</v>
          </cell>
          <cell r="CF57">
            <v>2576.7287626890716</v>
          </cell>
          <cell r="CG57">
            <v>2615.5732313797284</v>
          </cell>
          <cell r="CH57">
            <v>2654.429124914112</v>
          </cell>
          <cell r="CI57">
            <v>2693.2964466524772</v>
          </cell>
          <cell r="CJ57">
            <v>2732.1751999560574</v>
          </cell>
          <cell r="CK57">
            <v>2771.065388187089</v>
          </cell>
          <cell r="CL57">
            <v>2809.9670147087618</v>
          </cell>
          <cell r="CM57">
            <v>2848.8800828852968</v>
          </cell>
          <cell r="CN57">
            <v>2887.8045960818945</v>
          </cell>
          <cell r="CO57">
            <v>2926.7405576646752</v>
          </cell>
          <cell r="CP57">
            <v>2965.6879710009384</v>
          </cell>
          <cell r="CQ57">
            <v>3004.6468394587587</v>
          </cell>
          <cell r="CR57">
            <v>3043.6171664072476</v>
          </cell>
          <cell r="CS57">
            <v>3082.5989552166657</v>
          </cell>
          <cell r="CT57">
            <v>3121.5922092580499</v>
          </cell>
          <cell r="CU57">
            <v>3160.596931903588</v>
          </cell>
          <cell r="CV57">
            <v>3199.6131265263289</v>
          </cell>
          <cell r="CW57">
            <v>3238.6407965004737</v>
          </cell>
          <cell r="CX57">
            <v>3277.6799452010841</v>
          </cell>
          <cell r="CY57">
            <v>3316.73057600423</v>
          </cell>
          <cell r="CZ57">
            <v>3355.7926922870147</v>
          </cell>
          <cell r="DA57">
            <v>3394.8662974275489</v>
          </cell>
          <cell r="DB57">
            <v>3433.9513948048639</v>
          </cell>
          <cell r="DC57">
            <v>3473.0479877990824</v>
          </cell>
          <cell r="DD57">
            <v>3512.1560797912184</v>
          </cell>
          <cell r="DE57">
            <v>3551.2756741633516</v>
          </cell>
          <cell r="DF57">
            <v>3590.4067742985953</v>
          </cell>
          <cell r="DG57">
            <v>3629.5493835808961</v>
          </cell>
          <cell r="DH57">
            <v>3668.7035053953236</v>
          </cell>
          <cell r="DI57">
            <v>3707.8691431279817</v>
          </cell>
          <cell r="DJ57">
            <v>3747.0463001658086</v>
          </cell>
          <cell r="DK57">
            <v>3786.2349798968912</v>
          </cell>
          <cell r="DL57">
            <v>3825.4351857102106</v>
          </cell>
          <cell r="DM57">
            <v>3864.6469209958941</v>
          </cell>
        </row>
        <row r="58">
          <cell r="C58" t="str">
            <v>F3.1.e</v>
          </cell>
          <cell r="D58" t="str">
            <v>Kühlung</v>
          </cell>
          <cell r="F58" t="str">
            <v>#SUM</v>
          </cell>
          <cell r="G58">
            <v>0</v>
          </cell>
          <cell r="J58" t="str">
            <v>€/Jahr</v>
          </cell>
          <cell r="O58">
            <v>0</v>
          </cell>
          <cell r="P58" t="str">
            <v>€</v>
          </cell>
        </row>
        <row r="59">
          <cell r="C59" t="str">
            <v>F3.1.e-1</v>
          </cell>
          <cell r="D59" t="str">
            <v>Endenergie Kühlung exkl. Hilfsstrom</v>
          </cell>
          <cell r="F59" t="str">
            <v>BGFgekühlt*KÜHLkWh*KOKÜHL</v>
          </cell>
          <cell r="G59">
            <v>0</v>
          </cell>
          <cell r="H59">
            <v>0</v>
          </cell>
          <cell r="J59" t="str">
            <v>€/Jahr</v>
          </cell>
          <cell r="K59" t="str">
            <v>1</v>
          </cell>
          <cell r="L59" t="str">
            <v>PENERG</v>
          </cell>
          <cell r="M59">
            <v>3.69</v>
          </cell>
          <cell r="N59">
            <v>1.0165686274509802</v>
          </cell>
          <cell r="O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row>
        <row r="60">
          <cell r="C60" t="str">
            <v>F3.1.e-2</v>
          </cell>
          <cell r="D60" t="str">
            <v>Hilfstrom für Kühlung</v>
          </cell>
          <cell r="F60" t="str">
            <v>HILFKÜHL*BGFgekühlt*KOSTROM</v>
          </cell>
          <cell r="G60">
            <v>0</v>
          </cell>
          <cell r="H60">
            <v>0</v>
          </cell>
          <cell r="J60" t="str">
            <v>€/Jahr</v>
          </cell>
          <cell r="K60" t="str">
            <v>1</v>
          </cell>
          <cell r="L60" t="str">
            <v>PSTROM</v>
          </cell>
          <cell r="M60">
            <v>2.0299999999999998</v>
          </cell>
          <cell r="N60">
            <v>1.0002941176470588</v>
          </cell>
          <cell r="O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row>
        <row r="61">
          <cell r="C61" t="str">
            <v>F3.1.f</v>
          </cell>
          <cell r="D61" t="str">
            <v>Warmwasser</v>
          </cell>
          <cell r="F61" t="str">
            <v>#SUM</v>
          </cell>
          <cell r="G61">
            <v>607.43425946353545</v>
          </cell>
          <cell r="J61" t="str">
            <v>€/Jahr</v>
          </cell>
          <cell r="O61">
            <v>149861.84061707513</v>
          </cell>
          <cell r="P61" t="str">
            <v>€</v>
          </cell>
        </row>
        <row r="62">
          <cell r="C62" t="str">
            <v>F3.1.f-1</v>
          </cell>
          <cell r="D62" t="str">
            <v>Heizenergie Warmwasser exkl. Hilfsstrom</v>
          </cell>
          <cell r="F62" t="str">
            <v>BGFbeheizt*WWkWh*KOWW</v>
          </cell>
          <cell r="G62">
            <v>570.98820389572336</v>
          </cell>
          <cell r="H62">
            <v>570.98820389572336</v>
          </cell>
          <cell r="J62" t="str">
            <v>€/Jahr</v>
          </cell>
          <cell r="K62" t="str">
            <v>1</v>
          </cell>
          <cell r="L62" t="str">
            <v>PENERG</v>
          </cell>
          <cell r="M62">
            <v>3.69</v>
          </cell>
          <cell r="N62">
            <v>1.0165686274509802</v>
          </cell>
          <cell r="O62">
            <v>146162.57273098672</v>
          </cell>
          <cell r="Q62">
            <v>0</v>
          </cell>
          <cell r="R62">
            <v>580.44869472497589</v>
          </cell>
          <cell r="S62">
            <v>1170.5146276272549</v>
          </cell>
          <cell r="T62">
            <v>1770.3571431433068</v>
          </cell>
          <cell r="U62">
            <v>2380.1382258282042</v>
          </cell>
          <cell r="V62">
            <v>3000.0225440987615</v>
          </cell>
          <cell r="W62">
            <v>3630.1774947014492</v>
          </cell>
          <cell r="X62">
            <v>4270.7732479170672</v>
          </cell>
          <cell r="Y62">
            <v>4921.9827935143894</v>
          </cell>
          <cell r="Z62">
            <v>5583.9819874652403</v>
          </cell>
          <cell r="AA62">
            <v>6256.9495994335057</v>
          </cell>
          <cell r="AB62">
            <v>6941.0673610510557</v>
          </cell>
          <cell r="AC62">
            <v>7636.5200149934453</v>
          </cell>
          <cell r="AD62">
            <v>8343.495364868797</v>
          </cell>
          <cell r="AE62">
            <v>9062.1843259332582</v>
          </cell>
          <cell r="AF62">
            <v>9792.7809766467362</v>
          </cell>
          <cell r="AG62">
            <v>10535.482611082814</v>
          </cell>
          <cell r="AH62">
            <v>11290.4897922071</v>
          </cell>
          <cell r="AI62">
            <v>12058.006406038245</v>
          </cell>
          <cell r="AJ62">
            <v>12838.239716706399</v>
          </cell>
          <cell r="AK62">
            <v>13631.400422423863</v>
          </cell>
          <cell r="AL62">
            <v>14437.702712383107</v>
          </cell>
          <cell r="AM62">
            <v>15257.364324597565</v>
          </cell>
          <cell r="AN62">
            <v>16090.606604700673</v>
          </cell>
          <cell r="AO62">
            <v>16937.654565719211</v>
          </cell>
          <cell r="AP62">
            <v>17798.736948836984</v>
          </cell>
          <cell r="AQ62">
            <v>18674.086285165227</v>
          </cell>
          <cell r="AR62">
            <v>19563.938958536568</v>
          </cell>
          <cell r="AS62">
            <v>20468.535269339252</v>
          </cell>
          <cell r="AT62">
            <v>21388.119499409149</v>
          </cell>
          <cell r="AU62">
            <v>22322.939977996877</v>
          </cell>
          <cell r="AV62">
            <v>23273.249148827879</v>
          </cell>
          <cell r="AW62">
            <v>24239.303638273617</v>
          </cell>
          <cell r="AX62">
            <v>25221.364324652339</v>
          </cell>
          <cell r="AY62">
            <v>26219.696408677915</v>
          </cell>
          <cell r="AZ62">
            <v>27234.569485076074</v>
          </cell>
          <cell r="BA62">
            <v>28266.257615387109</v>
          </cell>
          <cell r="BB62">
            <v>29315.039401974856</v>
          </cell>
          <cell r="BC62">
            <v>30381.198063261956</v>
          </cell>
          <cell r="BD62">
            <v>31465.021510211562</v>
          </cell>
          <cell r="BE62">
            <v>32566.802424076304</v>
          </cell>
          <cell r="BF62">
            <v>33686.838335435481</v>
          </cell>
          <cell r="BG62">
            <v>34825.431704541668</v>
          </cell>
          <cell r="BH62">
            <v>35982.890002998764</v>
          </cell>
          <cell r="BI62">
            <v>37159.525796793016</v>
          </cell>
          <cell r="BJ62">
            <v>38355.656830700136</v>
          </cell>
          <cell r="BK62">
            <v>39571.606114090624</v>
          </cell>
          <cell r="BL62">
            <v>40807.702008156892</v>
          </cell>
          <cell r="BM62">
            <v>42064.278314585637</v>
          </cell>
          <cell r="BN62">
            <v>43341.67436569932</v>
          </cell>
          <cell r="BO62">
            <v>44640.235116091266</v>
          </cell>
          <cell r="BP62">
            <v>45960.311235778914</v>
          </cell>
          <cell r="BQ62">
            <v>47302.259204900605</v>
          </cell>
          <cell r="BR62">
            <v>48666.441409981278</v>
          </cell>
          <cell r="BS62">
            <v>50053.226241793185</v>
          </cell>
          <cell r="BT62">
            <v>51462.988194838064</v>
          </cell>
          <cell r="BU62">
            <v>52896.107968477496</v>
          </cell>
          <cell r="BV62">
            <v>54352.972569738988</v>
          </cell>
          <cell r="BW62">
            <v>55833.975417825313</v>
          </cell>
          <cell r="BX62">
            <v>57339.516450355426</v>
          </cell>
          <cell r="BY62">
            <v>58870.002231365681</v>
          </cell>
          <cell r="BZ62">
            <v>60425.846061100521</v>
          </cell>
          <cell r="CA62">
            <v>62007.468087622132</v>
          </cell>
          <cell r="CB62">
            <v>63615.295420269482</v>
          </cell>
          <cell r="CC62">
            <v>65249.762244996935</v>
          </cell>
          <cell r="CD62">
            <v>66911.309941624306</v>
          </cell>
          <cell r="CE62">
            <v>68600.38720302911</v>
          </cell>
          <cell r="CF62">
            <v>70317.450156314037</v>
          </cell>
          <cell r="CG62">
            <v>72062.962485981872</v>
          </cell>
          <cell r="CH62">
            <v>73837.395559151031</v>
          </cell>
          <cell r="CI62">
            <v>75641.228552846223</v>
          </cell>
          <cell r="CJ62">
            <v>77474.948583397752</v>
          </cell>
          <cell r="CK62">
            <v>79339.050837984876</v>
          </cell>
          <cell r="CL62">
            <v>81234.038708358828</v>
          </cell>
          <cell r="CM62">
            <v>83160.423926781077</v>
          </cell>
          <cell r="CN62">
            <v>85118.726704214467</v>
          </cell>
          <cell r="CO62">
            <v>87109.475870803377</v>
          </cell>
          <cell r="CP62">
            <v>89133.209018681824</v>
          </cell>
          <cell r="CQ62">
            <v>91190.472647147661</v>
          </cell>
          <cell r="CR62">
            <v>93281.822310242031</v>
          </cell>
          <cell r="CS62">
            <v>95407.822766773956</v>
          </cell>
          <cell r="CT62">
            <v>97569.048132830751</v>
          </cell>
          <cell r="CU62">
            <v>99766.082036815322</v>
          </cell>
          <cell r="CV62">
            <v>101999.51777705223</v>
          </cell>
          <cell r="CW62">
            <v>104269.9584820048</v>
          </cell>
          <cell r="CX62">
            <v>106578.01727314727</v>
          </cell>
          <cell r="CY62">
            <v>108924.31743053517</v>
          </cell>
          <cell r="CZ62">
            <v>111309.492561119</v>
          </cell>
          <cell r="DA62">
            <v>113734.18676984678</v>
          </cell>
          <cell r="DB62">
            <v>116199.05483360156</v>
          </cell>
          <cell r="DC62">
            <v>118704.76237802047</v>
          </cell>
          <cell r="DD62">
            <v>121251.98605724401</v>
          </cell>
          <cell r="DE62">
            <v>123841.41373664291</v>
          </cell>
          <cell r="DF62">
            <v>126473.74467857297</v>
          </cell>
          <cell r="DG62">
            <v>129149.6897312076</v>
          </cell>
          <cell r="DH62">
            <v>131869.97152049866</v>
          </cell>
          <cell r="DI62">
            <v>134635.32464531812</v>
          </cell>
          <cell r="DJ62">
            <v>137446.49587583315</v>
          </cell>
          <cell r="DK62">
            <v>140304.24435516747</v>
          </cell>
          <cell r="DL62">
            <v>143209.34180440448</v>
          </cell>
          <cell r="DM62">
            <v>146162.57273098672</v>
          </cell>
        </row>
        <row r="63">
          <cell r="C63" t="str">
            <v>F3.1.f-2</v>
          </cell>
          <cell r="D63" t="str">
            <v>Hilfstrom für Warmwassererzeugung</v>
          </cell>
          <cell r="F63" t="str">
            <v>HILFWW*BGFbeheizt*KOSTROM</v>
          </cell>
          <cell r="G63">
            <v>36.446055567812131</v>
          </cell>
          <cell r="H63">
            <v>36.446055567812131</v>
          </cell>
          <cell r="J63" t="str">
            <v>€/Jahr</v>
          </cell>
          <cell r="K63" t="str">
            <v>1</v>
          </cell>
          <cell r="L63" t="str">
            <v>PSTROM</v>
          </cell>
          <cell r="M63">
            <v>2.0299999999999998</v>
          </cell>
          <cell r="N63">
            <v>1.0002941176470588</v>
          </cell>
          <cell r="O63">
            <v>3699.2678860884116</v>
          </cell>
          <cell r="Q63">
            <v>0</v>
          </cell>
          <cell r="R63">
            <v>36.456774995920313</v>
          </cell>
          <cell r="S63">
            <v>72.924272572725855</v>
          </cell>
          <cell r="T63">
            <v>109.40249588409628</v>
          </cell>
          <cell r="U63">
            <v>145.89144808470212</v>
          </cell>
          <cell r="V63">
            <v>182.39113233006711</v>
          </cell>
          <cell r="W63">
            <v>218.90155177667825</v>
          </cell>
          <cell r="X63">
            <v>255.4227095819308</v>
          </cell>
          <cell r="Y63">
            <v>291.954608904211</v>
          </cell>
          <cell r="Z63">
            <v>328.49725290275808</v>
          </cell>
          <cell r="AA63">
            <v>365.05064473777469</v>
          </cell>
          <cell r="AB63">
            <v>401.61478757037185</v>
          </cell>
          <cell r="AC63">
            <v>438.18968456262371</v>
          </cell>
          <cell r="AD63">
            <v>474.77533887756778</v>
          </cell>
          <cell r="AE63">
            <v>511.37175367903973</v>
          </cell>
          <cell r="AF63">
            <v>547.97893213189377</v>
          </cell>
          <cell r="AG63">
            <v>584.59687740200218</v>
          </cell>
          <cell r="AH63">
            <v>621.22559265598045</v>
          </cell>
          <cell r="AI63">
            <v>657.86508106151757</v>
          </cell>
          <cell r="AJ63">
            <v>694.51534578715575</v>
          </cell>
          <cell r="AK63">
            <v>731.17639000242798</v>
          </cell>
          <cell r="AL63">
            <v>767.84821687777537</v>
          </cell>
          <cell r="AM63">
            <v>804.53082958454763</v>
          </cell>
          <cell r="AN63">
            <v>841.22423129502977</v>
          </cell>
          <cell r="AO63">
            <v>877.92842518252576</v>
          </cell>
          <cell r="AP63">
            <v>914.64341442113709</v>
          </cell>
          <cell r="AQ63">
            <v>951.36920218601165</v>
          </cell>
          <cell r="AR63">
            <v>988.10579165315039</v>
          </cell>
          <cell r="AS63">
            <v>1024.8531859995448</v>
          </cell>
          <cell r="AT63">
            <v>1061.6113884031504</v>
          </cell>
          <cell r="AU63">
            <v>1098.3804020427201</v>
          </cell>
          <cell r="AV63">
            <v>1135.1602300980528</v>
          </cell>
          <cell r="AW63">
            <v>1171.9508757499113</v>
          </cell>
          <cell r="AX63">
            <v>1208.7523421798833</v>
          </cell>
          <cell r="AY63">
            <v>1245.5646325705482</v>
          </cell>
          <cell r="AZ63">
            <v>1282.3877501054478</v>
          </cell>
          <cell r="BA63">
            <v>1319.2216979690606</v>
          </cell>
          <cell r="BB63">
            <v>1356.0664793467452</v>
          </cell>
          <cell r="BC63">
            <v>1392.9220974248506</v>
          </cell>
          <cell r="BD63">
            <v>1429.7885553905805</v>
          </cell>
          <cell r="BE63">
            <v>1466.6658564322106</v>
          </cell>
          <cell r="BF63">
            <v>1503.5540037388703</v>
          </cell>
          <cell r="BG63">
            <v>1540.4530005005975</v>
          </cell>
          <cell r="BH63">
            <v>1577.3628499084207</v>
          </cell>
          <cell r="BI63">
            <v>1614.2835551543044</v>
          </cell>
          <cell r="BJ63">
            <v>1651.2151194311759</v>
          </cell>
          <cell r="BK63">
            <v>1688.1575459328158</v>
          </cell>
          <cell r="BL63">
            <v>1725.1108378539691</v>
          </cell>
          <cell r="BM63">
            <v>1762.07499839048</v>
          </cell>
          <cell r="BN63">
            <v>1799.0500307388545</v>
          </cell>
          <cell r="BO63">
            <v>1836.0359380967818</v>
          </cell>
          <cell r="BP63">
            <v>1873.0327236627215</v>
          </cell>
          <cell r="BQ63">
            <v>1910.0403906361794</v>
          </cell>
          <cell r="BR63">
            <v>1947.0589422175967</v>
          </cell>
          <cell r="BS63">
            <v>1984.0883816082955</v>
          </cell>
          <cell r="BT63">
            <v>2021.1287120105617</v>
          </cell>
          <cell r="BU63">
            <v>2058.1799366276714</v>
          </cell>
          <cell r="BV63">
            <v>2095.2420586637541</v>
          </cell>
          <cell r="BW63">
            <v>2132.3150813240127</v>
          </cell>
          <cell r="BX63">
            <v>2169.3990078144207</v>
          </cell>
          <cell r="BY63">
            <v>2206.493841342025</v>
          </cell>
          <cell r="BZ63">
            <v>2243.5995851148637</v>
          </cell>
          <cell r="CA63">
            <v>2280.7162423416898</v>
          </cell>
          <cell r="CB63">
            <v>2317.8438162324132</v>
          </cell>
          <cell r="CC63">
            <v>2354.9823099978512</v>
          </cell>
          <cell r="CD63">
            <v>2392.1317268496473</v>
          </cell>
          <cell r="CE63">
            <v>2429.2920700005461</v>
          </cell>
          <cell r="CF63">
            <v>2466.4633426640885</v>
          </cell>
          <cell r="CG63">
            <v>2503.6455480549198</v>
          </cell>
          <cell r="CH63">
            <v>2540.8386893885076</v>
          </cell>
          <cell r="CI63">
            <v>2578.0427698813123</v>
          </cell>
          <cell r="CJ63">
            <v>2615.25779275073</v>
          </cell>
          <cell r="CK63">
            <v>2652.4837612151186</v>
          </cell>
          <cell r="CL63">
            <v>2689.7206784937466</v>
          </cell>
          <cell r="CM63">
            <v>2726.9685478068718</v>
          </cell>
          <cell r="CN63">
            <v>2764.2273723756871</v>
          </cell>
          <cell r="CO63">
            <v>2801.4971554222675</v>
          </cell>
          <cell r="CP63">
            <v>2838.7779001698168</v>
          </cell>
          <cell r="CQ63">
            <v>2876.06960984228</v>
          </cell>
          <cell r="CR63">
            <v>2913.3722876645948</v>
          </cell>
          <cell r="CS63">
            <v>2950.6859368627988</v>
          </cell>
          <cell r="CT63">
            <v>2988.0105606636735</v>
          </cell>
          <cell r="CU63">
            <v>3025.3461622951004</v>
          </cell>
          <cell r="CV63">
            <v>3062.6927449857876</v>
          </cell>
          <cell r="CW63">
            <v>3100.0503119655432</v>
          </cell>
          <cell r="CX63">
            <v>3137.4188664650014</v>
          </cell>
          <cell r="CY63">
            <v>3174.7984117157603</v>
          </cell>
          <cell r="CZ63">
            <v>3212.1889509504081</v>
          </cell>
          <cell r="DA63">
            <v>3249.5904874024955</v>
          </cell>
          <cell r="DB63">
            <v>3287.0030243064571</v>
          </cell>
          <cell r="DC63">
            <v>3324.4265648977698</v>
          </cell>
          <cell r="DD63">
            <v>3361.8611124127651</v>
          </cell>
          <cell r="DE63">
            <v>3399.3066700887935</v>
          </cell>
          <cell r="DF63">
            <v>3436.7632411641953</v>
          </cell>
          <cell r="DG63">
            <v>3474.2308288781096</v>
          </cell>
          <cell r="DH63">
            <v>3511.7094364707486</v>
          </cell>
          <cell r="DI63">
            <v>3549.1990671833155</v>
          </cell>
          <cell r="DJ63">
            <v>3586.6997242578118</v>
          </cell>
          <cell r="DK63">
            <v>3624.2114109373392</v>
          </cell>
          <cell r="DL63">
            <v>3661.7341304658539</v>
          </cell>
          <cell r="DM63">
            <v>3699.2678860884116</v>
          </cell>
        </row>
        <row r="64">
          <cell r="C64" t="str">
            <v>F3.1.g</v>
          </cell>
          <cell r="D64" t="str">
            <v>Erträge aus PV nach Deckung Eigenbedarf</v>
          </cell>
          <cell r="E64" t="str">
            <v>negative Kosten</v>
          </cell>
          <cell r="F64" t="str">
            <v>PVEINSP* EINSPTARIF</v>
          </cell>
          <cell r="G64">
            <v>-2058.4033128370224</v>
          </cell>
          <cell r="H64">
            <v>-2058.4033128370224</v>
          </cell>
          <cell r="J64" t="str">
            <v>€/Jahr</v>
          </cell>
          <cell r="K64" t="str">
            <v>1</v>
          </cell>
          <cell r="L64" t="str">
            <v>PSTROM</v>
          </cell>
          <cell r="M64">
            <v>2.0299999999999998</v>
          </cell>
          <cell r="N64">
            <v>1.0002941176470588</v>
          </cell>
          <cell r="O64">
            <v>-208927.55479747796</v>
          </cell>
          <cell r="P64" t="str">
            <v>€</v>
          </cell>
          <cell r="Q64">
            <v>0</v>
          </cell>
          <cell r="R64">
            <v>-2059.0087255760923</v>
          </cell>
          <cell r="S64">
            <v>-4118.6230419540543</v>
          </cell>
          <cell r="T64">
            <v>-6178.8431272476655</v>
          </cell>
          <cell r="U64">
            <v>-8239.6691596266646</v>
          </cell>
          <cell r="V64">
            <v>-10301.101317308981</v>
          </cell>
          <cell r="W64">
            <v>-12363.139778566947</v>
          </cell>
          <cell r="X64">
            <v>-14425.784721724189</v>
          </cell>
          <cell r="Y64">
            <v>-16489.036325160305</v>
          </cell>
          <cell r="Z64">
            <v>-18552.894767303063</v>
          </cell>
          <cell r="AA64">
            <v>-20617.360226634657</v>
          </cell>
          <cell r="AB64">
            <v>-22682.432881688561</v>
          </cell>
          <cell r="AC64">
            <v>-24748.112911052671</v>
          </cell>
          <cell r="AD64">
            <v>-26814.40049336927</v>
          </cell>
          <cell r="AE64">
            <v>-28881.295807325736</v>
          </cell>
          <cell r="AF64">
            <v>-30948.799031666953</v>
          </cell>
          <cell r="AG64">
            <v>-33016.910345195327</v>
          </cell>
          <cell r="AH64">
            <v>-35085.629926755217</v>
          </cell>
          <cell r="AI64">
            <v>-37154.957955251622</v>
          </cell>
          <cell r="AJ64">
            <v>-39224.89460963774</v>
          </cell>
          <cell r="AK64">
            <v>-41295.440068922704</v>
          </cell>
          <cell r="AL64">
            <v>-43366.594512166957</v>
          </cell>
          <cell r="AM64">
            <v>-45438.358118482232</v>
          </cell>
          <cell r="AN64">
            <v>-47510.731067033114</v>
          </cell>
          <cell r="AO64">
            <v>-49583.713537041716</v>
          </cell>
          <cell r="AP64">
            <v>-51657.305707775216</v>
          </cell>
          <cell r="AQ64">
            <v>-53731.507758559863</v>
          </cell>
          <cell r="AR64">
            <v>-55806.319868770108</v>
          </cell>
          <cell r="AS64">
            <v>-57881.742217836334</v>
          </cell>
          <cell r="AT64">
            <v>-59957.77498524337</v>
          </cell>
          <cell r="AU64">
            <v>-62034.418350521068</v>
          </cell>
          <cell r="AV64">
            <v>-64111.672493258411</v>
          </cell>
          <cell r="AW64">
            <v>-66189.53759309875</v>
          </cell>
          <cell r="AX64">
            <v>-68268.013829732066</v>
          </cell>
          <cell r="AY64">
            <v>-70347.101382904337</v>
          </cell>
          <cell r="AZ64">
            <v>-72426.800432415897</v>
          </cell>
          <cell r="BA64">
            <v>-74507.111158119995</v>
          </cell>
          <cell r="BB64">
            <v>-76588.033739919541</v>
          </cell>
          <cell r="BC64">
            <v>-78669.56835777346</v>
          </cell>
          <cell r="BD64">
            <v>-80751.715191688869</v>
          </cell>
          <cell r="BE64">
            <v>-82834.474421733481</v>
          </cell>
          <cell r="BF64">
            <v>-84917.846228023205</v>
          </cell>
          <cell r="BG64">
            <v>-87001.83079072526</v>
          </cell>
          <cell r="BH64">
            <v>-89086.428290062831</v>
          </cell>
          <cell r="BI64">
            <v>-91171.638906311913</v>
          </cell>
          <cell r="BJ64">
            <v>-93257.462819802953</v>
          </cell>
          <cell r="BK64">
            <v>-95343.900210914537</v>
          </cell>
          <cell r="BL64">
            <v>-97430.951260079732</v>
          </cell>
          <cell r="BM64">
            <v>-99518.616147793713</v>
          </cell>
          <cell r="BN64">
            <v>-101606.89505458897</v>
          </cell>
          <cell r="BO64">
            <v>-103695.78816106488</v>
          </cell>
          <cell r="BP64">
            <v>-105785.29564786432</v>
          </cell>
          <cell r="BQ64">
            <v>-107875.41769568918</v>
          </cell>
          <cell r="BR64">
            <v>-109966.15448529432</v>
          </cell>
          <cell r="BS64">
            <v>-112057.50619748422</v>
          </cell>
          <cell r="BT64">
            <v>-114149.47301311785</v>
          </cell>
          <cell r="BU64">
            <v>-116242.05511311012</v>
          </cell>
          <cell r="BV64">
            <v>-118335.25267842411</v>
          </cell>
          <cell r="BW64">
            <v>-120429.06589008353</v>
          </cell>
          <cell r="BX64">
            <v>-122523.4949291556</v>
          </cell>
          <cell r="BY64">
            <v>-124618.53997676821</v>
          </cell>
          <cell r="BZ64">
            <v>-126714.20121410518</v>
          </cell>
          <cell r="CA64">
            <v>-128810.47882239072</v>
          </cell>
          <cell r="CB64">
            <v>-130907.3729829144</v>
          </cell>
          <cell r="CC64">
            <v>-133004.88387701698</v>
          </cell>
          <cell r="CD64">
            <v>-135103.01168608599</v>
          </cell>
          <cell r="CE64">
            <v>-137201.75659157103</v>
          </cell>
          <cell r="CF64">
            <v>-139301.11877496674</v>
          </cell>
          <cell r="CG64">
            <v>-141401.09841783016</v>
          </cell>
          <cell r="CH64">
            <v>-143501.69570176466</v>
          </cell>
          <cell r="CI64">
            <v>-145602.91080842982</v>
          </cell>
          <cell r="CJ64">
            <v>-147704.74391953798</v>
          </cell>
          <cell r="CK64">
            <v>-149807.19521685579</v>
          </cell>
          <cell r="CL64">
            <v>-151910.26488220142</v>
          </cell>
          <cell r="CM64">
            <v>-154013.95309744877</v>
          </cell>
          <cell r="CN64">
            <v>-156118.26004452471</v>
          </cell>
          <cell r="CO64">
            <v>-158223.18590540584</v>
          </cell>
          <cell r="CP64">
            <v>-160328.73086213251</v>
          </cell>
          <cell r="CQ64">
            <v>-162434.89509678696</v>
          </cell>
          <cell r="CR64">
            <v>-164541.67879150747</v>
          </cell>
          <cell r="CS64">
            <v>-166649.08212849451</v>
          </cell>
          <cell r="CT64">
            <v>-168757.10528999046</v>
          </cell>
          <cell r="CU64">
            <v>-170865.74845829987</v>
          </cell>
          <cell r="CV64">
            <v>-172975.01181577399</v>
          </cell>
          <cell r="CW64">
            <v>-175084.89554482623</v>
          </cell>
          <cell r="CX64">
            <v>-177195.39982791655</v>
          </cell>
          <cell r="CY64">
            <v>-179306.52484755946</v>
          </cell>
          <cell r="CZ64">
            <v>-181418.27078632527</v>
          </cell>
          <cell r="DA64">
            <v>-183530.63782683885</v>
          </cell>
          <cell r="DB64">
            <v>-185643.62615177472</v>
          </cell>
          <cell r="DC64">
            <v>-187757.23594386652</v>
          </cell>
          <cell r="DD64">
            <v>-189871.46738589596</v>
          </cell>
          <cell r="DE64">
            <v>-191986.32066070245</v>
          </cell>
          <cell r="DF64">
            <v>-194101.79595118124</v>
          </cell>
          <cell r="DG64">
            <v>-196217.89344027263</v>
          </cell>
          <cell r="DH64">
            <v>-198334.61331097764</v>
          </cell>
          <cell r="DI64">
            <v>-200451.9557463532</v>
          </cell>
          <cell r="DJ64">
            <v>-202569.92092950133</v>
          </cell>
          <cell r="DK64">
            <v>-204688.50904358621</v>
          </cell>
          <cell r="DL64">
            <v>-206807.72027182026</v>
          </cell>
          <cell r="DM64">
            <v>-208927.55479747796</v>
          </cell>
        </row>
        <row r="65">
          <cell r="C65" t="str">
            <v>F3.2</v>
          </cell>
          <cell r="D65" t="str">
            <v>Wasser und Abwasser</v>
          </cell>
          <cell r="F65" t="str">
            <v>#SUM</v>
          </cell>
          <cell r="G65">
            <v>4508.2723084368017</v>
          </cell>
          <cell r="J65" t="str">
            <v>€/Jahr</v>
          </cell>
          <cell r="O65">
            <v>511425.88922923402</v>
          </cell>
          <cell r="P65" t="str">
            <v>€</v>
          </cell>
        </row>
        <row r="66">
          <cell r="C66" t="str">
            <v>F3.2.a</v>
          </cell>
          <cell r="D66" t="str">
            <v>Wasser</v>
          </cell>
          <cell r="F66" t="str">
            <v>NF*(WAVnf*KOWA) + GRÜNF*(WAVgf*KOWA)</v>
          </cell>
          <cell r="G66">
            <v>2106.9550632282703</v>
          </cell>
          <cell r="H66">
            <v>3395.9767969349991</v>
          </cell>
          <cell r="I66">
            <v>2106.9550632282703</v>
          </cell>
          <cell r="J66" t="str">
            <v>€/Jahr</v>
          </cell>
          <cell r="K66">
            <v>1</v>
          </cell>
          <cell r="L66" t="str">
            <v>PALLG</v>
          </cell>
          <cell r="M66">
            <v>2.25</v>
          </cell>
          <cell r="N66">
            <v>1.0024509803921569</v>
          </cell>
          <cell r="O66">
            <v>239016.47750093101</v>
          </cell>
          <cell r="P66" t="str">
            <v>€</v>
          </cell>
          <cell r="Q66">
            <v>0</v>
          </cell>
          <cell r="R66">
            <v>2112.1191687753985</v>
          </cell>
          <cell r="S66">
            <v>4229.4151002192884</v>
          </cell>
          <cell r="T66">
            <v>6351.9004824756003</v>
          </cell>
          <cell r="U66">
            <v>8479.5880347863495</v>
          </cell>
          <cell r="V66">
            <v>10612.490507568555</v>
          </cell>
          <cell r="W66">
            <v>12750.620682489827</v>
          </cell>
          <cell r="X66">
            <v>14893.991372545854</v>
          </cell>
          <cell r="Y66">
            <v>17042.615422136179</v>
          </cell>
          <cell r="Z66">
            <v>19196.505707142271</v>
          </cell>
          <cell r="AA66">
            <v>21355.675135003676</v>
          </cell>
          <cell r="AB66">
            <v>23520.136644796283</v>
          </cell>
          <cell r="AC66">
            <v>25689.903207308857</v>
          </cell>
          <cell r="AD66">
            <v>27864.987825121687</v>
          </cell>
          <cell r="AE66">
            <v>30045.403532684075</v>
          </cell>
          <cell r="AF66">
            <v>32231.1633963926</v>
          </cell>
          <cell r="AG66">
            <v>34422.280514668804</v>
          </cell>
          <cell r="AH66">
            <v>36618.768018038987</v>
          </cell>
          <cell r="AI66">
            <v>38820.639069211502</v>
          </cell>
          <cell r="AJ66">
            <v>41027.906863156561</v>
          </cell>
          <cell r="AK66">
            <v>43240.58462718466</v>
          </cell>
          <cell r="AL66">
            <v>45458.685621026598</v>
          </cell>
          <cell r="AM66">
            <v>47682.223136912267</v>
          </cell>
          <cell r="AN66">
            <v>49911.21049965069</v>
          </cell>
          <cell r="AO66">
            <v>52145.66106670937</v>
          </cell>
          <cell r="AP66">
            <v>54385.588228295273</v>
          </cell>
          <cell r="AQ66">
            <v>56631.005407434044</v>
          </cell>
          <cell r="AR66">
            <v>58881.926060051279</v>
          </cell>
          <cell r="AS66">
            <v>61138.363675052198</v>
          </cell>
          <cell r="AT66">
            <v>63400.331774403479</v>
          </cell>
          <cell r="AU66">
            <v>65667.843913214238</v>
          </cell>
          <cell r="AV66">
            <v>67940.913679816163</v>
          </cell>
          <cell r="AW66">
            <v>70219.554695845844</v>
          </cell>
          <cell r="AX66">
            <v>72503.78061632684</v>
          </cell>
          <cell r="AY66">
            <v>74793.60512974998</v>
          </cell>
          <cell r="AZ66">
            <v>77089.041958157119</v>
          </cell>
          <cell r="BA66">
            <v>79390.104857221944</v>
          </cell>
          <cell r="BB66">
            <v>81696.807616333652</v>
          </cell>
          <cell r="BC66">
            <v>84009.16405867826</v>
          </cell>
          <cell r="BD66">
            <v>86327.188041323039</v>
          </cell>
          <cell r="BE66">
            <v>88650.893455297526</v>
          </cell>
          <cell r="BF66">
            <v>90980.294225679172</v>
          </cell>
          <cell r="BG66">
            <v>93315.40431167424</v>
          </cell>
          <cell r="BH66">
            <v>95656.237706703701</v>
          </cell>
          <cell r="BI66">
            <v>98002.808438485736</v>
          </cell>
          <cell r="BJ66">
            <v>100355.13056911989</v>
          </cell>
          <cell r="BK66">
            <v>102713.21819517246</v>
          </cell>
          <cell r="BL66">
            <v>105077.08544775969</v>
          </cell>
          <cell r="BM66">
            <v>107446.74649263233</v>
          </cell>
          <cell r="BN66">
            <v>109822.21553026224</v>
          </cell>
          <cell r="BO66">
            <v>112203.50679592564</v>
          </cell>
          <cell r="BP66">
            <v>114590.63455978896</v>
          </cell>
          <cell r="BQ66">
            <v>116983.61312699511</v>
          </cell>
          <cell r="BR66">
            <v>119382.45683774844</v>
          </cell>
          <cell r="BS66">
            <v>121787.18006740061</v>
          </cell>
          <cell r="BT66">
            <v>124197.79722653712</v>
          </cell>
          <cell r="BU66">
            <v>126614.32276106378</v>
          </cell>
          <cell r="BV66">
            <v>129036.77115229271</v>
          </cell>
          <cell r="BW66">
            <v>131465.15691702938</v>
          </cell>
          <cell r="BX66">
            <v>133899.49460766034</v>
          </cell>
          <cell r="BY66">
            <v>136339.79881223885</v>
          </cell>
          <cell r="BZ66">
            <v>138786.08415457333</v>
          </cell>
          <cell r="CA66">
            <v>141238.36529431582</v>
          </cell>
          <cell r="CB66">
            <v>143696.65692704791</v>
          </cell>
          <cell r="CC66">
            <v>146160.97378436991</v>
          </cell>
          <cell r="CD66">
            <v>148631.33063398927</v>
          </cell>
          <cell r="CE66">
            <v>151107.74227980868</v>
          </cell>
          <cell r="CF66">
            <v>153590.22356201499</v>
          </cell>
          <cell r="CG66">
            <v>156078.7893571677</v>
          </cell>
          <cell r="CH66">
            <v>158573.45457828912</v>
          </cell>
          <cell r="CI66">
            <v>161074.23417495241</v>
          </cell>
          <cell r="CJ66">
            <v>163581.14313337233</v>
          </cell>
          <cell r="CK66">
            <v>166094.1964764939</v>
          </cell>
          <cell r="CL66">
            <v>168613.40926408427</v>
          </cell>
          <cell r="CM66">
            <v>171138.79659282049</v>
          </cell>
          <cell r="CN66">
            <v>173670.37359638236</v>
          </cell>
          <cell r="CO66">
            <v>176208.15544554094</v>
          </cell>
          <cell r="CP66">
            <v>178752.15734825129</v>
          </cell>
          <cell r="CQ66">
            <v>181302.39454974289</v>
          </cell>
          <cell r="CR66">
            <v>183858.88233261087</v>
          </cell>
          <cell r="CS66">
            <v>186421.63601690726</v>
          </cell>
          <cell r="CT66">
            <v>188990.67096023393</v>
          </cell>
          <cell r="CU66">
            <v>191566.00255783339</v>
          </cell>
          <cell r="CV66">
            <v>194147.64624268189</v>
          </cell>
          <cell r="CW66">
            <v>196735.61748558146</v>
          </cell>
          <cell r="CX66">
            <v>199329.93179525269</v>
          </cell>
          <cell r="CY66">
            <v>201930.60471842808</v>
          </cell>
          <cell r="CZ66">
            <v>204537.65183994483</v>
          </cell>
          <cell r="DA66">
            <v>207151.0887828375</v>
          </cell>
          <cell r="DB66">
            <v>209770.93120843347</v>
          </cell>
          <cell r="DC66">
            <v>212397.19481644506</v>
          </cell>
          <cell r="DD66">
            <v>215029.89534506493</v>
          </cell>
          <cell r="DE66">
            <v>217669.04857105843</v>
          </cell>
          <cell r="DF66">
            <v>220314.67030986064</v>
          </cell>
          <cell r="DG66">
            <v>222966.77641567006</v>
          </cell>
          <cell r="DH66">
            <v>225625.38278154278</v>
          </cell>
          <cell r="DI66">
            <v>228290.50533948845</v>
          </cell>
          <cell r="DJ66">
            <v>230962.16006056662</v>
          </cell>
          <cell r="DK66">
            <v>233640.36295498049</v>
          </cell>
          <cell r="DL66">
            <v>236325.13007217488</v>
          </cell>
          <cell r="DM66">
            <v>239016.47750093101</v>
          </cell>
        </row>
        <row r="67">
          <cell r="C67" t="str">
            <v>F3.2.b</v>
          </cell>
          <cell r="D67" t="str">
            <v>Abwasser</v>
          </cell>
          <cell r="F67" t="str">
            <v>NF*(AWVnf*KOAW) + GRÜNF*(AWVgf*KOAW)</v>
          </cell>
          <cell r="G67">
            <v>2401.3172452085314</v>
          </cell>
          <cell r="H67">
            <v>3710.1591737099984</v>
          </cell>
          <cell r="I67">
            <v>2401.3172452085314</v>
          </cell>
          <cell r="J67" t="str">
            <v>€/Jahr</v>
          </cell>
          <cell r="K67">
            <v>1</v>
          </cell>
          <cell r="L67" t="str">
            <v>PALLG</v>
          </cell>
          <cell r="M67">
            <v>2.25</v>
          </cell>
          <cell r="N67">
            <v>1.0024509803921569</v>
          </cell>
          <cell r="O67">
            <v>272409.41172830301</v>
          </cell>
          <cell r="P67" t="str">
            <v>€</v>
          </cell>
          <cell r="Q67">
            <v>0</v>
          </cell>
          <cell r="R67">
            <v>2407.2028266918855</v>
          </cell>
          <cell r="S67">
            <v>4820.3056603118512</v>
          </cell>
          <cell r="T67">
            <v>7239.3229616613444</v>
          </cell>
          <cell r="U67">
            <v>9664.2692269846066</v>
          </cell>
          <cell r="V67">
            <v>12095.158988056332</v>
          </cell>
          <cell r="W67">
            <v>14532.006812267817</v>
          </cell>
          <cell r="X67">
            <v>16974.827302715279</v>
          </cell>
          <cell r="Y67">
            <v>19423.635098286213</v>
          </cell>
          <cell r="Z67">
            <v>21878.444873748369</v>
          </cell>
          <cell r="AA67">
            <v>24339.271339836552</v>
          </cell>
          <cell r="AB67">
            <v>26806.129243341813</v>
          </cell>
          <cell r="AC67">
            <v>29279.033367198674</v>
          </cell>
          <cell r="AD67">
            <v>31757.998530574765</v>
          </cell>
          <cell r="AE67">
            <v>34243.039588959153</v>
          </cell>
          <cell r="AF67">
            <v>36734.171434251519</v>
          </cell>
          <cell r="AG67">
            <v>39231.408994850703</v>
          </cell>
          <cell r="AH67">
            <v>41734.767235745669</v>
          </cell>
          <cell r="AI67">
            <v>44244.261158603549</v>
          </cell>
          <cell r="AJ67">
            <v>46759.905801860667</v>
          </cell>
          <cell r="AK67">
            <v>49281.71624081186</v>
          </cell>
          <cell r="AL67">
            <v>51809.707587701712</v>
          </cell>
          <cell r="AM67">
            <v>54343.894991814333</v>
          </cell>
          <cell r="AN67">
            <v>56884.293639564588</v>
          </cell>
          <cell r="AO67">
            <v>59430.918754588543</v>
          </cell>
          <cell r="AP67">
            <v>61983.785597835733</v>
          </cell>
          <cell r="AQ67">
            <v>64542.909467659454</v>
          </cell>
          <cell r="AR67">
            <v>67108.305699909426</v>
          </cell>
          <cell r="AS67">
            <v>69679.98966802255</v>
          </cell>
          <cell r="AT67">
            <v>72257.976783116203</v>
          </cell>
          <cell r="AU67">
            <v>74842.282494080486</v>
          </cell>
          <cell r="AV67">
            <v>77432.922287669659</v>
          </cell>
          <cell r="AW67">
            <v>80029.911688595836</v>
          </cell>
          <cell r="AX67">
            <v>82633.266259622615</v>
          </cell>
          <cell r="AY67">
            <v>85243.001601656579</v>
          </cell>
          <cell r="AZ67">
            <v>87859.133353842728</v>
          </cell>
          <cell r="BA67">
            <v>90481.677193656578</v>
          </cell>
          <cell r="BB67">
            <v>93110.64883699955</v>
          </cell>
          <cell r="BC67">
            <v>95746.064038291661</v>
          </cell>
          <cell r="BD67">
            <v>98387.938590567675</v>
          </cell>
          <cell r="BE67">
            <v>101036.28832556951</v>
          </cell>
          <cell r="BF67">
            <v>103691.12911384382</v>
          </cell>
          <cell r="BG67">
            <v>106352.47686483419</v>
          </cell>
          <cell r="BH67">
            <v>109020.34752697905</v>
          </cell>
          <cell r="BI67">
            <v>111694.7570878057</v>
          </cell>
          <cell r="BJ67">
            <v>114375.72157402622</v>
          </cell>
          <cell r="BK67">
            <v>117063.25705163473</v>
          </cell>
          <cell r="BL67">
            <v>119757.37962600234</v>
          </cell>
          <cell r="BM67">
            <v>122458.10544197341</v>
          </cell>
          <cell r="BN67">
            <v>125165.45068396427</v>
          </cell>
          <cell r="BO67">
            <v>127879.43157605815</v>
          </cell>
          <cell r="BP67">
            <v>130600.06438210297</v>
          </cell>
          <cell r="BQ67">
            <v>133327.36540580972</v>
          </cell>
          <cell r="BR67">
            <v>136061.35099084914</v>
          </cell>
          <cell r="BS67">
            <v>138802.0375209499</v>
          </cell>
          <cell r="BT67">
            <v>141549.44141999687</v>
          </cell>
          <cell r="BU67">
            <v>144303.57915212988</v>
          </cell>
          <cell r="BV67">
            <v>147064.46722184162</v>
          </cell>
          <cell r="BW67">
            <v>149832.12217407697</v>
          </cell>
          <cell r="BX67">
            <v>152606.56059433287</v>
          </cell>
          <cell r="BY67">
            <v>155387.79910875601</v>
          </cell>
          <cell r="BZ67">
            <v>158175.85438424349</v>
          </cell>
          <cell r="CA67">
            <v>160970.74312854381</v>
          </cell>
          <cell r="CB67">
            <v>163772.48209035469</v>
          </cell>
          <cell r="CC67">
            <v>166581.08805942483</v>
          </cell>
          <cell r="CD67">
            <v>169396.57786665444</v>
          </cell>
          <cell r="CE67">
            <v>172218.96838419588</v>
          </cell>
          <cell r="CF67">
            <v>175048.27652555492</v>
          </cell>
          <cell r="CG67">
            <v>177884.51924569157</v>
          </cell>
          <cell r="CH67">
            <v>180727.71354112291</v>
          </cell>
          <cell r="CI67">
            <v>183577.87645002335</v>
          </cell>
          <cell r="CJ67">
            <v>186435.02505232807</v>
          </cell>
          <cell r="CK67">
            <v>189299.17646983414</v>
          </cell>
          <cell r="CL67">
            <v>192170.34786630506</v>
          </cell>
          <cell r="CM67">
            <v>195048.55644757106</v>
          </cell>
          <cell r="CN67">
            <v>197933.81946163456</v>
          </cell>
          <cell r="CO67">
            <v>200826.15419877152</v>
          </cell>
          <cell r="CP67">
            <v>203725.57799163664</v>
          </cell>
          <cell r="CQ67">
            <v>206632.10821536672</v>
          </cell>
          <cell r="CR67">
            <v>209545.7622876846</v>
          </cell>
          <cell r="CS67">
            <v>212466.55766900303</v>
          </cell>
          <cell r="CT67">
            <v>215394.51186253075</v>
          </cell>
          <cell r="CU67">
            <v>218329.64241437585</v>
          </cell>
          <cell r="CV67">
            <v>221271.96691365197</v>
          </cell>
          <cell r="CW67">
            <v>224221.50299258312</v>
          </cell>
          <cell r="CX67">
            <v>227178.26832660957</v>
          </cell>
          <cell r="CY67">
            <v>230142.28063449395</v>
          </cell>
          <cell r="CZ67">
            <v>233113.55767842734</v>
          </cell>
          <cell r="DA67">
            <v>236092.11726413475</v>
          </cell>
          <cell r="DB67">
            <v>239077.97724098369</v>
          </cell>
          <cell r="DC67">
            <v>242071.15550208956</v>
          </cell>
          <cell r="DD67">
            <v>245071.66998442408</v>
          </cell>
          <cell r="DE67">
            <v>248079.53866892072</v>
          </cell>
          <cell r="DF67">
            <v>251094.77958058513</v>
          </cell>
          <cell r="DG67">
            <v>254117.41078860202</v>
          </cell>
          <cell r="DH67">
            <v>257147.45040644257</v>
          </cell>
          <cell r="DI67">
            <v>260184.91659197354</v>
          </cell>
          <cell r="DJ67">
            <v>263229.82754756743</v>
          </cell>
          <cell r="DK67">
            <v>266282.20152020908</v>
          </cell>
          <cell r="DL67">
            <v>269342.05680160725</v>
          </cell>
          <cell r="DM67">
            <v>272409.41172830301</v>
          </cell>
        </row>
        <row r="68">
          <cell r="C68" t="str">
            <v>F3.3</v>
          </cell>
          <cell r="D68" t="str">
            <v>Müllentsorgung</v>
          </cell>
          <cell r="F68" t="str">
            <v>NUE*MÜLLm3*MÜLLKm3</v>
          </cell>
          <cell r="G68">
            <v>3462.6997577841444</v>
          </cell>
          <cell r="H68">
            <v>61.855199999999996</v>
          </cell>
          <cell r="I68">
            <v>3462.6997577841444</v>
          </cell>
          <cell r="J68" t="str">
            <v>€/Jahr</v>
          </cell>
          <cell r="K68" t="str">
            <v>1</v>
          </cell>
          <cell r="L68" t="str">
            <v>PLOHN</v>
          </cell>
          <cell r="M68">
            <v>2.67</v>
          </cell>
          <cell r="N68">
            <v>1.0065686274509804</v>
          </cell>
          <cell r="O68">
            <v>490607.80767582846</v>
          </cell>
          <cell r="P68" t="str">
            <v>€</v>
          </cell>
          <cell r="Q68">
            <v>0</v>
          </cell>
          <cell r="R68">
            <v>3485.4449424676286</v>
          </cell>
          <cell r="S68">
            <v>6993.7844742632406</v>
          </cell>
          <cell r="T68">
            <v>10525.168981414748</v>
          </cell>
          <cell r="U68">
            <v>14079.749837779884</v>
          </cell>
          <cell r="V68">
            <v>17657.679411534868</v>
          </cell>
          <cell r="W68">
            <v>21259.111071705709</v>
          </cell>
          <cell r="X68">
            <v>24884.199194742396</v>
          </cell>
          <cell r="Y68">
            <v>28533.099171136219</v>
          </cell>
          <cell r="Z68">
            <v>32205.96741208091</v>
          </cell>
          <cell r="AA68">
            <v>35902.961356176907</v>
          </cell>
          <cell r="AB68">
            <v>39624.23947618017</v>
          </cell>
          <cell r="AC68">
            <v>43369.961285795274</v>
          </cell>
          <cell r="AD68">
            <v>47140.287346512705</v>
          </cell>
          <cell r="AE68">
            <v>50935.379274491745</v>
          </cell>
          <cell r="AF68">
            <v>54755.399747487878</v>
          </cell>
          <cell r="AG68">
            <v>58600.512511826309</v>
          </cell>
          <cell r="AH68">
            <v>62470.882389420658</v>
          </cell>
          <cell r="AI68">
            <v>66366.675284838377</v>
          </cell>
          <cell r="AJ68">
            <v>70288.058192412354</v>
          </cell>
          <cell r="AK68">
            <v>74235.199203398719</v>
          </cell>
          <cell r="AL68">
            <v>78208.267513182727</v>
          </cell>
          <cell r="AM68">
            <v>82207.433428531018</v>
          </cell>
          <cell r="AN68">
            <v>86232.86837489203</v>
          </cell>
          <cell r="AO68">
            <v>90284.744903743704</v>
          </cell>
          <cell r="AP68">
            <v>94363.236699990783</v>
          </cell>
          <cell r="AQ68">
            <v>98468.518589409359</v>
          </cell>
          <cell r="AR68">
            <v>102600.76654614075</v>
          </cell>
          <cell r="AS68">
            <v>106760.15770023489</v>
          </cell>
          <cell r="AT68">
            <v>110946.87034524325</v>
          </cell>
          <cell r="AU68">
            <v>115161.08394586107</v>
          </cell>
          <cell r="AV68">
            <v>119402.97914562006</v>
          </cell>
          <cell r="AW68">
            <v>123672.73777463259</v>
          </cell>
          <cell r="AX68">
            <v>127970.54285738461</v>
          </cell>
          <cell r="AY68">
            <v>132296.57862058206</v>
          </cell>
          <cell r="AZ68">
            <v>136651.03050104764</v>
          </cell>
          <cell r="BA68">
            <v>141034.08515366918</v>
          </cell>
          <cell r="BB68">
            <v>145445.93045940113</v>
          </cell>
          <cell r="BC68">
            <v>149886.7555333178</v>
          </cell>
          <cell r="BD68">
            <v>154356.7507327199</v>
          </cell>
          <cell r="BE68">
            <v>158856.10766529452</v>
          </cell>
          <cell r="BF68">
            <v>163385.01919732837</v>
          </cell>
          <cell r="BG68">
            <v>167943.67946197453</v>
          </cell>
          <cell r="BH68">
            <v>172532.2838675747</v>
          </cell>
          <cell r="BI68">
            <v>177151.02910603525</v>
          </cell>
          <cell r="BJ68">
            <v>181800.11316125814</v>
          </cell>
          <cell r="BK68">
            <v>186479.7353176281</v>
          </cell>
          <cell r="BL68">
            <v>191190.09616855471</v>
          </cell>
          <cell r="BM68">
            <v>195931.39762507071</v>
          </cell>
          <cell r="BN68">
            <v>200703.84292448734</v>
          </cell>
          <cell r="BO68">
            <v>205507.63663910606</v>
          </cell>
          <cell r="BP68">
            <v>210342.98468498743</v>
          </cell>
          <cell r="BQ68">
            <v>215210.09433077794</v>
          </cell>
          <cell r="BR68">
            <v>220109.17420659482</v>
          </cell>
          <cell r="BS68">
            <v>225040.43431296834</v>
          </cell>
          <cell r="BT68">
            <v>230004.0860298448</v>
          </cell>
          <cell r="BU68">
            <v>235000.34212564569</v>
          </cell>
          <cell r="BV68">
            <v>240029.41676638962</v>
          </cell>
          <cell r="BW68">
            <v>245091.52552487177</v>
          </cell>
          <cell r="BX68">
            <v>250186.88538990478</v>
          </cell>
          <cell r="BY68">
            <v>255315.71477561965</v>
          </cell>
          <cell r="BZ68">
            <v>260478.23353082905</v>
          </cell>
          <cell r="CA68">
            <v>265674.66294845025</v>
          </cell>
          <cell r="CB68">
            <v>270905.22577499098</v>
          </cell>
          <cell r="CC68">
            <v>276170.14622009848</v>
          </cell>
          <cell r="CD68">
            <v>281469.6499661688</v>
          </cell>
          <cell r="CE68">
            <v>286803.96417802194</v>
          </cell>
          <cell r="CF68">
            <v>292173.31751263933</v>
          </cell>
          <cell r="CG68">
            <v>297577.94012896455</v>
          </cell>
          <cell r="CH68">
            <v>303018.06369776942</v>
          </cell>
          <cell r="CI68">
            <v>308493.92141158512</v>
          </cell>
          <cell r="CJ68">
            <v>314005.74799469754</v>
          </cell>
          <cell r="CK68">
            <v>319553.77971320867</v>
          </cell>
          <cell r="CL68">
            <v>325138.254385165</v>
          </cell>
          <cell r="CM68">
            <v>330759.41139075084</v>
          </cell>
          <cell r="CN68">
            <v>336417.49168254988</v>
          </cell>
          <cell r="CO68">
            <v>342112.73779587343</v>
          </cell>
          <cell r="CP68">
            <v>347845.39385915705</v>
          </cell>
          <cell r="CQ68">
            <v>353615.70560442505</v>
          </cell>
          <cell r="CR68">
            <v>359423.92037782376</v>
          </cell>
          <cell r="CS68">
            <v>365270.28715022421</v>
          </cell>
          <cell r="CT68">
            <v>371155.05652789428</v>
          </cell>
          <cell r="CU68">
            <v>377078.48076324124</v>
          </cell>
          <cell r="CV68">
            <v>383040.81376562436</v>
          </cell>
          <cell r="CW68">
            <v>389042.31111223862</v>
          </cell>
          <cell r="CX68">
            <v>395083.23005907092</v>
          </cell>
          <cell r="CY68">
            <v>401163.82955192646</v>
          </cell>
          <cell r="CZ68">
            <v>407284.37023752939</v>
          </cell>
          <cell r="DA68">
            <v>413445.11447469448</v>
          </cell>
          <cell r="DB68">
            <v>419646.32634557423</v>
          </cell>
          <cell r="DC68">
            <v>425888.27166697866</v>
          </cell>
          <cell r="DD68">
            <v>432171.21800176852</v>
          </cell>
          <cell r="DE68">
            <v>438495.43467032607</v>
          </cell>
          <cell r="DF68">
            <v>444861.19276209874</v>
          </cell>
          <cell r="DG68">
            <v>451268.76514721947</v>
          </cell>
          <cell r="DH68">
            <v>457718.42648820305</v>
          </cell>
          <cell r="DI68">
            <v>464210.45325172081</v>
          </cell>
          <cell r="DJ68">
            <v>470745.12372044986</v>
          </cell>
          <cell r="DK68">
            <v>477322.71800500271</v>
          </cell>
          <cell r="DL68">
            <v>483943.51805593446</v>
          </cell>
          <cell r="DM68">
            <v>490607.80767582846</v>
          </cell>
        </row>
        <row r="69">
          <cell r="C69" t="str">
            <v>F3.4</v>
          </cell>
          <cell r="D69" t="str">
            <v>Sonstige Medien</v>
          </cell>
          <cell r="G69">
            <v>0</v>
          </cell>
          <cell r="J69" t="str">
            <v>€/Jahr</v>
          </cell>
          <cell r="K69">
            <v>1</v>
          </cell>
          <cell r="L69" t="str">
            <v>PENERG</v>
          </cell>
          <cell r="M69">
            <v>3.69</v>
          </cell>
          <cell r="N69">
            <v>1.0165686274509802</v>
          </cell>
          <cell r="O69">
            <v>0</v>
          </cell>
          <cell r="P69" t="str">
            <v>€</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row>
        <row r="70">
          <cell r="C70" t="str">
            <v>F4</v>
          </cell>
          <cell r="D70" t="str">
            <v>Reinigung und Pflege</v>
          </cell>
          <cell r="F70" t="str">
            <v>#SUM</v>
          </cell>
          <cell r="G70">
            <v>2422</v>
          </cell>
          <cell r="J70" t="str">
            <v>€/Jahr</v>
          </cell>
          <cell r="O70">
            <v>328415.40801961516</v>
          </cell>
          <cell r="P70" t="str">
            <v>€</v>
          </cell>
        </row>
        <row r="71">
          <cell r="C71" t="str">
            <v>F4.1</v>
          </cell>
          <cell r="D71" t="str">
            <v>Unterhaltsreinigung</v>
          </cell>
          <cell r="F71" t="str">
            <v>#SUM</v>
          </cell>
          <cell r="G71">
            <v>2</v>
          </cell>
          <cell r="J71" t="str">
            <v>€/Jahr</v>
          </cell>
          <cell r="O71">
            <v>226.88331770560939</v>
          </cell>
          <cell r="P71" t="str">
            <v>€</v>
          </cell>
        </row>
        <row r="72">
          <cell r="C72" t="str">
            <v>F4.1.a</v>
          </cell>
          <cell r="D72" t="str">
            <v>Büro/Wohnflächenreinigungskosten</v>
          </cell>
          <cell r="F72" t="str">
            <v>RKBWa</v>
          </cell>
          <cell r="G72">
            <v>0</v>
          </cell>
          <cell r="H72">
            <v>0</v>
          </cell>
          <cell r="I72">
            <v>0</v>
          </cell>
          <cell r="J72" t="str">
            <v>€/Jahr</v>
          </cell>
          <cell r="K72" t="str">
            <v>1</v>
          </cell>
          <cell r="L72" t="str">
            <v>PALLG</v>
          </cell>
          <cell r="M72">
            <v>2.25</v>
          </cell>
          <cell r="N72">
            <v>1.0024509803921569</v>
          </cell>
          <cell r="O72">
            <v>0</v>
          </cell>
          <cell r="P72" t="str">
            <v>€</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row>
        <row r="73">
          <cell r="C73" t="str">
            <v>F4.1.b</v>
          </cell>
          <cell r="D73" t="str">
            <v>Sanitärreinigungskosten</v>
          </cell>
          <cell r="F73" t="str">
            <v>RKSANta</v>
          </cell>
          <cell r="G73">
            <v>0</v>
          </cell>
          <cell r="H73">
            <v>0</v>
          </cell>
          <cell r="I73">
            <v>0</v>
          </cell>
          <cell r="J73" t="str">
            <v>€/Jahr</v>
          </cell>
          <cell r="K73" t="str">
            <v>1</v>
          </cell>
          <cell r="L73" t="str">
            <v>PALLG</v>
          </cell>
          <cell r="M73">
            <v>2.25</v>
          </cell>
          <cell r="N73">
            <v>1.0024509803921569</v>
          </cell>
          <cell r="O73">
            <v>0</v>
          </cell>
          <cell r="P73" t="str">
            <v>€</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0</v>
          </cell>
          <cell r="DM73">
            <v>0</v>
          </cell>
        </row>
        <row r="74">
          <cell r="C74" t="str">
            <v>F4.1.c</v>
          </cell>
          <cell r="D74" t="str">
            <v>Gang+Stiegenreinigungskosten</v>
          </cell>
          <cell r="F74" t="str">
            <v>RKGSTa</v>
          </cell>
          <cell r="G74">
            <v>1</v>
          </cell>
          <cell r="H74">
            <v>1</v>
          </cell>
          <cell r="I74">
            <v>1</v>
          </cell>
          <cell r="J74" t="str">
            <v>€/Jahr</v>
          </cell>
          <cell r="K74">
            <v>1</v>
          </cell>
          <cell r="L74" t="str">
            <v>PALLG</v>
          </cell>
          <cell r="M74">
            <v>2.25</v>
          </cell>
          <cell r="N74">
            <v>1.0024509803921569</v>
          </cell>
          <cell r="O74">
            <v>113.44165885280469</v>
          </cell>
          <cell r="P74" t="str">
            <v>€</v>
          </cell>
          <cell r="Q74">
            <v>0</v>
          </cell>
          <cell r="R74">
            <v>1.0024509803921569</v>
          </cell>
          <cell r="S74">
            <v>2.0073589484813175</v>
          </cell>
          <cell r="T74">
            <v>3.0147299262962148</v>
          </cell>
          <cell r="U74">
            <v>4.0245699506253105</v>
          </cell>
          <cell r="V74">
            <v>5.0368850730533037</v>
          </cell>
          <cell r="W74">
            <v>6.0516813599970014</v>
          </cell>
          <cell r="X74">
            <v>7.0689648927420992</v>
          </cell>
          <cell r="Y74">
            <v>8.0887417674791475</v>
          </cell>
          <cell r="Z74">
            <v>9.111018095340599</v>
          </cell>
          <cell r="AA74">
            <v>10.135800002436962</v>
          </cell>
          <cell r="AB74">
            <v>11.163093629893936</v>
          </cell>
          <cell r="AC74">
            <v>12.192905133888742</v>
          </cell>
          <cell r="AD74">
            <v>13.225240685687446</v>
          </cell>
          <cell r="AE74">
            <v>14.260106471681741</v>
          </cell>
          <cell r="AF74">
            <v>15.297508693426098</v>
          </cell>
          <cell r="AG74">
            <v>16.337453567674618</v>
          </cell>
          <cell r="AH74">
            <v>17.379947326418922</v>
          </cell>
          <cell r="AI74">
            <v>18.424996216924832</v>
          </cell>
          <cell r="AJ74">
            <v>19.472606501770247</v>
          </cell>
          <cell r="AK74">
            <v>20.522784458882366</v>
          </cell>
          <cell r="AL74">
            <v>21.575536381575663</v>
          </cell>
          <cell r="AM74">
            <v>22.630868578589286</v>
          </cell>
          <cell r="AN74">
            <v>23.688787374125045</v>
          </cell>
          <cell r="AO74">
            <v>24.749299107885072</v>
          </cell>
          <cell r="AP74">
            <v>25.812410135110255</v>
          </cell>
          <cell r="AQ74">
            <v>26.878126826617834</v>
          </cell>
          <cell r="AR74">
            <v>27.946455568839976</v>
          </cell>
          <cell r="AS74">
            <v>29.017402763861597</v>
          </cell>
          <cell r="AT74">
            <v>30.090974829459189</v>
          </cell>
          <cell r="AU74">
            <v>31.167178199139261</v>
          </cell>
          <cell r="AV74">
            <v>32.24601932217638</v>
          </cell>
          <cell r="AW74">
            <v>33.327504663652228</v>
          </cell>
          <cell r="AX74">
            <v>34.411640704494545</v>
          </cell>
          <cell r="AY74">
            <v>35.498433941515316</v>
          </cell>
          <cell r="AZ74">
            <v>36.587890887450399</v>
          </cell>
          <cell r="BA74">
            <v>37.680018070997995</v>
          </cell>
          <cell r="BB74">
            <v>38.774822036858268</v>
          </cell>
          <cell r="BC74">
            <v>39.872309345772031</v>
          </cell>
          <cell r="BD74">
            <v>40.972486574560719</v>
          </cell>
          <cell r="BE74">
            <v>42.075360316164918</v>
          </cell>
          <cell r="BF74">
            <v>43.180937179684996</v>
          </cell>
          <cell r="BG74">
            <v>44.289223790419456</v>
          </cell>
          <cell r="BH74">
            <v>45.400226789905759</v>
          </cell>
          <cell r="BI74">
            <v>46.513952835959451</v>
          </cell>
          <cell r="BJ74">
            <v>47.630408602714127</v>
          </cell>
          <cell r="BK74">
            <v>48.749600780661915</v>
          </cell>
          <cell r="BL74">
            <v>49.871536076693005</v>
          </cell>
          <cell r="BM74">
            <v>50.996221214135787</v>
          </cell>
          <cell r="BN74">
            <v>52.123662932797892</v>
          </cell>
          <cell r="BO74">
            <v>53.253867989005776</v>
          </cell>
          <cell r="BP74">
            <v>54.386843155645437</v>
          </cell>
          <cell r="BQ74">
            <v>55.52259522220335</v>
          </cell>
          <cell r="BR74">
            <v>56.661130994806783</v>
          </cell>
          <cell r="BS74">
            <v>57.802457296264613</v>
          </cell>
          <cell r="BT74">
            <v>58.946580966108321</v>
          </cell>
          <cell r="BU74">
            <v>60.093508860633072</v>
          </cell>
          <cell r="BV74">
            <v>61.243247852938516</v>
          </cell>
          <cell r="BW74">
            <v>62.395804832970121</v>
          </cell>
          <cell r="BX74">
            <v>63.551186707560774</v>
          </cell>
          <cell r="BY74">
            <v>64.70940040047148</v>
          </cell>
          <cell r="BZ74">
            <v>65.87045285243326</v>
          </cell>
          <cell r="CA74">
            <v>67.034351021189224</v>
          </cell>
          <cell r="CB74">
            <v>68.201101881535294</v>
          </cell>
          <cell r="CC74">
            <v>69.370712425362541</v>
          </cell>
          <cell r="CD74">
            <v>70.543189661699188</v>
          </cell>
          <cell r="CE74">
            <v>71.718540616752335</v>
          </cell>
          <cell r="CF74">
            <v>72.896772333950253</v>
          </cell>
          <cell r="CG74">
            <v>74.077891873984356</v>
          </cell>
          <cell r="CH74">
            <v>75.261906314851984</v>
          </cell>
          <cell r="CI74">
            <v>76.448822751898149</v>
          </cell>
          <cell r="CJ74">
            <v>77.638648297858694</v>
          </cell>
          <cell r="CK74">
            <v>78.831390082902317</v>
          </cell>
          <cell r="CL74">
            <v>80.027055254674153</v>
          </cell>
          <cell r="CM74">
            <v>81.225650978337498</v>
          </cell>
          <cell r="CN74">
            <v>82.427184436617793</v>
          </cell>
          <cell r="CO74">
            <v>83.631662829844757</v>
          </cell>
          <cell r="CP74">
            <v>84.839093375996242</v>
          </cell>
          <cell r="CQ74">
            <v>86.04948331074128</v>
          </cell>
          <cell r="CR74">
            <v>87.262839887483324</v>
          </cell>
          <cell r="CS74">
            <v>88.479170377403562</v>
          </cell>
          <cell r="CT74">
            <v>89.698482069505076</v>
          </cell>
          <cell r="CU74">
            <v>90.920782270655792</v>
          </cell>
          <cell r="CV74">
            <v>92.146078305632884</v>
          </cell>
          <cell r="CW74">
            <v>93.374377517166266</v>
          </cell>
          <cell r="CX74">
            <v>94.605687265982766</v>
          </cell>
          <cell r="CY74">
            <v>95.840014930850302</v>
          </cell>
          <cell r="CZ74">
            <v>97.077367908622037</v>
          </cell>
          <cell r="DA74">
            <v>98.317753614280321</v>
          </cell>
          <cell r="DB74">
            <v>99.561179480981934</v>
          </cell>
          <cell r="DC74">
            <v>100.8076529601019</v>
          </cell>
          <cell r="DD74">
            <v>102.05718152127874</v>
          </cell>
          <cell r="DE74">
            <v>103.30977265245825</v>
          </cell>
          <cell r="DF74">
            <v>104.56543385993963</v>
          </cell>
          <cell r="DG74">
            <v>105.82417266841991</v>
          </cell>
          <cell r="DH74">
            <v>107.08599662103862</v>
          </cell>
          <cell r="DI74">
            <v>108.35091327942342</v>
          </cell>
          <cell r="DJ74">
            <v>109.61893022373579</v>
          </cell>
          <cell r="DK74">
            <v>110.89005505271545</v>
          </cell>
          <cell r="DL74">
            <v>112.16429538372698</v>
          </cell>
          <cell r="DM74">
            <v>113.44165885280469</v>
          </cell>
        </row>
        <row r="75">
          <cell r="C75" t="str">
            <v>F4.1.d</v>
          </cell>
          <cell r="D75" t="str">
            <v>Tiefgaragen+Nebenflächenreingungskosten</v>
          </cell>
          <cell r="F75" t="str">
            <v>RKTGNFa</v>
          </cell>
          <cell r="G75">
            <v>1</v>
          </cell>
          <cell r="H75">
            <v>1</v>
          </cell>
          <cell r="I75">
            <v>1</v>
          </cell>
          <cell r="J75" t="str">
            <v>€/Jahr</v>
          </cell>
          <cell r="K75" t="str">
            <v>1</v>
          </cell>
          <cell r="L75" t="str">
            <v>PALLG</v>
          </cell>
          <cell r="M75">
            <v>2.25</v>
          </cell>
          <cell r="N75">
            <v>1.0024509803921569</v>
          </cell>
          <cell r="O75">
            <v>113.44165885280469</v>
          </cell>
          <cell r="P75" t="str">
            <v>€</v>
          </cell>
          <cell r="Q75">
            <v>0</v>
          </cell>
          <cell r="R75">
            <v>1.0024509803921569</v>
          </cell>
          <cell r="S75">
            <v>2.0073589484813175</v>
          </cell>
          <cell r="T75">
            <v>3.0147299262962148</v>
          </cell>
          <cell r="U75">
            <v>4.0245699506253105</v>
          </cell>
          <cell r="V75">
            <v>5.0368850730533037</v>
          </cell>
          <cell r="W75">
            <v>6.0516813599970014</v>
          </cell>
          <cell r="X75">
            <v>7.0689648927420992</v>
          </cell>
          <cell r="Y75">
            <v>8.0887417674791475</v>
          </cell>
          <cell r="Z75">
            <v>9.111018095340599</v>
          </cell>
          <cell r="AA75">
            <v>10.135800002436962</v>
          </cell>
          <cell r="AB75">
            <v>11.163093629893936</v>
          </cell>
          <cell r="AC75">
            <v>12.192905133888742</v>
          </cell>
          <cell r="AD75">
            <v>13.225240685687446</v>
          </cell>
          <cell r="AE75">
            <v>14.260106471681741</v>
          </cell>
          <cell r="AF75">
            <v>15.297508693426098</v>
          </cell>
          <cell r="AG75">
            <v>16.337453567674618</v>
          </cell>
          <cell r="AH75">
            <v>17.379947326418922</v>
          </cell>
          <cell r="AI75">
            <v>18.424996216924832</v>
          </cell>
          <cell r="AJ75">
            <v>19.472606501770247</v>
          </cell>
          <cell r="AK75">
            <v>20.522784458882366</v>
          </cell>
          <cell r="AL75">
            <v>21.575536381575663</v>
          </cell>
          <cell r="AM75">
            <v>22.630868578589286</v>
          </cell>
          <cell r="AN75">
            <v>23.688787374125045</v>
          </cell>
          <cell r="AO75">
            <v>24.749299107885072</v>
          </cell>
          <cell r="AP75">
            <v>25.812410135110255</v>
          </cell>
          <cell r="AQ75">
            <v>26.878126826617834</v>
          </cell>
          <cell r="AR75">
            <v>27.946455568839976</v>
          </cell>
          <cell r="AS75">
            <v>29.017402763861597</v>
          </cell>
          <cell r="AT75">
            <v>30.090974829459189</v>
          </cell>
          <cell r="AU75">
            <v>31.167178199139261</v>
          </cell>
          <cell r="AV75">
            <v>32.24601932217638</v>
          </cell>
          <cell r="AW75">
            <v>33.327504663652228</v>
          </cell>
          <cell r="AX75">
            <v>34.411640704494545</v>
          </cell>
          <cell r="AY75">
            <v>35.498433941515316</v>
          </cell>
          <cell r="AZ75">
            <v>36.587890887450399</v>
          </cell>
          <cell r="BA75">
            <v>37.680018070997995</v>
          </cell>
          <cell r="BB75">
            <v>38.774822036858268</v>
          </cell>
          <cell r="BC75">
            <v>39.872309345772031</v>
          </cell>
          <cell r="BD75">
            <v>40.972486574560719</v>
          </cell>
          <cell r="BE75">
            <v>42.075360316164918</v>
          </cell>
          <cell r="BF75">
            <v>43.180937179684996</v>
          </cell>
          <cell r="BG75">
            <v>44.289223790419456</v>
          </cell>
          <cell r="BH75">
            <v>45.400226789905759</v>
          </cell>
          <cell r="BI75">
            <v>46.513952835959451</v>
          </cell>
          <cell r="BJ75">
            <v>47.630408602714127</v>
          </cell>
          <cell r="BK75">
            <v>48.749600780661915</v>
          </cell>
          <cell r="BL75">
            <v>49.871536076693005</v>
          </cell>
          <cell r="BM75">
            <v>50.996221214135787</v>
          </cell>
          <cell r="BN75">
            <v>52.123662932797892</v>
          </cell>
          <cell r="BO75">
            <v>53.253867989005776</v>
          </cell>
          <cell r="BP75">
            <v>54.386843155645437</v>
          </cell>
          <cell r="BQ75">
            <v>55.52259522220335</v>
          </cell>
          <cell r="BR75">
            <v>56.661130994806783</v>
          </cell>
          <cell r="BS75">
            <v>57.802457296264613</v>
          </cell>
          <cell r="BT75">
            <v>58.946580966108321</v>
          </cell>
          <cell r="BU75">
            <v>60.093508860633072</v>
          </cell>
          <cell r="BV75">
            <v>61.243247852938516</v>
          </cell>
          <cell r="BW75">
            <v>62.395804832970121</v>
          </cell>
          <cell r="BX75">
            <v>63.551186707560774</v>
          </cell>
          <cell r="BY75">
            <v>64.70940040047148</v>
          </cell>
          <cell r="BZ75">
            <v>65.87045285243326</v>
          </cell>
          <cell r="CA75">
            <v>67.034351021189224</v>
          </cell>
          <cell r="CB75">
            <v>68.201101881535294</v>
          </cell>
          <cell r="CC75">
            <v>69.370712425362541</v>
          </cell>
          <cell r="CD75">
            <v>70.543189661699188</v>
          </cell>
          <cell r="CE75">
            <v>71.718540616752335</v>
          </cell>
          <cell r="CF75">
            <v>72.896772333950253</v>
          </cell>
          <cell r="CG75">
            <v>74.077891873984356</v>
          </cell>
          <cell r="CH75">
            <v>75.261906314851984</v>
          </cell>
          <cell r="CI75">
            <v>76.448822751898149</v>
          </cell>
          <cell r="CJ75">
            <v>77.638648297858694</v>
          </cell>
          <cell r="CK75">
            <v>78.831390082902317</v>
          </cell>
          <cell r="CL75">
            <v>80.027055254674153</v>
          </cell>
          <cell r="CM75">
            <v>81.225650978337498</v>
          </cell>
          <cell r="CN75">
            <v>82.427184436617793</v>
          </cell>
          <cell r="CO75">
            <v>83.631662829844757</v>
          </cell>
          <cell r="CP75">
            <v>84.839093375996242</v>
          </cell>
          <cell r="CQ75">
            <v>86.04948331074128</v>
          </cell>
          <cell r="CR75">
            <v>87.262839887483324</v>
          </cell>
          <cell r="CS75">
            <v>88.479170377403562</v>
          </cell>
          <cell r="CT75">
            <v>89.698482069505076</v>
          </cell>
          <cell r="CU75">
            <v>90.920782270655792</v>
          </cell>
          <cell r="CV75">
            <v>92.146078305632884</v>
          </cell>
          <cell r="CW75">
            <v>93.374377517166266</v>
          </cell>
          <cell r="CX75">
            <v>94.605687265982766</v>
          </cell>
          <cell r="CY75">
            <v>95.840014930850302</v>
          </cell>
          <cell r="CZ75">
            <v>97.077367908622037</v>
          </cell>
          <cell r="DA75">
            <v>98.317753614280321</v>
          </cell>
          <cell r="DB75">
            <v>99.561179480981934</v>
          </cell>
          <cell r="DC75">
            <v>100.8076529601019</v>
          </cell>
          <cell r="DD75">
            <v>102.05718152127874</v>
          </cell>
          <cell r="DE75">
            <v>103.30977265245825</v>
          </cell>
          <cell r="DF75">
            <v>104.56543385993963</v>
          </cell>
          <cell r="DG75">
            <v>105.82417266841991</v>
          </cell>
          <cell r="DH75">
            <v>107.08599662103862</v>
          </cell>
          <cell r="DI75">
            <v>108.35091327942342</v>
          </cell>
          <cell r="DJ75">
            <v>109.61893022373579</v>
          </cell>
          <cell r="DK75">
            <v>110.89005505271545</v>
          </cell>
          <cell r="DL75">
            <v>112.16429538372698</v>
          </cell>
          <cell r="DM75">
            <v>113.44165885280469</v>
          </cell>
        </row>
        <row r="76">
          <cell r="C76" t="str">
            <v>F4.2</v>
          </cell>
          <cell r="D76" t="str">
            <v>Fenster- und Glasflächenreinigung</v>
          </cell>
          <cell r="F76" t="str">
            <v>#SUM</v>
          </cell>
          <cell r="G76">
            <v>20</v>
          </cell>
          <cell r="J76" t="str">
            <v>€/Jahr</v>
          </cell>
          <cell r="O76">
            <v>2268.833177056094</v>
          </cell>
          <cell r="P76" t="str">
            <v>€</v>
          </cell>
        </row>
        <row r="77">
          <cell r="C77" t="str">
            <v>F4.2.a</v>
          </cell>
          <cell r="D77" t="str">
            <v>Fensterreinigungskosten</v>
          </cell>
          <cell r="F77" t="str">
            <v>GLASFRKa</v>
          </cell>
          <cell r="G77">
            <v>10</v>
          </cell>
          <cell r="H77">
            <v>72</v>
          </cell>
          <cell r="I77">
            <v>10</v>
          </cell>
          <cell r="J77" t="str">
            <v>€/Jahr</v>
          </cell>
          <cell r="K77" t="str">
            <v>1</v>
          </cell>
          <cell r="L77" t="str">
            <v>PALLG</v>
          </cell>
          <cell r="M77">
            <v>2.25</v>
          </cell>
          <cell r="N77">
            <v>1.0024509803921569</v>
          </cell>
          <cell r="O77">
            <v>1134.416588528047</v>
          </cell>
          <cell r="P77" t="str">
            <v>€</v>
          </cell>
          <cell r="Q77">
            <v>0</v>
          </cell>
          <cell r="R77">
            <v>10.024509803921568</v>
          </cell>
          <cell r="S77">
            <v>20.073589484813169</v>
          </cell>
          <cell r="T77">
            <v>30.147299262962143</v>
          </cell>
          <cell r="U77">
            <v>40.245699506253104</v>
          </cell>
          <cell r="V77">
            <v>50.368850730533033</v>
          </cell>
          <cell r="W77">
            <v>60.516813599970007</v>
          </cell>
          <cell r="X77">
            <v>70.68964892742099</v>
          </cell>
          <cell r="Y77">
            <v>80.887417674791465</v>
          </cell>
          <cell r="Z77">
            <v>91.110180953405987</v>
          </cell>
          <cell r="AA77">
            <v>101.35800002436962</v>
          </cell>
          <cell r="AB77">
            <v>111.63093629893936</v>
          </cell>
          <cell r="AC77">
            <v>121.9290513388874</v>
          </cell>
          <cell r="AD77">
            <v>132.25240685687444</v>
          </cell>
          <cell r="AE77">
            <v>142.6010647168174</v>
          </cell>
          <cell r="AF77">
            <v>152.97508693426096</v>
          </cell>
          <cell r="AG77">
            <v>163.37453567674618</v>
          </cell>
          <cell r="AH77">
            <v>173.7994732641892</v>
          </cell>
          <cell r="AI77">
            <v>184.24996216924831</v>
          </cell>
          <cell r="AJ77">
            <v>194.72606501770244</v>
          </cell>
          <cell r="AK77">
            <v>205.22784458882364</v>
          </cell>
          <cell r="AL77">
            <v>215.7553638157566</v>
          </cell>
          <cell r="AM77">
            <v>226.30868578589283</v>
          </cell>
          <cell r="AN77">
            <v>236.88787374125042</v>
          </cell>
          <cell r="AO77">
            <v>247.49299107885071</v>
          </cell>
          <cell r="AP77">
            <v>258.12410135110252</v>
          </cell>
          <cell r="AQ77">
            <v>268.7812682661783</v>
          </cell>
          <cell r="AR77">
            <v>279.46455568839974</v>
          </cell>
          <cell r="AS77">
            <v>290.17402763861594</v>
          </cell>
          <cell r="AT77">
            <v>300.90974829459185</v>
          </cell>
          <cell r="AU77">
            <v>311.67178199139255</v>
          </cell>
          <cell r="AV77">
            <v>322.46019322176375</v>
          </cell>
          <cell r="AW77">
            <v>333.27504663652223</v>
          </cell>
          <cell r="AX77">
            <v>344.11640704494545</v>
          </cell>
          <cell r="AY77">
            <v>354.9843394151531</v>
          </cell>
          <cell r="AZ77">
            <v>365.87890887450396</v>
          </cell>
          <cell r="BA77">
            <v>376.80018070997988</v>
          </cell>
          <cell r="BB77">
            <v>387.74822036858268</v>
          </cell>
          <cell r="BC77">
            <v>398.72309345772027</v>
          </cell>
          <cell r="BD77">
            <v>409.72486574560713</v>
          </cell>
          <cell r="BE77">
            <v>420.75360316164915</v>
          </cell>
          <cell r="BF77">
            <v>431.80937179684992</v>
          </cell>
          <cell r="BG77">
            <v>442.89223790419447</v>
          </cell>
          <cell r="BH77">
            <v>454.00226789905753</v>
          </cell>
          <cell r="BI77">
            <v>465.13952835959446</v>
          </cell>
          <cell r="BJ77">
            <v>476.30408602714118</v>
          </cell>
          <cell r="BK77">
            <v>487.4960078066191</v>
          </cell>
          <cell r="BL77">
            <v>498.71536076693002</v>
          </cell>
          <cell r="BM77">
            <v>509.96221214135784</v>
          </cell>
          <cell r="BN77">
            <v>521.2366293279789</v>
          </cell>
          <cell r="BO77">
            <v>532.53867989005778</v>
          </cell>
          <cell r="BP77">
            <v>543.86843155645431</v>
          </cell>
          <cell r="BQ77">
            <v>555.22595222203347</v>
          </cell>
          <cell r="BR77">
            <v>566.61130994806774</v>
          </cell>
          <cell r="BS77">
            <v>578.02457296264606</v>
          </cell>
          <cell r="BT77">
            <v>589.4658096610832</v>
          </cell>
          <cell r="BU77">
            <v>600.93508860633074</v>
          </cell>
          <cell r="BV77">
            <v>612.43247852938509</v>
          </cell>
          <cell r="BW77">
            <v>623.95804832970111</v>
          </cell>
          <cell r="BX77">
            <v>635.51186707560771</v>
          </cell>
          <cell r="BY77">
            <v>647.09400400471475</v>
          </cell>
          <cell r="BZ77">
            <v>658.70452852433255</v>
          </cell>
          <cell r="CA77">
            <v>670.34351021189218</v>
          </cell>
          <cell r="CB77">
            <v>682.01101881535283</v>
          </cell>
          <cell r="CC77">
            <v>693.70712425362535</v>
          </cell>
          <cell r="CD77">
            <v>705.43189661699182</v>
          </cell>
          <cell r="CE77">
            <v>717.18540616752318</v>
          </cell>
          <cell r="CF77">
            <v>728.96772333950253</v>
          </cell>
          <cell r="CG77">
            <v>740.77891873984356</v>
          </cell>
          <cell r="CH77">
            <v>752.61906314851967</v>
          </cell>
          <cell r="CI77">
            <v>764.48822751898138</v>
          </cell>
          <cell r="CJ77">
            <v>776.38648297858686</v>
          </cell>
          <cell r="CK77">
            <v>788.31390082902317</v>
          </cell>
          <cell r="CL77">
            <v>800.27055254674144</v>
          </cell>
          <cell r="CM77">
            <v>812.2565097833749</v>
          </cell>
          <cell r="CN77">
            <v>824.2718443661779</v>
          </cell>
          <cell r="CO77">
            <v>836.31662829844743</v>
          </cell>
          <cell r="CP77">
            <v>848.39093375996231</v>
          </cell>
          <cell r="CQ77">
            <v>860.49483310741266</v>
          </cell>
          <cell r="CR77">
            <v>872.62839887483312</v>
          </cell>
          <cell r="CS77">
            <v>884.79170377403557</v>
          </cell>
          <cell r="CT77">
            <v>896.98482069505064</v>
          </cell>
          <cell r="CU77">
            <v>909.20782270655786</v>
          </cell>
          <cell r="CV77">
            <v>921.46078305632875</v>
          </cell>
          <cell r="CW77">
            <v>933.74377517166261</v>
          </cell>
          <cell r="CX77">
            <v>946.0568726598276</v>
          </cell>
          <cell r="CY77">
            <v>958.40014930850293</v>
          </cell>
          <cell r="CZ77">
            <v>970.77367908622023</v>
          </cell>
          <cell r="DA77">
            <v>983.17753614280321</v>
          </cell>
          <cell r="DB77">
            <v>995.61179480981923</v>
          </cell>
          <cell r="DC77">
            <v>1008.0765296010189</v>
          </cell>
          <cell r="DD77">
            <v>1020.5718152127873</v>
          </cell>
          <cell r="DE77">
            <v>1033.0977265245824</v>
          </cell>
          <cell r="DF77">
            <v>1045.6543385993962</v>
          </cell>
          <cell r="DG77">
            <v>1058.241726684199</v>
          </cell>
          <cell r="DH77">
            <v>1070.8599662103861</v>
          </cell>
          <cell r="DI77">
            <v>1083.5091327942341</v>
          </cell>
          <cell r="DJ77">
            <v>1096.1893022373579</v>
          </cell>
          <cell r="DK77">
            <v>1108.9005505271546</v>
          </cell>
          <cell r="DL77">
            <v>1121.6429538372697</v>
          </cell>
          <cell r="DM77">
            <v>1134.416588528047</v>
          </cell>
        </row>
        <row r="78">
          <cell r="C78" t="str">
            <v>F4.2.b</v>
          </cell>
          <cell r="D78" t="str">
            <v>Innenglasflächenreinigung</v>
          </cell>
          <cell r="F78" t="str">
            <v>IGLASFRKa</v>
          </cell>
          <cell r="G78">
            <v>10</v>
          </cell>
          <cell r="H78">
            <v>300</v>
          </cell>
          <cell r="I78">
            <v>10</v>
          </cell>
          <cell r="J78" t="str">
            <v>€/Jahr</v>
          </cell>
          <cell r="K78" t="str">
            <v>1</v>
          </cell>
          <cell r="L78" t="str">
            <v>PALLG</v>
          </cell>
          <cell r="M78">
            <v>2.25</v>
          </cell>
          <cell r="N78">
            <v>1.0024509803921569</v>
          </cell>
          <cell r="O78">
            <v>1134.416588528047</v>
          </cell>
          <cell r="P78" t="str">
            <v>€</v>
          </cell>
          <cell r="Q78">
            <v>0</v>
          </cell>
          <cell r="R78">
            <v>10.024509803921568</v>
          </cell>
          <cell r="S78">
            <v>20.073589484813169</v>
          </cell>
          <cell r="T78">
            <v>30.147299262962143</v>
          </cell>
          <cell r="U78">
            <v>40.245699506253104</v>
          </cell>
          <cell r="V78">
            <v>50.368850730533033</v>
          </cell>
          <cell r="W78">
            <v>60.516813599970007</v>
          </cell>
          <cell r="X78">
            <v>70.68964892742099</v>
          </cell>
          <cell r="Y78">
            <v>80.887417674791465</v>
          </cell>
          <cell r="Z78">
            <v>91.110180953405987</v>
          </cell>
          <cell r="AA78">
            <v>101.35800002436962</v>
          </cell>
          <cell r="AB78">
            <v>111.63093629893936</v>
          </cell>
          <cell r="AC78">
            <v>121.9290513388874</v>
          </cell>
          <cell r="AD78">
            <v>132.25240685687444</v>
          </cell>
          <cell r="AE78">
            <v>142.6010647168174</v>
          </cell>
          <cell r="AF78">
            <v>152.97508693426096</v>
          </cell>
          <cell r="AG78">
            <v>163.37453567674618</v>
          </cell>
          <cell r="AH78">
            <v>173.7994732641892</v>
          </cell>
          <cell r="AI78">
            <v>184.24996216924831</v>
          </cell>
          <cell r="AJ78">
            <v>194.72606501770244</v>
          </cell>
          <cell r="AK78">
            <v>205.22784458882364</v>
          </cell>
          <cell r="AL78">
            <v>215.7553638157566</v>
          </cell>
          <cell r="AM78">
            <v>226.30868578589283</v>
          </cell>
          <cell r="AN78">
            <v>236.88787374125042</v>
          </cell>
          <cell r="AO78">
            <v>247.49299107885071</v>
          </cell>
          <cell r="AP78">
            <v>258.12410135110252</v>
          </cell>
          <cell r="AQ78">
            <v>268.7812682661783</v>
          </cell>
          <cell r="AR78">
            <v>279.46455568839974</v>
          </cell>
          <cell r="AS78">
            <v>290.17402763861594</v>
          </cell>
          <cell r="AT78">
            <v>300.90974829459185</v>
          </cell>
          <cell r="AU78">
            <v>311.67178199139255</v>
          </cell>
          <cell r="AV78">
            <v>322.46019322176375</v>
          </cell>
          <cell r="AW78">
            <v>333.27504663652223</v>
          </cell>
          <cell r="AX78">
            <v>344.11640704494545</v>
          </cell>
          <cell r="AY78">
            <v>354.9843394151531</v>
          </cell>
          <cell r="AZ78">
            <v>365.87890887450396</v>
          </cell>
          <cell r="BA78">
            <v>376.80018070997988</v>
          </cell>
          <cell r="BB78">
            <v>387.74822036858268</v>
          </cell>
          <cell r="BC78">
            <v>398.72309345772027</v>
          </cell>
          <cell r="BD78">
            <v>409.72486574560713</v>
          </cell>
          <cell r="BE78">
            <v>420.75360316164915</v>
          </cell>
          <cell r="BF78">
            <v>431.80937179684992</v>
          </cell>
          <cell r="BG78">
            <v>442.89223790419447</v>
          </cell>
          <cell r="BH78">
            <v>454.00226789905753</v>
          </cell>
          <cell r="BI78">
            <v>465.13952835959446</v>
          </cell>
          <cell r="BJ78">
            <v>476.30408602714118</v>
          </cell>
          <cell r="BK78">
            <v>487.4960078066191</v>
          </cell>
          <cell r="BL78">
            <v>498.71536076693002</v>
          </cell>
          <cell r="BM78">
            <v>509.96221214135784</v>
          </cell>
          <cell r="BN78">
            <v>521.2366293279789</v>
          </cell>
          <cell r="BO78">
            <v>532.53867989005778</v>
          </cell>
          <cell r="BP78">
            <v>543.86843155645431</v>
          </cell>
          <cell r="BQ78">
            <v>555.22595222203347</v>
          </cell>
          <cell r="BR78">
            <v>566.61130994806774</v>
          </cell>
          <cell r="BS78">
            <v>578.02457296264606</v>
          </cell>
          <cell r="BT78">
            <v>589.4658096610832</v>
          </cell>
          <cell r="BU78">
            <v>600.93508860633074</v>
          </cell>
          <cell r="BV78">
            <v>612.43247852938509</v>
          </cell>
          <cell r="BW78">
            <v>623.95804832970111</v>
          </cell>
          <cell r="BX78">
            <v>635.51186707560771</v>
          </cell>
          <cell r="BY78">
            <v>647.09400400471475</v>
          </cell>
          <cell r="BZ78">
            <v>658.70452852433255</v>
          </cell>
          <cell r="CA78">
            <v>670.34351021189218</v>
          </cell>
          <cell r="CB78">
            <v>682.01101881535283</v>
          </cell>
          <cell r="CC78">
            <v>693.70712425362535</v>
          </cell>
          <cell r="CD78">
            <v>705.43189661699182</v>
          </cell>
          <cell r="CE78">
            <v>717.18540616752318</v>
          </cell>
          <cell r="CF78">
            <v>728.96772333950253</v>
          </cell>
          <cell r="CG78">
            <v>740.77891873984356</v>
          </cell>
          <cell r="CH78">
            <v>752.61906314851967</v>
          </cell>
          <cell r="CI78">
            <v>764.48822751898138</v>
          </cell>
          <cell r="CJ78">
            <v>776.38648297858686</v>
          </cell>
          <cell r="CK78">
            <v>788.31390082902317</v>
          </cell>
          <cell r="CL78">
            <v>800.27055254674144</v>
          </cell>
          <cell r="CM78">
            <v>812.2565097833749</v>
          </cell>
          <cell r="CN78">
            <v>824.2718443661779</v>
          </cell>
          <cell r="CO78">
            <v>836.31662829844743</v>
          </cell>
          <cell r="CP78">
            <v>848.39093375996231</v>
          </cell>
          <cell r="CQ78">
            <v>860.49483310741266</v>
          </cell>
          <cell r="CR78">
            <v>872.62839887483312</v>
          </cell>
          <cell r="CS78">
            <v>884.79170377403557</v>
          </cell>
          <cell r="CT78">
            <v>896.98482069505064</v>
          </cell>
          <cell r="CU78">
            <v>909.20782270655786</v>
          </cell>
          <cell r="CV78">
            <v>921.46078305632875</v>
          </cell>
          <cell r="CW78">
            <v>933.74377517166261</v>
          </cell>
          <cell r="CX78">
            <v>946.0568726598276</v>
          </cell>
          <cell r="CY78">
            <v>958.40014930850293</v>
          </cell>
          <cell r="CZ78">
            <v>970.77367908622023</v>
          </cell>
          <cell r="DA78">
            <v>983.17753614280321</v>
          </cell>
          <cell r="DB78">
            <v>995.61179480981923</v>
          </cell>
          <cell r="DC78">
            <v>1008.0765296010189</v>
          </cell>
          <cell r="DD78">
            <v>1020.5718152127873</v>
          </cell>
          <cell r="DE78">
            <v>1033.0977265245824</v>
          </cell>
          <cell r="DF78">
            <v>1045.6543385993962</v>
          </cell>
          <cell r="DG78">
            <v>1058.241726684199</v>
          </cell>
          <cell r="DH78">
            <v>1070.8599662103861</v>
          </cell>
          <cell r="DI78">
            <v>1083.5091327942341</v>
          </cell>
          <cell r="DJ78">
            <v>1096.1893022373579</v>
          </cell>
          <cell r="DK78">
            <v>1108.9005505271546</v>
          </cell>
          <cell r="DL78">
            <v>1121.6429538372697</v>
          </cell>
          <cell r="DM78">
            <v>1134.416588528047</v>
          </cell>
        </row>
        <row r="79">
          <cell r="C79" t="str">
            <v>F4.3</v>
          </cell>
          <cell r="D79" t="str">
            <v>Fassadenreinigung</v>
          </cell>
          <cell r="F79" t="str">
            <v>FASSRKTa</v>
          </cell>
          <cell r="G79">
            <v>0</v>
          </cell>
          <cell r="H79">
            <v>0</v>
          </cell>
          <cell r="I79">
            <v>0</v>
          </cell>
          <cell r="J79" t="str">
            <v>€/Jahr</v>
          </cell>
          <cell r="K79" t="str">
            <v>1</v>
          </cell>
          <cell r="L79" t="str">
            <v>PLOHN</v>
          </cell>
          <cell r="M79">
            <v>2.67</v>
          </cell>
          <cell r="N79">
            <v>1.0065686274509804</v>
          </cell>
          <cell r="O79">
            <v>0</v>
          </cell>
          <cell r="P79" t="str">
            <v>€</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0</v>
          </cell>
          <cell r="DM79">
            <v>0</v>
          </cell>
        </row>
        <row r="80">
          <cell r="C80" t="str">
            <v>F4.4</v>
          </cell>
          <cell r="D80" t="str">
            <v>Sonderreinigungen</v>
          </cell>
          <cell r="F80" t="str">
            <v>#SUM</v>
          </cell>
          <cell r="G80">
            <v>1000</v>
          </cell>
          <cell r="J80" t="str">
            <v>€/Jahr</v>
          </cell>
          <cell r="O80">
            <v>141683.61163076377</v>
          </cell>
          <cell r="P80" t="str">
            <v>€</v>
          </cell>
        </row>
        <row r="81">
          <cell r="C81" t="str">
            <v>F4.4.a</v>
          </cell>
          <cell r="D81" t="str">
            <v>Sonnenschutzreinigungskosten</v>
          </cell>
          <cell r="F81" t="str">
            <v>JALRKa</v>
          </cell>
          <cell r="G81">
            <v>500</v>
          </cell>
          <cell r="H81">
            <v>882</v>
          </cell>
          <cell r="I81">
            <v>500</v>
          </cell>
          <cell r="J81" t="str">
            <v>€/Jahr</v>
          </cell>
          <cell r="K81" t="str">
            <v>1</v>
          </cell>
          <cell r="L81" t="str">
            <v>PLOHN</v>
          </cell>
          <cell r="M81">
            <v>2.67</v>
          </cell>
          <cell r="N81">
            <v>1.0065686274509804</v>
          </cell>
          <cell r="O81">
            <v>70841.805815381886</v>
          </cell>
          <cell r="P81" t="str">
            <v>€</v>
          </cell>
          <cell r="Q81">
            <v>0</v>
          </cell>
          <cell r="R81">
            <v>503.28431372549022</v>
          </cell>
          <cell r="S81">
            <v>1009.8745146097669</v>
          </cell>
          <cell r="T81">
            <v>1519.7923177939674</v>
          </cell>
          <cell r="U81">
            <v>2033.0595810579052</v>
          </cell>
          <cell r="V81">
            <v>2549.6983057570073</v>
          </cell>
          <cell r="W81">
            <v>3069.7306377654108</v>
          </cell>
          <cell r="X81">
            <v>3593.1788684252438</v>
          </cell>
          <cell r="Y81">
            <v>4120.065435502147</v>
          </cell>
          <cell r="Z81">
            <v>4650.412924147111</v>
          </cell>
          <cell r="AA81">
            <v>5184.2440678645471</v>
          </cell>
          <cell r="AB81">
            <v>5721.5817494867888</v>
          </cell>
          <cell r="AC81">
            <v>6262.4490021549891</v>
          </cell>
          <cell r="AD81">
            <v>6806.8690103063955</v>
          </cell>
          <cell r="AE81">
            <v>7354.8651106682128</v>
          </cell>
          <cell r="AF81">
            <v>7906.4607932578929</v>
          </cell>
          <cell r="AG81">
            <v>8461.6797023900835</v>
          </cell>
          <cell r="AH81">
            <v>9020.5456376901002</v>
          </cell>
          <cell r="AI81">
            <v>9583.0825551141406</v>
          </cell>
          <cell r="AJ81">
            <v>10149.314567976173</v>
          </cell>
          <cell r="AK81">
            <v>10719.265947981499</v>
          </cell>
          <cell r="AL81">
            <v>11292.96112626725</v>
          </cell>
          <cell r="AM81">
            <v>11870.424694449586</v>
          </cell>
          <cell r="AN81">
            <v>12451.681405677846</v>
          </cell>
          <cell r="AO81">
            <v>13036.756175695527</v>
          </cell>
          <cell r="AP81">
            <v>13625.674083908423</v>
          </cell>
          <cell r="AQ81">
            <v>14218.460374459592</v>
          </cell>
          <cell r="AR81">
            <v>14815.140457311432</v>
          </cell>
          <cell r="AS81">
            <v>15415.739909334936</v>
          </cell>
          <cell r="AT81">
            <v>16020.284475406053</v>
          </cell>
          <cell r="AU81">
            <v>16628.80006950922</v>
          </cell>
          <cell r="AV81">
            <v>17241.312775848142</v>
          </cell>
          <cell r="AW81">
            <v>17857.848849964026</v>
          </cell>
          <cell r="AX81">
            <v>18478.434719860856</v>
          </cell>
          <cell r="AY81">
            <v>19103.096987138364</v>
          </cell>
          <cell r="AZ81">
            <v>19731.862428132314</v>
          </cell>
          <cell r="BA81">
            <v>20364.757995062198</v>
          </cell>
          <cell r="BB81">
            <v>21001.81081718663</v>
          </cell>
          <cell r="BC81">
            <v>21643.048201966194</v>
          </cell>
          <cell r="BD81">
            <v>22288.497636233998</v>
          </cell>
          <cell r="BE81">
            <v>22938.186787373957</v>
          </cell>
          <cell r="BF81">
            <v>23592.143504506716</v>
          </cell>
          <cell r="BG81">
            <v>24250.395819683377</v>
          </cell>
          <cell r="BH81">
            <v>24912.971949087176</v>
          </cell>
          <cell r="BI81">
            <v>25579.900294242951</v>
          </cell>
          <cell r="BJ81">
            <v>26251.209443234537</v>
          </cell>
          <cell r="BK81">
            <v>26926.928171930285</v>
          </cell>
          <cell r="BL81">
            <v>27607.0854452165</v>
          </cell>
          <cell r="BM81">
            <v>28291.710418239003</v>
          </cell>
          <cell r="BN81">
            <v>28980.832437652931</v>
          </cell>
          <cell r="BO81">
            <v>29674.481042880652</v>
          </cell>
          <cell r="BP81">
            <v>30372.685967378009</v>
          </cell>
          <cell r="BQ81">
            <v>31075.477139908813</v>
          </cell>
          <cell r="BR81">
            <v>31782.884685827827</v>
          </cell>
          <cell r="BS81">
            <v>32494.938928371968</v>
          </cell>
          <cell r="BT81">
            <v>33211.670389960309</v>
          </cell>
          <cell r="BU81">
            <v>33933.109793502204</v>
          </cell>
          <cell r="BV81">
            <v>34659.288063714419</v>
          </cell>
          <cell r="BW81">
            <v>35390.236328446663</v>
          </cell>
          <cell r="BX81">
            <v>36125.985920015883</v>
          </cell>
          <cell r="BY81">
            <v>36866.568376549287</v>
          </cell>
          <cell r="BZ81">
            <v>37612.015443336422</v>
          </cell>
          <cell r="CA81">
            <v>38362.359074189721</v>
          </cell>
          <cell r="CB81">
            <v>39117.631432814291</v>
          </cell>
          <cell r="CC81">
            <v>39877.864894186736</v>
          </cell>
          <cell r="CD81">
            <v>40643.092045942678</v>
          </cell>
          <cell r="CE81">
            <v>41413.345689773858</v>
          </cell>
          <cell r="CF81">
            <v>42188.658842834135</v>
          </cell>
          <cell r="CG81">
            <v>42969.064739154725</v>
          </cell>
          <cell r="CH81">
            <v>43754.596831068768</v>
          </cell>
          <cell r="CI81">
            <v>44545.288790645391</v>
          </cell>
          <cell r="CJ81">
            <v>45341.174511132973</v>
          </cell>
          <cell r="CK81">
            <v>46142.288108411965</v>
          </cell>
          <cell r="CL81">
            <v>46948.663922457417</v>
          </cell>
          <cell r="CM81">
            <v>47760.336518810815</v>
          </cell>
          <cell r="CN81">
            <v>48577.340690061821</v>
          </cell>
          <cell r="CO81">
            <v>49399.711457339676</v>
          </cell>
          <cell r="CP81">
            <v>50227.484071814353</v>
          </cell>
          <cell r="CQ81">
            <v>51060.694016207643</v>
          </cell>
          <cell r="CR81">
            <v>51899.377006314113</v>
          </cell>
          <cell r="CS81">
            <v>52743.568992532069</v>
          </cell>
          <cell r="CT81">
            <v>53593.306161404587</v>
          </cell>
          <cell r="CU81">
            <v>54448.624937170673</v>
          </cell>
          <cell r="CV81">
            <v>55309.56198332661</v>
          </cell>
          <cell r="CW81">
            <v>56176.154204197468</v>
          </cell>
          <cell r="CX81">
            <v>57048.438746519154</v>
          </cell>
          <cell r="CY81">
            <v>57926.453001030583</v>
          </cell>
          <cell r="CZ81">
            <v>58810.234604076584</v>
          </cell>
          <cell r="DA81">
            <v>59699.821439221007</v>
          </cell>
          <cell r="DB81">
            <v>60595.251638870781</v>
          </cell>
          <cell r="DC81">
            <v>61496.563585910444</v>
          </cell>
          <cell r="DD81">
            <v>62403.795915347298</v>
          </cell>
          <cell r="DE81">
            <v>63316.987515967696</v>
          </cell>
          <cell r="DF81">
            <v>64236.177532003952</v>
          </cell>
          <cell r="DG81">
            <v>65161.405364812228</v>
          </cell>
          <cell r="DH81">
            <v>66092.710674561473</v>
          </cell>
          <cell r="DI81">
            <v>67030.133381933614</v>
          </cell>
          <cell r="DJ81">
            <v>67973.713669834557</v>
          </cell>
          <cell r="DK81">
            <v>68923.491985116809</v>
          </cell>
          <cell r="DL81">
            <v>69879.509040313147</v>
          </cell>
          <cell r="DM81">
            <v>70841.805815381886</v>
          </cell>
        </row>
        <row r="82">
          <cell r="C82" t="str">
            <v>F4.4.b</v>
          </cell>
          <cell r="D82" t="str">
            <v>Reinigungskosten PV und Solarthermie</v>
          </cell>
          <cell r="F82" t="str">
            <v>PVSOLRKa</v>
          </cell>
          <cell r="G82">
            <v>500</v>
          </cell>
          <cell r="H82">
            <v>0</v>
          </cell>
          <cell r="I82">
            <v>500</v>
          </cell>
          <cell r="J82" t="str">
            <v>€/Jahr</v>
          </cell>
          <cell r="K82" t="str">
            <v>1</v>
          </cell>
          <cell r="L82" t="str">
            <v>PLOHN</v>
          </cell>
          <cell r="M82">
            <v>2.67</v>
          </cell>
          <cell r="N82">
            <v>1.0065686274509804</v>
          </cell>
          <cell r="O82">
            <v>70841.805815381886</v>
          </cell>
          <cell r="P82" t="str">
            <v>€</v>
          </cell>
          <cell r="Q82">
            <v>0</v>
          </cell>
          <cell r="R82">
            <v>503.28431372549022</v>
          </cell>
          <cell r="S82">
            <v>1009.8745146097669</v>
          </cell>
          <cell r="T82">
            <v>1519.7923177939674</v>
          </cell>
          <cell r="U82">
            <v>2033.0595810579052</v>
          </cell>
          <cell r="V82">
            <v>2549.6983057570073</v>
          </cell>
          <cell r="W82">
            <v>3069.7306377654108</v>
          </cell>
          <cell r="X82">
            <v>3593.1788684252438</v>
          </cell>
          <cell r="Y82">
            <v>4120.065435502147</v>
          </cell>
          <cell r="Z82">
            <v>4650.412924147111</v>
          </cell>
          <cell r="AA82">
            <v>5184.2440678645471</v>
          </cell>
          <cell r="AB82">
            <v>5721.5817494867888</v>
          </cell>
          <cell r="AC82">
            <v>6262.4490021549891</v>
          </cell>
          <cell r="AD82">
            <v>6806.8690103063955</v>
          </cell>
          <cell r="AE82">
            <v>7354.8651106682128</v>
          </cell>
          <cell r="AF82">
            <v>7906.4607932578929</v>
          </cell>
          <cell r="AG82">
            <v>8461.6797023900835</v>
          </cell>
          <cell r="AH82">
            <v>9020.5456376901002</v>
          </cell>
          <cell r="AI82">
            <v>9583.0825551141406</v>
          </cell>
          <cell r="AJ82">
            <v>10149.314567976173</v>
          </cell>
          <cell r="AK82">
            <v>10719.265947981499</v>
          </cell>
          <cell r="AL82">
            <v>11292.96112626725</v>
          </cell>
          <cell r="AM82">
            <v>11870.424694449586</v>
          </cell>
          <cell r="AN82">
            <v>12451.681405677846</v>
          </cell>
          <cell r="AO82">
            <v>13036.756175695527</v>
          </cell>
          <cell r="AP82">
            <v>13625.674083908423</v>
          </cell>
          <cell r="AQ82">
            <v>14218.460374459592</v>
          </cell>
          <cell r="AR82">
            <v>14815.140457311432</v>
          </cell>
          <cell r="AS82">
            <v>15415.739909334936</v>
          </cell>
          <cell r="AT82">
            <v>16020.284475406053</v>
          </cell>
          <cell r="AU82">
            <v>16628.80006950922</v>
          </cell>
          <cell r="AV82">
            <v>17241.312775848142</v>
          </cell>
          <cell r="AW82">
            <v>17857.848849964026</v>
          </cell>
          <cell r="AX82">
            <v>18478.434719860856</v>
          </cell>
          <cell r="AY82">
            <v>19103.096987138364</v>
          </cell>
          <cell r="AZ82">
            <v>19731.862428132314</v>
          </cell>
          <cell r="BA82">
            <v>20364.757995062198</v>
          </cell>
          <cell r="BB82">
            <v>21001.81081718663</v>
          </cell>
          <cell r="BC82">
            <v>21643.048201966194</v>
          </cell>
          <cell r="BD82">
            <v>22288.497636233998</v>
          </cell>
          <cell r="BE82">
            <v>22938.186787373957</v>
          </cell>
          <cell r="BF82">
            <v>23592.143504506716</v>
          </cell>
          <cell r="BG82">
            <v>24250.395819683377</v>
          </cell>
          <cell r="BH82">
            <v>24912.971949087176</v>
          </cell>
          <cell r="BI82">
            <v>25579.900294242951</v>
          </cell>
          <cell r="BJ82">
            <v>26251.209443234537</v>
          </cell>
          <cell r="BK82">
            <v>26926.928171930285</v>
          </cell>
          <cell r="BL82">
            <v>27607.0854452165</v>
          </cell>
          <cell r="BM82">
            <v>28291.710418239003</v>
          </cell>
          <cell r="BN82">
            <v>28980.832437652931</v>
          </cell>
          <cell r="BO82">
            <v>29674.481042880652</v>
          </cell>
          <cell r="BP82">
            <v>30372.685967378009</v>
          </cell>
          <cell r="BQ82">
            <v>31075.477139908813</v>
          </cell>
          <cell r="BR82">
            <v>31782.884685827827</v>
          </cell>
          <cell r="BS82">
            <v>32494.938928371968</v>
          </cell>
          <cell r="BT82">
            <v>33211.670389960309</v>
          </cell>
          <cell r="BU82">
            <v>33933.109793502204</v>
          </cell>
          <cell r="BV82">
            <v>34659.288063714419</v>
          </cell>
          <cell r="BW82">
            <v>35390.236328446663</v>
          </cell>
          <cell r="BX82">
            <v>36125.985920015883</v>
          </cell>
          <cell r="BY82">
            <v>36866.568376549287</v>
          </cell>
          <cell r="BZ82">
            <v>37612.015443336422</v>
          </cell>
          <cell r="CA82">
            <v>38362.359074189721</v>
          </cell>
          <cell r="CB82">
            <v>39117.631432814291</v>
          </cell>
          <cell r="CC82">
            <v>39877.864894186736</v>
          </cell>
          <cell r="CD82">
            <v>40643.092045942678</v>
          </cell>
          <cell r="CE82">
            <v>41413.345689773858</v>
          </cell>
          <cell r="CF82">
            <v>42188.658842834135</v>
          </cell>
          <cell r="CG82">
            <v>42969.064739154725</v>
          </cell>
          <cell r="CH82">
            <v>43754.596831068768</v>
          </cell>
          <cell r="CI82">
            <v>44545.288790645391</v>
          </cell>
          <cell r="CJ82">
            <v>45341.174511132973</v>
          </cell>
          <cell r="CK82">
            <v>46142.288108411965</v>
          </cell>
          <cell r="CL82">
            <v>46948.663922457417</v>
          </cell>
          <cell r="CM82">
            <v>47760.336518810815</v>
          </cell>
          <cell r="CN82">
            <v>48577.340690061821</v>
          </cell>
          <cell r="CO82">
            <v>49399.711457339676</v>
          </cell>
          <cell r="CP82">
            <v>50227.484071814353</v>
          </cell>
          <cell r="CQ82">
            <v>51060.694016207643</v>
          </cell>
          <cell r="CR82">
            <v>51899.377006314113</v>
          </cell>
          <cell r="CS82">
            <v>52743.568992532069</v>
          </cell>
          <cell r="CT82">
            <v>53593.306161404587</v>
          </cell>
          <cell r="CU82">
            <v>54448.624937170673</v>
          </cell>
          <cell r="CV82">
            <v>55309.56198332661</v>
          </cell>
          <cell r="CW82">
            <v>56176.154204197468</v>
          </cell>
          <cell r="CX82">
            <v>57048.438746519154</v>
          </cell>
          <cell r="CY82">
            <v>57926.453001030583</v>
          </cell>
          <cell r="CZ82">
            <v>58810.234604076584</v>
          </cell>
          <cell r="DA82">
            <v>59699.821439221007</v>
          </cell>
          <cell r="DB82">
            <v>60595.251638870781</v>
          </cell>
          <cell r="DC82">
            <v>61496.563585910444</v>
          </cell>
          <cell r="DD82">
            <v>62403.795915347298</v>
          </cell>
          <cell r="DE82">
            <v>63316.987515967696</v>
          </cell>
          <cell r="DF82">
            <v>64236.177532003952</v>
          </cell>
          <cell r="DG82">
            <v>65161.405364812228</v>
          </cell>
          <cell r="DH82">
            <v>66092.710674561473</v>
          </cell>
          <cell r="DI82">
            <v>67030.133381933614</v>
          </cell>
          <cell r="DJ82">
            <v>67973.713669834557</v>
          </cell>
          <cell r="DK82">
            <v>68923.491985116809</v>
          </cell>
          <cell r="DL82">
            <v>69879.509040313147</v>
          </cell>
          <cell r="DM82">
            <v>70841.805815381886</v>
          </cell>
        </row>
        <row r="83">
          <cell r="C83" t="str">
            <v>F4.5</v>
          </cell>
          <cell r="D83" t="str">
            <v>Winterdienste</v>
          </cell>
          <cell r="F83" t="str">
            <v>SRKm2a*BEFAF</v>
          </cell>
          <cell r="G83">
            <v>100</v>
          </cell>
          <cell r="H83">
            <v>415.48347473794473</v>
          </cell>
          <cell r="I83">
            <v>100</v>
          </cell>
          <cell r="J83" t="str">
            <v>€/Jahr</v>
          </cell>
          <cell r="K83" t="str">
            <v>1</v>
          </cell>
          <cell r="L83" t="str">
            <v>PLOHN</v>
          </cell>
          <cell r="M83">
            <v>2.67</v>
          </cell>
          <cell r="N83">
            <v>1.0065686274509804</v>
          </cell>
          <cell r="O83">
            <v>14168.361163076375</v>
          </cell>
          <cell r="P83" t="str">
            <v>€</v>
          </cell>
          <cell r="Q83">
            <v>0</v>
          </cell>
          <cell r="R83">
            <v>100.65686274509804</v>
          </cell>
          <cell r="S83">
            <v>201.97490292195337</v>
          </cell>
          <cell r="T83">
            <v>303.95846355879343</v>
          </cell>
          <cell r="U83">
            <v>406.61191621158099</v>
          </cell>
          <cell r="V83">
            <v>509.93966115140148</v>
          </cell>
          <cell r="W83">
            <v>613.94612755308208</v>
          </cell>
          <cell r="X83">
            <v>718.63577368504866</v>
          </cell>
          <cell r="Y83">
            <v>824.01308710042929</v>
          </cell>
          <cell r="Z83">
            <v>930.08258482942222</v>
          </cell>
          <cell r="AA83">
            <v>1036.8488135729094</v>
          </cell>
          <cell r="AB83">
            <v>1144.3163498973577</v>
          </cell>
          <cell r="AC83">
            <v>1252.4898004309978</v>
          </cell>
          <cell r="AD83">
            <v>1361.3738020612791</v>
          </cell>
          <cell r="AE83">
            <v>1470.9730221336424</v>
          </cell>
          <cell r="AF83">
            <v>1581.2921586515786</v>
          </cell>
          <cell r="AG83">
            <v>1692.3359404780167</v>
          </cell>
          <cell r="AH83">
            <v>1804.1091275380197</v>
          </cell>
          <cell r="AI83">
            <v>1916.6165110228278</v>
          </cell>
          <cell r="AJ83">
            <v>2029.8629135952344</v>
          </cell>
          <cell r="AK83">
            <v>2143.8531895962997</v>
          </cell>
          <cell r="AL83">
            <v>2258.5922252534501</v>
          </cell>
          <cell r="AM83">
            <v>2374.0849388899173</v>
          </cell>
          <cell r="AN83">
            <v>2490.3362811355692</v>
          </cell>
          <cell r="AO83">
            <v>2607.3512351391055</v>
          </cell>
          <cell r="AP83">
            <v>2725.1348167816845</v>
          </cell>
          <cell r="AQ83">
            <v>2843.6920748919179</v>
          </cell>
          <cell r="AR83">
            <v>2963.0280914622863</v>
          </cell>
          <cell r="AS83">
            <v>3083.1479818669868</v>
          </cell>
          <cell r="AT83">
            <v>3204.0568950812108</v>
          </cell>
          <cell r="AU83">
            <v>3325.7600139018436</v>
          </cell>
          <cell r="AV83">
            <v>3448.2625551696278</v>
          </cell>
          <cell r="AW83">
            <v>3571.5697699928055</v>
          </cell>
          <cell r="AX83">
            <v>3695.6869439721709</v>
          </cell>
          <cell r="AY83">
            <v>3820.6193974276725</v>
          </cell>
          <cell r="AZ83">
            <v>3946.3724856264625</v>
          </cell>
          <cell r="BA83">
            <v>4072.9515990124396</v>
          </cell>
          <cell r="BB83">
            <v>4200.3621634373258</v>
          </cell>
          <cell r="BC83">
            <v>4328.6096403932388</v>
          </cell>
          <cell r="BD83">
            <v>4457.6995272467993</v>
          </cell>
          <cell r="BE83">
            <v>4587.6373574747913</v>
          </cell>
          <cell r="BF83">
            <v>4718.4287009013433</v>
          </cell>
          <cell r="BG83">
            <v>4850.0791639366753</v>
          </cell>
          <cell r="BH83">
            <v>4982.5943898174346</v>
          </cell>
          <cell r="BI83">
            <v>5115.9800588485896</v>
          </cell>
          <cell r="BJ83">
            <v>5250.2418886469068</v>
          </cell>
          <cell r="BK83">
            <v>5385.3856343860571</v>
          </cell>
          <cell r="BL83">
            <v>5521.4170890432997</v>
          </cell>
          <cell r="BM83">
            <v>5658.3420836478008</v>
          </cell>
          <cell r="BN83">
            <v>5796.166487530586</v>
          </cell>
          <cell r="BO83">
            <v>5934.8962085761304</v>
          </cell>
          <cell r="BP83">
            <v>6074.5371934756013</v>
          </cell>
          <cell r="BQ83">
            <v>6215.0954279817624</v>
          </cell>
          <cell r="BR83">
            <v>6356.5769371655651</v>
          </cell>
          <cell r="BS83">
            <v>6498.9877856743933</v>
          </cell>
          <cell r="BT83">
            <v>6642.3340779920609</v>
          </cell>
          <cell r="BU83">
            <v>6786.6219587004398</v>
          </cell>
          <cell r="BV83">
            <v>6931.8576127428832</v>
          </cell>
          <cell r="BW83">
            <v>7078.0472656893326</v>
          </cell>
          <cell r="BX83">
            <v>7225.1971840031756</v>
          </cell>
          <cell r="BY83">
            <v>7373.3136753098579</v>
          </cell>
          <cell r="BZ83">
            <v>7522.4030886672836</v>
          </cell>
          <cell r="CA83">
            <v>7672.4718148379443</v>
          </cell>
          <cell r="CB83">
            <v>7823.5262865628583</v>
          </cell>
          <cell r="CC83">
            <v>7975.5729788373474</v>
          </cell>
          <cell r="CD83">
            <v>8128.6184091885352</v>
          </cell>
          <cell r="CE83">
            <v>8282.6691379547719</v>
          </cell>
          <cell r="CF83">
            <v>8437.7317685668277</v>
          </cell>
          <cell r="CG83">
            <v>8593.8129478309438</v>
          </cell>
          <cell r="CH83">
            <v>8750.9193662137532</v>
          </cell>
          <cell r="CI83">
            <v>8909.0577581290781</v>
          </cell>
          <cell r="CJ83">
            <v>9068.2349022265953</v>
          </cell>
          <cell r="CK83">
            <v>9228.4576216823934</v>
          </cell>
          <cell r="CL83">
            <v>9389.7327844914817</v>
          </cell>
          <cell r="CM83">
            <v>9552.0673037621618</v>
          </cell>
          <cell r="CN83">
            <v>9715.4681380123639</v>
          </cell>
          <cell r="CO83">
            <v>9879.9422914679344</v>
          </cell>
          <cell r="CP83">
            <v>10045.49681436287</v>
          </cell>
          <cell r="CQ83">
            <v>10212.138803241529</v>
          </cell>
          <cell r="CR83">
            <v>10379.875401262821</v>
          </cell>
          <cell r="CS83">
            <v>10548.713798506413</v>
          </cell>
          <cell r="CT83">
            <v>10718.661232280916</v>
          </cell>
          <cell r="CU83">
            <v>10889.724987434134</v>
          </cell>
          <cell r="CV83">
            <v>11061.912396665322</v>
          </cell>
          <cell r="CW83">
            <v>11235.230840839493</v>
          </cell>
          <cell r="CX83">
            <v>11409.68774930383</v>
          </cell>
          <cell r="CY83">
            <v>11585.290600206115</v>
          </cell>
          <cell r="CZ83">
            <v>11762.046920815315</v>
          </cell>
          <cell r="DA83">
            <v>11939.964287844201</v>
          </cell>
          <cell r="DB83">
            <v>12119.050327774155</v>
          </cell>
          <cell r="DC83">
            <v>12299.312717182089</v>
          </cell>
          <cell r="DD83">
            <v>12480.759183069458</v>
          </cell>
          <cell r="DE83">
            <v>12663.397503193539</v>
          </cell>
          <cell r="DF83">
            <v>12847.23550640079</v>
          </cell>
          <cell r="DG83">
            <v>13032.281072962445</v>
          </cell>
          <cell r="DH83">
            <v>13218.542134912293</v>
          </cell>
          <cell r="DI83">
            <v>13406.026676386722</v>
          </cell>
          <cell r="DJ83">
            <v>13594.742733966912</v>
          </cell>
          <cell r="DK83">
            <v>13784.69839702336</v>
          </cell>
          <cell r="DL83">
            <v>13975.901808062628</v>
          </cell>
          <cell r="DM83">
            <v>14168.361163076375</v>
          </cell>
        </row>
        <row r="84">
          <cell r="C84" t="str">
            <v>F4.6</v>
          </cell>
          <cell r="D84" t="str">
            <v>Reinigung Außenanlagen</v>
          </cell>
          <cell r="F84" t="str">
            <v>AufKm2a*BEFAF</v>
          </cell>
          <cell r="G84">
            <v>500</v>
          </cell>
          <cell r="H84">
            <v>119.28530559726391</v>
          </cell>
          <cell r="I84">
            <v>500</v>
          </cell>
          <cell r="J84" t="str">
            <v>€/Jahr</v>
          </cell>
          <cell r="K84" t="str">
            <v>1</v>
          </cell>
          <cell r="L84" t="str">
            <v>PALLG</v>
          </cell>
          <cell r="M84">
            <v>2.25</v>
          </cell>
          <cell r="N84">
            <v>1.0024509803921569</v>
          </cell>
          <cell r="O84">
            <v>56720.82942640235</v>
          </cell>
          <cell r="P84" t="str">
            <v>€</v>
          </cell>
          <cell r="Q84">
            <v>0</v>
          </cell>
          <cell r="R84">
            <v>501.22549019607845</v>
          </cell>
          <cell r="S84">
            <v>1003.6794742406587</v>
          </cell>
          <cell r="T84">
            <v>1507.3649631481073</v>
          </cell>
          <cell r="U84">
            <v>2012.2849753126554</v>
          </cell>
          <cell r="V84">
            <v>2518.442536526652</v>
          </cell>
          <cell r="W84">
            <v>3025.8406799985009</v>
          </cell>
          <cell r="X84">
            <v>3534.4824463710497</v>
          </cell>
          <cell r="Y84">
            <v>4044.3708837395739</v>
          </cell>
          <cell r="Z84">
            <v>4555.5090476702999</v>
          </cell>
          <cell r="AA84">
            <v>5067.9000012184815</v>
          </cell>
          <cell r="AB84">
            <v>5581.5468149469689</v>
          </cell>
          <cell r="AC84">
            <v>6096.452566944371</v>
          </cell>
          <cell r="AD84">
            <v>6612.6203428437229</v>
          </cell>
          <cell r="AE84">
            <v>7130.0532358408718</v>
          </cell>
          <cell r="AF84">
            <v>7648.7543467130499</v>
          </cell>
          <cell r="AG84">
            <v>8168.7267838373091</v>
          </cell>
          <cell r="AH84">
            <v>8689.9736632094609</v>
          </cell>
          <cell r="AI84">
            <v>9212.498108462416</v>
          </cell>
          <cell r="AJ84">
            <v>9736.3032508851229</v>
          </cell>
          <cell r="AK84">
            <v>10261.392229441182</v>
          </cell>
          <cell r="AL84">
            <v>10787.768190787832</v>
          </cell>
          <cell r="AM84">
            <v>11315.434289294644</v>
          </cell>
          <cell r="AN84">
            <v>11844.393687062522</v>
          </cell>
          <cell r="AO84">
            <v>12374.649553942538</v>
          </cell>
          <cell r="AP84">
            <v>12906.205067555129</v>
          </cell>
          <cell r="AQ84">
            <v>13439.063413308917</v>
          </cell>
          <cell r="AR84">
            <v>13973.227784419989</v>
          </cell>
          <cell r="AS84">
            <v>14508.701381930799</v>
          </cell>
          <cell r="AT84">
            <v>15045.487414729596</v>
          </cell>
          <cell r="AU84">
            <v>15583.589099569632</v>
          </cell>
          <cell r="AV84">
            <v>16123.00966108819</v>
          </cell>
          <cell r="AW84">
            <v>16663.752331826112</v>
          </cell>
          <cell r="AX84">
            <v>17205.820352247276</v>
          </cell>
          <cell r="AY84">
            <v>17749.216970757658</v>
          </cell>
          <cell r="AZ84">
            <v>18293.945443725202</v>
          </cell>
          <cell r="BA84">
            <v>18840.009035498999</v>
          </cell>
          <cell r="BB84">
            <v>19387.411018429135</v>
          </cell>
          <cell r="BC84">
            <v>19936.154672886016</v>
          </cell>
          <cell r="BD84">
            <v>20486.243287280358</v>
          </cell>
          <cell r="BE84">
            <v>21037.680158082461</v>
          </cell>
          <cell r="BF84">
            <v>21590.468589842498</v>
          </cell>
          <cell r="BG84">
            <v>22144.611895209728</v>
          </cell>
          <cell r="BH84">
            <v>22700.113394952878</v>
          </cell>
          <cell r="BI84">
            <v>23256.976417979724</v>
          </cell>
          <cell r="BJ84">
            <v>23815.204301357062</v>
          </cell>
          <cell r="BK84">
            <v>24374.800390330958</v>
          </cell>
          <cell r="BL84">
            <v>24935.768038346505</v>
          </cell>
          <cell r="BM84">
            <v>25498.110607067894</v>
          </cell>
          <cell r="BN84">
            <v>26061.831466398948</v>
          </cell>
          <cell r="BO84">
            <v>26626.933994502891</v>
          </cell>
          <cell r="BP84">
            <v>27193.421577822723</v>
          </cell>
          <cell r="BQ84">
            <v>27761.297611101676</v>
          </cell>
          <cell r="BR84">
            <v>28330.565497403393</v>
          </cell>
          <cell r="BS84">
            <v>28901.22864813231</v>
          </cell>
          <cell r="BT84">
            <v>29473.290483054163</v>
          </cell>
          <cell r="BU84">
            <v>30046.754430316538</v>
          </cell>
          <cell r="BV84">
            <v>30621.623926469259</v>
          </cell>
          <cell r="BW84">
            <v>31197.902416485063</v>
          </cell>
          <cell r="BX84">
            <v>31775.59335378039</v>
          </cell>
          <cell r="BY84">
            <v>32354.70020023574</v>
          </cell>
          <cell r="BZ84">
            <v>32935.226426216635</v>
          </cell>
          <cell r="CA84">
            <v>33517.175510594614</v>
          </cell>
          <cell r="CB84">
            <v>34100.550940767644</v>
          </cell>
          <cell r="CC84">
            <v>34685.356212681276</v>
          </cell>
          <cell r="CD84">
            <v>35271.594830849594</v>
          </cell>
          <cell r="CE84">
            <v>35859.270308376166</v>
          </cell>
          <cell r="CF84">
            <v>36448.386166975128</v>
          </cell>
          <cell r="CG84">
            <v>37038.945936992182</v>
          </cell>
          <cell r="CH84">
            <v>37630.953157425989</v>
          </cell>
          <cell r="CI84">
            <v>38224.411375949072</v>
          </cell>
          <cell r="CJ84">
            <v>38819.32414892935</v>
          </cell>
          <cell r="CK84">
            <v>39415.695041451167</v>
          </cell>
          <cell r="CL84">
            <v>40013.527627337076</v>
          </cell>
          <cell r="CM84">
            <v>40612.825489168754</v>
          </cell>
          <cell r="CN84">
            <v>41213.592218308899</v>
          </cell>
          <cell r="CO84">
            <v>41815.831414922381</v>
          </cell>
          <cell r="CP84">
            <v>42419.546687998118</v>
          </cell>
          <cell r="CQ84">
            <v>43024.741655370643</v>
          </cell>
          <cell r="CR84">
            <v>43631.419943741661</v>
          </cell>
          <cell r="CS84">
            <v>44239.585188701785</v>
          </cell>
          <cell r="CT84">
            <v>44849.241034752537</v>
          </cell>
          <cell r="CU84">
            <v>45460.391135327896</v>
          </cell>
          <cell r="CV84">
            <v>46073.039152816447</v>
          </cell>
          <cell r="CW84">
            <v>46687.188758583135</v>
          </cell>
          <cell r="CX84">
            <v>47302.843632991382</v>
          </cell>
          <cell r="CY84">
            <v>47920.007465425151</v>
          </cell>
          <cell r="CZ84">
            <v>48538.683954311018</v>
          </cell>
          <cell r="DA84">
            <v>49158.876807140165</v>
          </cell>
          <cell r="DB84">
            <v>49780.58974049097</v>
          </cell>
          <cell r="DC84">
            <v>50403.826480050957</v>
          </cell>
          <cell r="DD84">
            <v>51028.590760639374</v>
          </cell>
          <cell r="DE84">
            <v>51654.886326229127</v>
          </cell>
          <cell r="DF84">
            <v>52282.716929969822</v>
          </cell>
          <cell r="DG84">
            <v>52912.086334209955</v>
          </cell>
          <cell r="DH84">
            <v>53542.998310519317</v>
          </cell>
          <cell r="DI84">
            <v>54175.456639711716</v>
          </cell>
          <cell r="DJ84">
            <v>54809.465111867896</v>
          </cell>
          <cell r="DK84">
            <v>55445.027526357735</v>
          </cell>
          <cell r="DL84">
            <v>56082.147691863494</v>
          </cell>
          <cell r="DM84">
            <v>56720.82942640235</v>
          </cell>
        </row>
        <row r="85">
          <cell r="C85" t="str">
            <v>F4.7</v>
          </cell>
          <cell r="D85" t="str">
            <v>Gärtnerdienste</v>
          </cell>
          <cell r="F85" t="str">
            <v>RAPKm2a*GRÜNF</v>
          </cell>
          <cell r="G85">
            <v>800</v>
          </cell>
          <cell r="H85">
            <v>0</v>
          </cell>
          <cell r="I85">
            <v>800</v>
          </cell>
          <cell r="J85" t="str">
            <v>€/Jahr</v>
          </cell>
          <cell r="K85" t="str">
            <v>1</v>
          </cell>
          <cell r="L85" t="str">
            <v>PLOHN</v>
          </cell>
          <cell r="M85">
            <v>2.67</v>
          </cell>
          <cell r="N85">
            <v>1.0065686274509804</v>
          </cell>
          <cell r="O85">
            <v>113346.889304611</v>
          </cell>
          <cell r="P85" t="str">
            <v>€</v>
          </cell>
          <cell r="Q85">
            <v>0</v>
          </cell>
          <cell r="R85">
            <v>805.25490196078431</v>
          </cell>
          <cell r="S85">
            <v>1615.799223375627</v>
          </cell>
          <cell r="T85">
            <v>2431.6677084703474</v>
          </cell>
          <cell r="U85">
            <v>3252.8953296926479</v>
          </cell>
          <cell r="V85">
            <v>4079.5172892112118</v>
          </cell>
          <cell r="W85">
            <v>4911.5690204246566</v>
          </cell>
          <cell r="X85">
            <v>5749.0861894803893</v>
          </cell>
          <cell r="Y85">
            <v>6592.1046968034343</v>
          </cell>
          <cell r="Z85">
            <v>7440.6606786353777</v>
          </cell>
          <cell r="AA85">
            <v>8294.7905085832754</v>
          </cell>
          <cell r="AB85">
            <v>9154.5307991788613</v>
          </cell>
          <cell r="AC85">
            <v>10019.918403447982</v>
          </cell>
          <cell r="AD85">
            <v>10890.990416490233</v>
          </cell>
          <cell r="AE85">
            <v>11767.784177069139</v>
          </cell>
          <cell r="AF85">
            <v>12650.337269212629</v>
          </cell>
          <cell r="AG85">
            <v>13538.687523824134</v>
          </cell>
          <cell r="AH85">
            <v>14432.873020304158</v>
          </cell>
          <cell r="AI85">
            <v>15332.932088182622</v>
          </cell>
          <cell r="AJ85">
            <v>16238.903308761875</v>
          </cell>
          <cell r="AK85">
            <v>17150.825516770397</v>
          </cell>
          <cell r="AL85">
            <v>18068.737802027601</v>
          </cell>
          <cell r="AM85">
            <v>18992.679511119339</v>
          </cell>
          <cell r="AN85">
            <v>19922.690249084553</v>
          </cell>
          <cell r="AO85">
            <v>20858.809881112844</v>
          </cell>
          <cell r="AP85">
            <v>21801.078534253476</v>
          </cell>
          <cell r="AQ85">
            <v>22749.536599135343</v>
          </cell>
          <cell r="AR85">
            <v>23704.22473169829</v>
          </cell>
          <cell r="AS85">
            <v>24665.183854935894</v>
          </cell>
          <cell r="AT85">
            <v>25632.455160649686</v>
          </cell>
          <cell r="AU85">
            <v>26606.080111214749</v>
          </cell>
          <cell r="AV85">
            <v>27586.100441357023</v>
          </cell>
          <cell r="AW85">
            <v>28572.558159942444</v>
          </cell>
          <cell r="AX85">
            <v>29565.495551777367</v>
          </cell>
          <cell r="AY85">
            <v>30564.95517942138</v>
          </cell>
          <cell r="AZ85">
            <v>31570.9798850117</v>
          </cell>
          <cell r="BA85">
            <v>32583.612792099517</v>
          </cell>
          <cell r="BB85">
            <v>33602.897307498606</v>
          </cell>
          <cell r="BC85">
            <v>34628.87712314591</v>
          </cell>
          <cell r="BD85">
            <v>35661.596217974395</v>
          </cell>
          <cell r="BE85">
            <v>36701.098859798331</v>
          </cell>
          <cell r="BF85">
            <v>37747.429607210746</v>
          </cell>
          <cell r="BG85">
            <v>38800.633311493402</v>
          </cell>
          <cell r="BH85">
            <v>39860.755118539477</v>
          </cell>
          <cell r="BI85">
            <v>40927.840470788717</v>
          </cell>
          <cell r="BJ85">
            <v>42001.935109175254</v>
          </cell>
          <cell r="BK85">
            <v>43083.085075088457</v>
          </cell>
          <cell r="BL85">
            <v>44171.336712346398</v>
          </cell>
          <cell r="BM85">
            <v>45266.736669182406</v>
          </cell>
          <cell r="BN85">
            <v>46369.331900244688</v>
          </cell>
          <cell r="BO85">
            <v>47479.169668609044</v>
          </cell>
          <cell r="BP85">
            <v>48596.29754780481</v>
          </cell>
          <cell r="BQ85">
            <v>49720.7634238541</v>
          </cell>
          <cell r="BR85">
            <v>50852.615497324521</v>
          </cell>
          <cell r="BS85">
            <v>51991.902285395146</v>
          </cell>
          <cell r="BT85">
            <v>53138.672623936487</v>
          </cell>
          <cell r="BU85">
            <v>54292.975669603518</v>
          </cell>
          <cell r="BV85">
            <v>55454.860901943066</v>
          </cell>
          <cell r="BW85">
            <v>56624.37812551466</v>
          </cell>
          <cell r="BX85">
            <v>57801.577472025405</v>
          </cell>
          <cell r="BY85">
            <v>58986.509402478863</v>
          </cell>
          <cell r="BZ85">
            <v>60179.224709338268</v>
          </cell>
          <cell r="CA85">
            <v>61379.774518703554</v>
          </cell>
          <cell r="CB85">
            <v>62588.210292502867</v>
          </cell>
          <cell r="CC85">
            <v>63804.583830698779</v>
          </cell>
          <cell r="CD85">
            <v>65028.947273508282</v>
          </cell>
          <cell r="CE85">
            <v>66261.353103638176</v>
          </cell>
          <cell r="CF85">
            <v>67501.854148534621</v>
          </cell>
          <cell r="CG85">
            <v>68750.503582647551</v>
          </cell>
          <cell r="CH85">
            <v>70007.354929710025</v>
          </cell>
          <cell r="CI85">
            <v>71272.462065032625</v>
          </cell>
          <cell r="CJ85">
            <v>72545.879217812762</v>
          </cell>
          <cell r="CK85">
            <v>73827.660973459147</v>
          </cell>
          <cell r="CL85">
            <v>75117.862275931853</v>
          </cell>
          <cell r="CM85">
            <v>76416.538430097295</v>
          </cell>
          <cell r="CN85">
            <v>77723.745104098911</v>
          </cell>
          <cell r="CO85">
            <v>79039.538331743475</v>
          </cell>
          <cell r="CP85">
            <v>80363.974514902962</v>
          </cell>
          <cell r="CQ85">
            <v>81697.110425932231</v>
          </cell>
          <cell r="CR85">
            <v>83039.003210102572</v>
          </cell>
          <cell r="CS85">
            <v>84389.710388051302</v>
          </cell>
          <cell r="CT85">
            <v>85749.289858247328</v>
          </cell>
          <cell r="CU85">
            <v>87117.799899473073</v>
          </cell>
          <cell r="CV85">
            <v>88495.299173322579</v>
          </cell>
          <cell r="CW85">
            <v>89881.846726715943</v>
          </cell>
          <cell r="CX85">
            <v>91277.50199443064</v>
          </cell>
          <cell r="CY85">
            <v>92682.324801648923</v>
          </cell>
          <cell r="CZ85">
            <v>94096.375366522523</v>
          </cell>
          <cell r="DA85">
            <v>95519.714302753608</v>
          </cell>
          <cell r="DB85">
            <v>96952.402622193244</v>
          </cell>
          <cell r="DC85">
            <v>98394.501737456711</v>
          </cell>
          <cell r="DD85">
            <v>99846.073464555666</v>
          </cell>
          <cell r="DE85">
            <v>101307.18002554831</v>
          </cell>
          <cell r="DF85">
            <v>102777.88405120632</v>
          </cell>
          <cell r="DG85">
            <v>104258.24858369956</v>
          </cell>
          <cell r="DH85">
            <v>105748.33707929835</v>
          </cell>
          <cell r="DI85">
            <v>107248.21341109378</v>
          </cell>
          <cell r="DJ85">
            <v>108757.9418717353</v>
          </cell>
          <cell r="DK85">
            <v>110277.58717618688</v>
          </cell>
          <cell r="DL85">
            <v>111807.21446450103</v>
          </cell>
          <cell r="DM85">
            <v>113346.889304611</v>
          </cell>
        </row>
        <row r="86">
          <cell r="C86" t="str">
            <v>F5</v>
          </cell>
          <cell r="D86" t="str">
            <v>Sicherheit</v>
          </cell>
          <cell r="F86" t="str">
            <v>#SUM</v>
          </cell>
          <cell r="G86">
            <v>0</v>
          </cell>
          <cell r="J86" t="str">
            <v>€/Jahr</v>
          </cell>
          <cell r="O86">
            <v>0</v>
          </cell>
          <cell r="P86" t="str">
            <v>€</v>
          </cell>
        </row>
        <row r="87">
          <cell r="C87" t="str">
            <v>F5.1</v>
          </cell>
          <cell r="D87" t="str">
            <v>Sicherheitsdienste (Schließdienste, Bewachung)</v>
          </cell>
          <cell r="F87" t="str">
            <v>0,02*365/60*SKh*NF</v>
          </cell>
          <cell r="G87">
            <v>0</v>
          </cell>
          <cell r="H87">
            <v>2665.8383333333322</v>
          </cell>
          <cell r="I87">
            <v>0</v>
          </cell>
          <cell r="J87" t="str">
            <v>€/Jahr</v>
          </cell>
          <cell r="K87" t="str">
            <v>1</v>
          </cell>
          <cell r="L87" t="str">
            <v>PLOHN</v>
          </cell>
          <cell r="M87">
            <v>2.67</v>
          </cell>
          <cell r="N87">
            <v>1.0065686274509804</v>
          </cell>
          <cell r="O87">
            <v>0</v>
          </cell>
          <cell r="P87" t="str">
            <v>€</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cell r="BN87">
            <v>0</v>
          </cell>
          <cell r="BO87">
            <v>0</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row>
        <row r="88">
          <cell r="C88" t="str">
            <v>F5.2</v>
          </cell>
          <cell r="D88" t="str">
            <v>Brandschutzdienste</v>
          </cell>
          <cell r="G88">
            <v>0</v>
          </cell>
          <cell r="J88" t="str">
            <v>€/Jahr</v>
          </cell>
          <cell r="K88" t="str">
            <v>1</v>
          </cell>
          <cell r="L88" t="str">
            <v>PLOHN</v>
          </cell>
          <cell r="M88">
            <v>2.67</v>
          </cell>
          <cell r="N88">
            <v>1.0065686274509804</v>
          </cell>
          <cell r="O88">
            <v>0</v>
          </cell>
          <cell r="P88" t="str">
            <v>€</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cell r="BM88">
            <v>0</v>
          </cell>
          <cell r="BN88">
            <v>0</v>
          </cell>
          <cell r="BO88">
            <v>0</v>
          </cell>
          <cell r="BP88">
            <v>0</v>
          </cell>
          <cell r="BQ88">
            <v>0</v>
          </cell>
          <cell r="BR88">
            <v>0</v>
          </cell>
          <cell r="BS88">
            <v>0</v>
          </cell>
          <cell r="BT88">
            <v>0</v>
          </cell>
          <cell r="BU88">
            <v>0</v>
          </cell>
          <cell r="BV88">
            <v>0</v>
          </cell>
          <cell r="BW88">
            <v>0</v>
          </cell>
          <cell r="BX88">
            <v>0</v>
          </cell>
          <cell r="BY88">
            <v>0</v>
          </cell>
          <cell r="BZ88">
            <v>0</v>
          </cell>
          <cell r="CA88">
            <v>0</v>
          </cell>
          <cell r="CB88">
            <v>0</v>
          </cell>
          <cell r="CC88">
            <v>0</v>
          </cell>
          <cell r="CD88">
            <v>0</v>
          </cell>
          <cell r="CE88">
            <v>0</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0</v>
          </cell>
          <cell r="CW88">
            <v>0</v>
          </cell>
          <cell r="CX88">
            <v>0</v>
          </cell>
          <cell r="CY88">
            <v>0</v>
          </cell>
          <cell r="CZ88">
            <v>0</v>
          </cell>
          <cell r="DA88">
            <v>0</v>
          </cell>
          <cell r="DB88">
            <v>0</v>
          </cell>
          <cell r="DC88">
            <v>0</v>
          </cell>
          <cell r="DD88">
            <v>0</v>
          </cell>
          <cell r="DE88">
            <v>0</v>
          </cell>
          <cell r="DF88">
            <v>0</v>
          </cell>
          <cell r="DG88">
            <v>0</v>
          </cell>
          <cell r="DH88">
            <v>0</v>
          </cell>
          <cell r="DI88">
            <v>0</v>
          </cell>
          <cell r="DJ88">
            <v>0</v>
          </cell>
          <cell r="DK88">
            <v>0</v>
          </cell>
          <cell r="DL88">
            <v>0</v>
          </cell>
          <cell r="DM88">
            <v>0</v>
          </cell>
        </row>
        <row r="89">
          <cell r="C89" t="str">
            <v>F6</v>
          </cell>
          <cell r="D89" t="str">
            <v>Gebäudedienste</v>
          </cell>
          <cell r="F89" t="str">
            <v>#SUM</v>
          </cell>
          <cell r="G89">
            <v>0</v>
          </cell>
          <cell r="J89" t="str">
            <v>€/Jahr</v>
          </cell>
          <cell r="O89">
            <v>0</v>
          </cell>
          <cell r="P89" t="str">
            <v>€</v>
          </cell>
        </row>
        <row r="90">
          <cell r="C90" t="str">
            <v>F6.1</v>
          </cell>
          <cell r="D90" t="str">
            <v>Hauspost (Verteilung der Post im Haus)</v>
          </cell>
          <cell r="G90">
            <v>0</v>
          </cell>
          <cell r="J90" t="str">
            <v>€/Jahr</v>
          </cell>
          <cell r="K90" t="str">
            <v>1</v>
          </cell>
          <cell r="L90" t="str">
            <v>PLOHN</v>
          </cell>
          <cell r="M90">
            <v>2.67</v>
          </cell>
          <cell r="N90">
            <v>1.0065686274509804</v>
          </cell>
          <cell r="O90">
            <v>0</v>
          </cell>
          <cell r="P90" t="str">
            <v>€</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0</v>
          </cell>
          <cell r="DM90">
            <v>0</v>
          </cell>
        </row>
        <row r="91">
          <cell r="C91" t="str">
            <v>F6.2</v>
          </cell>
          <cell r="D91" t="str">
            <v>Kommunikations- und Informationstechnik</v>
          </cell>
          <cell r="G91">
            <v>0</v>
          </cell>
          <cell r="J91" t="str">
            <v>€/Jahr</v>
          </cell>
          <cell r="K91" t="str">
            <v>1</v>
          </cell>
          <cell r="L91" t="str">
            <v>PTECHNIK</v>
          </cell>
          <cell r="M91">
            <v>1.35</v>
          </cell>
          <cell r="N91">
            <v>0.99362745098039218</v>
          </cell>
          <cell r="O91">
            <v>0</v>
          </cell>
          <cell r="P91" t="str">
            <v>€</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cell r="BM91">
            <v>0</v>
          </cell>
          <cell r="BN91">
            <v>0</v>
          </cell>
          <cell r="BO91">
            <v>0</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0</v>
          </cell>
          <cell r="CG91">
            <v>0</v>
          </cell>
          <cell r="CH91">
            <v>0</v>
          </cell>
          <cell r="CI91">
            <v>0</v>
          </cell>
          <cell r="CJ91">
            <v>0</v>
          </cell>
          <cell r="CK91">
            <v>0</v>
          </cell>
          <cell r="CL91">
            <v>0</v>
          </cell>
          <cell r="CM91">
            <v>0</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0</v>
          </cell>
          <cell r="DE91">
            <v>0</v>
          </cell>
          <cell r="DF91">
            <v>0</v>
          </cell>
          <cell r="DG91">
            <v>0</v>
          </cell>
          <cell r="DH91">
            <v>0</v>
          </cell>
          <cell r="DI91">
            <v>0</v>
          </cell>
          <cell r="DJ91">
            <v>0</v>
          </cell>
          <cell r="DK91">
            <v>0</v>
          </cell>
          <cell r="DL91">
            <v>0</v>
          </cell>
          <cell r="DM91">
            <v>0</v>
          </cell>
        </row>
        <row r="92">
          <cell r="C92" t="str">
            <v>F6.3</v>
          </cell>
          <cell r="D92" t="str">
            <v>Umzüge - interne Transporte, Hausarbeiterdienste</v>
          </cell>
          <cell r="F92" t="str">
            <v>NUE*UMZUGSrate*Umzugskosten</v>
          </cell>
          <cell r="G92">
            <v>0</v>
          </cell>
          <cell r="H92">
            <v>15000</v>
          </cell>
          <cell r="I92">
            <v>0</v>
          </cell>
          <cell r="J92" t="str">
            <v>€/Jahr</v>
          </cell>
          <cell r="K92" t="str">
            <v>1</v>
          </cell>
          <cell r="L92" t="str">
            <v>PALLG</v>
          </cell>
          <cell r="M92">
            <v>2.25</v>
          </cell>
          <cell r="N92">
            <v>1.0024509803921569</v>
          </cell>
          <cell r="O92">
            <v>0</v>
          </cell>
          <cell r="P92" t="str">
            <v>€</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cell r="CD92">
            <v>0</v>
          </cell>
          <cell r="CE92">
            <v>0</v>
          </cell>
          <cell r="CF92">
            <v>0</v>
          </cell>
          <cell r="CG92">
            <v>0</v>
          </cell>
          <cell r="CH92">
            <v>0</v>
          </cell>
          <cell r="CI92">
            <v>0</v>
          </cell>
          <cell r="CJ92">
            <v>0</v>
          </cell>
          <cell r="CK92">
            <v>0</v>
          </cell>
          <cell r="CL92">
            <v>0</v>
          </cell>
          <cell r="CM92">
            <v>0</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0</v>
          </cell>
          <cell r="DM92">
            <v>0</v>
          </cell>
        </row>
        <row r="93">
          <cell r="C93" t="str">
            <v>F6.4</v>
          </cell>
          <cell r="D93" t="str">
            <v>Empfang und interne Bürodienste</v>
          </cell>
          <cell r="G93">
            <v>0</v>
          </cell>
          <cell r="J93" t="str">
            <v>€/Jahr</v>
          </cell>
          <cell r="K93" t="str">
            <v>1</v>
          </cell>
          <cell r="L93" t="str">
            <v>PLOHN</v>
          </cell>
          <cell r="M93">
            <v>2.67</v>
          </cell>
          <cell r="N93">
            <v>1.0065686274509804</v>
          </cell>
          <cell r="O93">
            <v>0</v>
          </cell>
          <cell r="P93" t="str">
            <v>€</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row>
        <row r="94">
          <cell r="C94" t="str">
            <v>F6.5</v>
          </cell>
          <cell r="D94" t="str">
            <v>Gastroservice</v>
          </cell>
          <cell r="G94">
            <v>0</v>
          </cell>
          <cell r="J94" t="str">
            <v>€/Jahr</v>
          </cell>
          <cell r="K94" t="str">
            <v>1</v>
          </cell>
          <cell r="L94" t="str">
            <v>PALLG</v>
          </cell>
          <cell r="M94">
            <v>2.25</v>
          </cell>
          <cell r="N94">
            <v>1.0024509803921569</v>
          </cell>
          <cell r="O94">
            <v>0</v>
          </cell>
          <cell r="P94" t="str">
            <v>€</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0</v>
          </cell>
          <cell r="CP94">
            <v>0</v>
          </cell>
          <cell r="CQ94">
            <v>0</v>
          </cell>
          <cell r="CR94">
            <v>0</v>
          </cell>
          <cell r="CS94">
            <v>0</v>
          </cell>
          <cell r="CT94">
            <v>0</v>
          </cell>
          <cell r="CU94">
            <v>0</v>
          </cell>
          <cell r="CV94">
            <v>0</v>
          </cell>
          <cell r="CW94">
            <v>0</v>
          </cell>
          <cell r="CX94">
            <v>0</v>
          </cell>
          <cell r="CY94">
            <v>0</v>
          </cell>
          <cell r="CZ94">
            <v>0</v>
          </cell>
          <cell r="DA94">
            <v>0</v>
          </cell>
          <cell r="DB94">
            <v>0</v>
          </cell>
          <cell r="DC94">
            <v>0</v>
          </cell>
          <cell r="DD94">
            <v>0</v>
          </cell>
          <cell r="DE94">
            <v>0</v>
          </cell>
          <cell r="DF94">
            <v>0</v>
          </cell>
          <cell r="DG94">
            <v>0</v>
          </cell>
          <cell r="DH94">
            <v>0</v>
          </cell>
          <cell r="DI94">
            <v>0</v>
          </cell>
          <cell r="DJ94">
            <v>0</v>
          </cell>
          <cell r="DK94">
            <v>0</v>
          </cell>
          <cell r="DL94">
            <v>0</v>
          </cell>
          <cell r="DM94">
            <v>0</v>
          </cell>
        </row>
        <row r="95">
          <cell r="C95" t="str">
            <v>F6.6</v>
          </cell>
          <cell r="D95" t="str">
            <v>Sonstige Dienste</v>
          </cell>
          <cell r="G95">
            <v>0</v>
          </cell>
          <cell r="J95" t="str">
            <v>€/Jahr</v>
          </cell>
          <cell r="K95" t="str">
            <v>1</v>
          </cell>
          <cell r="L95" t="str">
            <v>PALLG</v>
          </cell>
          <cell r="M95">
            <v>2.25</v>
          </cell>
          <cell r="N95">
            <v>1.0024509803921569</v>
          </cell>
          <cell r="O95">
            <v>0</v>
          </cell>
          <cell r="P95" t="str">
            <v>€</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0</v>
          </cell>
          <cell r="DM95">
            <v>0</v>
          </cell>
        </row>
        <row r="96">
          <cell r="C96" t="str">
            <v>F7</v>
          </cell>
          <cell r="D96" t="str">
            <v>Instandsetzung, Umbau</v>
          </cell>
          <cell r="O96">
            <v>1540097.2770842342</v>
          </cell>
          <cell r="P96" t="str">
            <v>€</v>
          </cell>
        </row>
        <row r="97">
          <cell r="C97" t="str">
            <v>F7.1</v>
          </cell>
          <cell r="D97" t="str">
            <v>Große Instandsetzung (inkl. Planung, Nebenleist., Reserve)</v>
          </cell>
          <cell r="O97">
            <v>1540097.2770842342</v>
          </cell>
          <cell r="P97" t="str">
            <v>€</v>
          </cell>
        </row>
        <row r="98">
          <cell r="C98" t="str">
            <v>F7.1-2</v>
          </cell>
          <cell r="D98" t="str">
            <v>Bauwerk-Rohbau</v>
          </cell>
          <cell r="J98" t="str">
            <v>zu den "Nutzungsdauern"</v>
          </cell>
          <cell r="O98">
            <v>439094.05770802114</v>
          </cell>
          <cell r="P98" t="str">
            <v>€</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43840.066620972277</v>
          </cell>
          <cell r="AQ98">
            <v>43840.066620972277</v>
          </cell>
          <cell r="AR98">
            <v>43840.066620972277</v>
          </cell>
          <cell r="AS98">
            <v>43840.066620972277</v>
          </cell>
          <cell r="AT98">
            <v>43840.066620972277</v>
          </cell>
          <cell r="AU98">
            <v>43840.066620972277</v>
          </cell>
          <cell r="AV98">
            <v>43840.066620972277</v>
          </cell>
          <cell r="AW98">
            <v>43840.066620972277</v>
          </cell>
          <cell r="AX98">
            <v>43840.066620972277</v>
          </cell>
          <cell r="AY98">
            <v>43840.066620972277</v>
          </cell>
          <cell r="AZ98">
            <v>43840.066620972277</v>
          </cell>
          <cell r="BA98">
            <v>43840.066620972277</v>
          </cell>
          <cell r="BB98">
            <v>43840.066620972277</v>
          </cell>
          <cell r="BC98">
            <v>43840.066620972277</v>
          </cell>
          <cell r="BD98">
            <v>43840.066620972277</v>
          </cell>
          <cell r="BE98">
            <v>43840.066620972277</v>
          </cell>
          <cell r="BF98">
            <v>43840.066620972277</v>
          </cell>
          <cell r="BG98">
            <v>43840.066620972277</v>
          </cell>
          <cell r="BH98">
            <v>43840.066620972277</v>
          </cell>
          <cell r="BI98">
            <v>43840.066620972277</v>
          </cell>
          <cell r="BJ98">
            <v>43840.066620972277</v>
          </cell>
          <cell r="BK98">
            <v>43840.066620972277</v>
          </cell>
          <cell r="BL98">
            <v>43840.066620972277</v>
          </cell>
          <cell r="BM98">
            <v>43840.066620972277</v>
          </cell>
          <cell r="BN98">
            <v>43840.066620972277</v>
          </cell>
          <cell r="BO98">
            <v>375241.18455718306</v>
          </cell>
          <cell r="BP98">
            <v>375241.18455718306</v>
          </cell>
          <cell r="BQ98">
            <v>375241.18455718306</v>
          </cell>
          <cell r="BR98">
            <v>375241.18455718306</v>
          </cell>
          <cell r="BS98">
            <v>375241.18455718306</v>
          </cell>
          <cell r="BT98">
            <v>375241.18455718306</v>
          </cell>
          <cell r="BU98">
            <v>375241.18455718306</v>
          </cell>
          <cell r="BV98">
            <v>375241.18455718306</v>
          </cell>
          <cell r="BW98">
            <v>375241.18455718306</v>
          </cell>
          <cell r="BX98">
            <v>375241.18455718306</v>
          </cell>
          <cell r="BY98">
            <v>375241.18455718306</v>
          </cell>
          <cell r="BZ98">
            <v>375241.18455718306</v>
          </cell>
          <cell r="CA98">
            <v>375241.18455718306</v>
          </cell>
          <cell r="CB98">
            <v>375241.18455718306</v>
          </cell>
          <cell r="CC98">
            <v>375241.18455718306</v>
          </cell>
          <cell r="CD98">
            <v>375241.18455718306</v>
          </cell>
          <cell r="CE98">
            <v>375241.18455718306</v>
          </cell>
          <cell r="CF98">
            <v>375241.18455718306</v>
          </cell>
          <cell r="CG98">
            <v>375241.18455718306</v>
          </cell>
          <cell r="CH98">
            <v>375241.18455718306</v>
          </cell>
          <cell r="CI98">
            <v>375241.18455718306</v>
          </cell>
          <cell r="CJ98">
            <v>375241.18455718306</v>
          </cell>
          <cell r="CK98">
            <v>375241.18455718306</v>
          </cell>
          <cell r="CL98">
            <v>375241.18455718306</v>
          </cell>
          <cell r="CM98">
            <v>375241.18455718306</v>
          </cell>
          <cell r="CN98">
            <v>439094.05770802114</v>
          </cell>
          <cell r="CO98">
            <v>439094.05770802114</v>
          </cell>
          <cell r="CP98">
            <v>439094.05770802114</v>
          </cell>
          <cell r="CQ98">
            <v>439094.05770802114</v>
          </cell>
          <cell r="CR98">
            <v>439094.05770802114</v>
          </cell>
          <cell r="CS98">
            <v>439094.05770802114</v>
          </cell>
          <cell r="CT98">
            <v>439094.05770802114</v>
          </cell>
          <cell r="CU98">
            <v>439094.05770802114</v>
          </cell>
          <cell r="CV98">
            <v>439094.05770802114</v>
          </cell>
          <cell r="CW98">
            <v>439094.05770802114</v>
          </cell>
          <cell r="CX98">
            <v>439094.05770802114</v>
          </cell>
          <cell r="CY98">
            <v>439094.05770802114</v>
          </cell>
          <cell r="CZ98">
            <v>439094.05770802114</v>
          </cell>
          <cell r="DA98">
            <v>439094.05770802114</v>
          </cell>
          <cell r="DB98">
            <v>439094.05770802114</v>
          </cell>
          <cell r="DC98">
            <v>439094.05770802114</v>
          </cell>
          <cell r="DD98">
            <v>439094.05770802114</v>
          </cell>
          <cell r="DE98">
            <v>439094.05770802114</v>
          </cell>
          <cell r="DF98">
            <v>439094.05770802114</v>
          </cell>
          <cell r="DG98">
            <v>439094.05770802114</v>
          </cell>
          <cell r="DH98">
            <v>439094.05770802114</v>
          </cell>
          <cell r="DI98">
            <v>439094.05770802114</v>
          </cell>
          <cell r="DJ98">
            <v>439094.05770802114</v>
          </cell>
          <cell r="DK98">
            <v>439094.05770802114</v>
          </cell>
          <cell r="DL98">
            <v>439094.05770802114</v>
          </cell>
          <cell r="DM98">
            <v>439094.05770802114</v>
          </cell>
        </row>
        <row r="99">
          <cell r="C99" t="str">
            <v>F7.1-2.A</v>
          </cell>
          <cell r="D99" t="str">
            <v>Bauwerk Rohbau Allgemein</v>
          </cell>
          <cell r="E99" t="str">
            <v>E2.A</v>
          </cell>
          <cell r="F99" t="str">
            <v>E2.A *GIF/100* PFAKT</v>
          </cell>
          <cell r="G99">
            <v>0</v>
          </cell>
          <cell r="H99">
            <v>140514.58528628375</v>
          </cell>
          <cell r="I99">
            <v>0</v>
          </cell>
          <cell r="J99" t="str">
            <v>€/Instandsetzung</v>
          </cell>
          <cell r="K99">
            <v>30</v>
          </cell>
          <cell r="L99" t="str">
            <v>PBAU</v>
          </cell>
          <cell r="M99">
            <v>2.77</v>
          </cell>
          <cell r="N99">
            <v>1.0075490196078432</v>
          </cell>
          <cell r="O99">
            <v>0</v>
          </cell>
          <cell r="P99" t="str">
            <v>€</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0</v>
          </cell>
          <cell r="DE99">
            <v>0</v>
          </cell>
          <cell r="DF99">
            <v>0</v>
          </cell>
          <cell r="DG99">
            <v>0</v>
          </cell>
          <cell r="DH99">
            <v>0</v>
          </cell>
          <cell r="DI99">
            <v>0</v>
          </cell>
          <cell r="DJ99">
            <v>0</v>
          </cell>
          <cell r="DK99">
            <v>0</v>
          </cell>
          <cell r="DL99">
            <v>0</v>
          </cell>
          <cell r="DM99">
            <v>0</v>
          </cell>
        </row>
        <row r="100">
          <cell r="C100" t="str">
            <v>F7.1-2.B</v>
          </cell>
          <cell r="D100" t="str">
            <v>Erdarbeiten, Baugrube</v>
          </cell>
          <cell r="E100" t="str">
            <v>E2.B</v>
          </cell>
          <cell r="F100" t="str">
            <v>E2.B *GIF/100* PFAKT</v>
          </cell>
          <cell r="G100">
            <v>0</v>
          </cell>
          <cell r="H100">
            <v>7409.3977884883707</v>
          </cell>
          <cell r="I100">
            <v>0</v>
          </cell>
          <cell r="J100" t="str">
            <v>€/Instandsetzung</v>
          </cell>
          <cell r="K100">
            <v>1000</v>
          </cell>
          <cell r="L100" t="str">
            <v>PBAU</v>
          </cell>
          <cell r="M100">
            <v>2.77</v>
          </cell>
          <cell r="N100">
            <v>1.0075490196078432</v>
          </cell>
          <cell r="O100">
            <v>0</v>
          </cell>
          <cell r="P100" t="str">
            <v>€</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0</v>
          </cell>
          <cell r="DE100">
            <v>0</v>
          </cell>
          <cell r="DF100">
            <v>0</v>
          </cell>
          <cell r="DG100">
            <v>0</v>
          </cell>
          <cell r="DH100">
            <v>0</v>
          </cell>
          <cell r="DI100">
            <v>0</v>
          </cell>
          <cell r="DJ100">
            <v>0</v>
          </cell>
          <cell r="DK100">
            <v>0</v>
          </cell>
          <cell r="DL100">
            <v>0</v>
          </cell>
          <cell r="DM100">
            <v>0</v>
          </cell>
        </row>
        <row r="101">
          <cell r="C101" t="str">
            <v>F7.1-2.C</v>
          </cell>
          <cell r="D101" t="str">
            <v>Gründungen, Bodenkonstruktionen</v>
          </cell>
          <cell r="E101" t="str">
            <v>E2.C</v>
          </cell>
          <cell r="F101" t="str">
            <v>E2.C *GIF/100* PFAKT</v>
          </cell>
          <cell r="G101">
            <v>0</v>
          </cell>
          <cell r="H101">
            <v>0</v>
          </cell>
          <cell r="I101">
            <v>0</v>
          </cell>
          <cell r="J101" t="str">
            <v>€/Instandsetzung</v>
          </cell>
          <cell r="K101">
            <v>100</v>
          </cell>
          <cell r="L101" t="str">
            <v>PBAU</v>
          </cell>
          <cell r="M101">
            <v>2.77</v>
          </cell>
          <cell r="N101">
            <v>1.0075490196078432</v>
          </cell>
          <cell r="O101">
            <v>0</v>
          </cell>
          <cell r="P101" t="str">
            <v>€</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0</v>
          </cell>
          <cell r="BU101">
            <v>0</v>
          </cell>
          <cell r="BV101">
            <v>0</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0</v>
          </cell>
          <cell r="CW101">
            <v>0</v>
          </cell>
          <cell r="CX101">
            <v>0</v>
          </cell>
          <cell r="CY101">
            <v>0</v>
          </cell>
          <cell r="CZ101">
            <v>0</v>
          </cell>
          <cell r="DA101">
            <v>0</v>
          </cell>
          <cell r="DB101">
            <v>0</v>
          </cell>
          <cell r="DC101">
            <v>0</v>
          </cell>
          <cell r="DD101">
            <v>0</v>
          </cell>
          <cell r="DE101">
            <v>0</v>
          </cell>
          <cell r="DF101">
            <v>0</v>
          </cell>
          <cell r="DG101">
            <v>0</v>
          </cell>
          <cell r="DH101">
            <v>0</v>
          </cell>
          <cell r="DI101">
            <v>0</v>
          </cell>
          <cell r="DJ101">
            <v>0</v>
          </cell>
          <cell r="DK101">
            <v>0</v>
          </cell>
          <cell r="DL101">
            <v>0</v>
          </cell>
          <cell r="DM101">
            <v>0</v>
          </cell>
        </row>
        <row r="102">
          <cell r="C102" t="str">
            <v>F7.1-2.E.01.b</v>
          </cell>
          <cell r="D102" t="str">
            <v>Aussenwandkonstruktion 2</v>
          </cell>
          <cell r="E102" t="str">
            <v>E2.E.01.b</v>
          </cell>
          <cell r="F102" t="str">
            <v>E2.E.01.b *GIF/100* PFAKT</v>
          </cell>
          <cell r="G102">
            <v>0</v>
          </cell>
          <cell r="H102">
            <v>0</v>
          </cell>
          <cell r="I102">
            <v>0</v>
          </cell>
          <cell r="J102" t="str">
            <v>€/Instandsetzung</v>
          </cell>
          <cell r="K102">
            <v>1000</v>
          </cell>
          <cell r="L102" t="str">
            <v>PBAU</v>
          </cell>
          <cell r="M102">
            <v>2.77</v>
          </cell>
          <cell r="N102">
            <v>1.0075490196078432</v>
          </cell>
          <cell r="O102">
            <v>0</v>
          </cell>
          <cell r="P102" t="str">
            <v>€</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cell r="BS102">
            <v>0</v>
          </cell>
          <cell r="BT102">
            <v>0</v>
          </cell>
          <cell r="BU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v>0</v>
          </cell>
          <cell r="CM102">
            <v>0</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0</v>
          </cell>
          <cell r="DM102">
            <v>0</v>
          </cell>
        </row>
        <row r="103">
          <cell r="C103" t="str">
            <v>F7.1-2.E.01.d</v>
          </cell>
          <cell r="D103" t="str">
            <v>Aussenwandkonstruktionen Holzleichtbau</v>
          </cell>
          <cell r="E103" t="str">
            <v>E2.E.01.d</v>
          </cell>
          <cell r="F103" t="str">
            <v>E2.E.01.d *GIF/100* PFAKT</v>
          </cell>
          <cell r="G103">
            <v>0</v>
          </cell>
          <cell r="H103">
            <v>0</v>
          </cell>
          <cell r="I103">
            <v>0</v>
          </cell>
          <cell r="J103" t="str">
            <v>€/Instandsetzung</v>
          </cell>
          <cell r="K103">
            <v>1000</v>
          </cell>
          <cell r="L103" t="str">
            <v>PBAU</v>
          </cell>
          <cell r="M103">
            <v>2.77</v>
          </cell>
          <cell r="N103">
            <v>1.0075490196078432</v>
          </cell>
          <cell r="O103">
            <v>0</v>
          </cell>
          <cell r="P103" t="str">
            <v>€</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S103">
            <v>0</v>
          </cell>
          <cell r="BT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0</v>
          </cell>
          <cell r="CW103">
            <v>0</v>
          </cell>
          <cell r="CX103">
            <v>0</v>
          </cell>
          <cell r="CY103">
            <v>0</v>
          </cell>
          <cell r="CZ103">
            <v>0</v>
          </cell>
          <cell r="DA103">
            <v>0</v>
          </cell>
          <cell r="DB103">
            <v>0</v>
          </cell>
          <cell r="DC103">
            <v>0</v>
          </cell>
          <cell r="DD103">
            <v>0</v>
          </cell>
          <cell r="DE103">
            <v>0</v>
          </cell>
          <cell r="DF103">
            <v>0</v>
          </cell>
          <cell r="DG103">
            <v>0</v>
          </cell>
          <cell r="DH103">
            <v>0</v>
          </cell>
          <cell r="DI103">
            <v>0</v>
          </cell>
          <cell r="DJ103">
            <v>0</v>
          </cell>
          <cell r="DK103">
            <v>0</v>
          </cell>
          <cell r="DL103">
            <v>0</v>
          </cell>
          <cell r="DM103">
            <v>0</v>
          </cell>
        </row>
        <row r="104">
          <cell r="C104" t="str">
            <v>F7.1-2.E.01.f</v>
          </cell>
          <cell r="D104" t="str">
            <v>Erdberührte Außenwände</v>
          </cell>
          <cell r="E104" t="str">
            <v>E2.E.01.f</v>
          </cell>
          <cell r="F104" t="str">
            <v>E2.E.01.f *GIF/100* PFAKT</v>
          </cell>
          <cell r="G104">
            <v>0</v>
          </cell>
          <cell r="H104">
            <v>0</v>
          </cell>
          <cell r="I104">
            <v>0</v>
          </cell>
          <cell r="J104" t="str">
            <v>€/Instandsetzung</v>
          </cell>
          <cell r="K104">
            <v>1000</v>
          </cell>
          <cell r="L104" t="str">
            <v>PBAU</v>
          </cell>
          <cell r="M104">
            <v>2.77</v>
          </cell>
          <cell r="N104">
            <v>1.0075490196078432</v>
          </cell>
          <cell r="O104">
            <v>0</v>
          </cell>
          <cell r="P104" t="str">
            <v>€</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row>
        <row r="105">
          <cell r="C105" t="str">
            <v>F7.1-2.E.02</v>
          </cell>
          <cell r="D105" t="str">
            <v>Innenwandkonstruktionen</v>
          </cell>
          <cell r="E105" t="str">
            <v>E2.E.02</v>
          </cell>
          <cell r="F105" t="str">
            <v>E2.E.02 *GIF/100* PFAKT</v>
          </cell>
          <cell r="G105">
            <v>0</v>
          </cell>
          <cell r="H105">
            <v>0</v>
          </cell>
          <cell r="I105">
            <v>0</v>
          </cell>
          <cell r="J105" t="str">
            <v>€/Instandsetzung</v>
          </cell>
          <cell r="K105">
            <v>1000</v>
          </cell>
          <cell r="L105" t="str">
            <v>PBAU</v>
          </cell>
          <cell r="M105">
            <v>2.77</v>
          </cell>
          <cell r="N105">
            <v>1.0075490196078432</v>
          </cell>
          <cell r="O105">
            <v>0</v>
          </cell>
          <cell r="P105" t="str">
            <v>€</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row>
        <row r="106">
          <cell r="C106" t="str">
            <v>F7.1-2.E.03</v>
          </cell>
          <cell r="D106" t="str">
            <v>Stützenkonstruktionen</v>
          </cell>
          <cell r="E106" t="str">
            <v>E2.E.03</v>
          </cell>
          <cell r="F106" t="str">
            <v>E2.E.03 *GIF/100* PFAKT</v>
          </cell>
          <cell r="G106">
            <v>0</v>
          </cell>
          <cell r="H106">
            <v>0</v>
          </cell>
          <cell r="I106">
            <v>0</v>
          </cell>
          <cell r="J106" t="str">
            <v>€/Instandsetzung</v>
          </cell>
          <cell r="K106">
            <v>1000</v>
          </cell>
          <cell r="L106" t="str">
            <v>PBAU</v>
          </cell>
          <cell r="M106">
            <v>2.77</v>
          </cell>
          <cell r="N106">
            <v>1.0075490196078432</v>
          </cell>
          <cell r="O106">
            <v>0</v>
          </cell>
          <cell r="P106" t="str">
            <v>€</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0</v>
          </cell>
          <cell r="BU106">
            <v>0</v>
          </cell>
          <cell r="BV106">
            <v>0</v>
          </cell>
          <cell r="BW106">
            <v>0</v>
          </cell>
          <cell r="BX106">
            <v>0</v>
          </cell>
          <cell r="BY106">
            <v>0</v>
          </cell>
          <cell r="BZ106">
            <v>0</v>
          </cell>
          <cell r="CA106">
            <v>0</v>
          </cell>
          <cell r="CB106">
            <v>0</v>
          </cell>
          <cell r="CC106">
            <v>0</v>
          </cell>
          <cell r="CD106">
            <v>0</v>
          </cell>
          <cell r="CE106">
            <v>0</v>
          </cell>
          <cell r="CF106">
            <v>0</v>
          </cell>
          <cell r="CG106">
            <v>0</v>
          </cell>
          <cell r="CH106">
            <v>0</v>
          </cell>
          <cell r="CI106">
            <v>0</v>
          </cell>
          <cell r="CJ106">
            <v>0</v>
          </cell>
          <cell r="CK106">
            <v>0</v>
          </cell>
          <cell r="CL106">
            <v>0</v>
          </cell>
          <cell r="CM106">
            <v>0</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0</v>
          </cell>
          <cell r="DF106">
            <v>0</v>
          </cell>
          <cell r="DG106">
            <v>0</v>
          </cell>
          <cell r="DH106">
            <v>0</v>
          </cell>
          <cell r="DI106">
            <v>0</v>
          </cell>
          <cell r="DJ106">
            <v>0</v>
          </cell>
          <cell r="DK106">
            <v>0</v>
          </cell>
          <cell r="DL106">
            <v>0</v>
          </cell>
          <cell r="DM106">
            <v>0</v>
          </cell>
        </row>
        <row r="107">
          <cell r="C107" t="str">
            <v>F7.1-2.E.04</v>
          </cell>
          <cell r="D107" t="str">
            <v>Spezielle Konstruktionen</v>
          </cell>
          <cell r="E107" t="str">
            <v>E2.E.04</v>
          </cell>
          <cell r="F107" t="str">
            <v>E2.E.04 *GIF/100* PFAKT</v>
          </cell>
          <cell r="G107">
            <v>0</v>
          </cell>
          <cell r="H107">
            <v>0</v>
          </cell>
          <cell r="I107">
            <v>0</v>
          </cell>
          <cell r="J107" t="str">
            <v>€/Instandsetzung</v>
          </cell>
          <cell r="K107">
            <v>50</v>
          </cell>
          <cell r="L107" t="str">
            <v>PBAU</v>
          </cell>
          <cell r="M107">
            <v>2.77</v>
          </cell>
          <cell r="N107">
            <v>1.0075490196078432</v>
          </cell>
          <cell r="O107">
            <v>0</v>
          </cell>
          <cell r="P107" t="str">
            <v>€</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cell r="CI107">
            <v>0</v>
          </cell>
          <cell r="CJ107">
            <v>0</v>
          </cell>
          <cell r="CK107">
            <v>0</v>
          </cell>
          <cell r="CL107">
            <v>0</v>
          </cell>
          <cell r="CM107">
            <v>0</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0</v>
          </cell>
          <cell r="DM107">
            <v>0</v>
          </cell>
        </row>
        <row r="108">
          <cell r="C108" t="str">
            <v>F7.1-2.E.S</v>
          </cell>
          <cell r="D108" t="str">
            <v>Sonstiges Vertikale Baukonstruktionen</v>
          </cell>
          <cell r="E108" t="str">
            <v>E2.E.S</v>
          </cell>
          <cell r="F108" t="str">
            <v>E2.E.S *GIF/100* PFAKT</v>
          </cell>
          <cell r="G108">
            <v>0</v>
          </cell>
          <cell r="H108">
            <v>0</v>
          </cell>
          <cell r="I108">
            <v>0</v>
          </cell>
          <cell r="J108" t="str">
            <v>€/Instandsetzung</v>
          </cell>
          <cell r="K108">
            <v>50</v>
          </cell>
          <cell r="L108" t="str">
            <v>PBAU</v>
          </cell>
          <cell r="M108">
            <v>2.77</v>
          </cell>
          <cell r="N108">
            <v>1.0075490196078432</v>
          </cell>
          <cell r="O108">
            <v>0</v>
          </cell>
          <cell r="P108" t="str">
            <v>€</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0</v>
          </cell>
          <cell r="DE108">
            <v>0</v>
          </cell>
          <cell r="DF108">
            <v>0</v>
          </cell>
          <cell r="DG108">
            <v>0</v>
          </cell>
          <cell r="DH108">
            <v>0</v>
          </cell>
          <cell r="DI108">
            <v>0</v>
          </cell>
          <cell r="DJ108">
            <v>0</v>
          </cell>
          <cell r="DK108">
            <v>0</v>
          </cell>
          <cell r="DL108">
            <v>0</v>
          </cell>
          <cell r="DM108">
            <v>0</v>
          </cell>
        </row>
        <row r="109">
          <cell r="C109" t="str">
            <v>F7.1-2.S</v>
          </cell>
          <cell r="D109" t="str">
            <v>Sonstige Bauwerk Rohbau</v>
          </cell>
          <cell r="E109" t="str">
            <v>E2.S</v>
          </cell>
          <cell r="F109" t="str">
            <v>E2.S *GIF/100* PFAKT</v>
          </cell>
          <cell r="G109">
            <v>0</v>
          </cell>
          <cell r="H109">
            <v>0</v>
          </cell>
          <cell r="I109">
            <v>0</v>
          </cell>
          <cell r="J109" t="str">
            <v>€/Instandsetzung</v>
          </cell>
          <cell r="K109">
            <v>50</v>
          </cell>
          <cell r="L109" t="str">
            <v>PBAU</v>
          </cell>
          <cell r="M109">
            <v>2.77</v>
          </cell>
          <cell r="N109">
            <v>1.0075490196078432</v>
          </cell>
          <cell r="O109">
            <v>0</v>
          </cell>
          <cell r="P109" t="str">
            <v>€</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row>
        <row r="110">
          <cell r="C110" t="str">
            <v>F7.1-3</v>
          </cell>
          <cell r="D110" t="str">
            <v>Bauwerk Technik</v>
          </cell>
          <cell r="O110">
            <v>1101003.2193762129</v>
          </cell>
          <cell r="P110" t="str">
            <v>€</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15425.527291908336</v>
          </cell>
          <cell r="AG110">
            <v>15425.527291908336</v>
          </cell>
          <cell r="AH110">
            <v>15425.527291908336</v>
          </cell>
          <cell r="AI110">
            <v>15425.527291908336</v>
          </cell>
          <cell r="AJ110">
            <v>15425.527291908336</v>
          </cell>
          <cell r="AK110">
            <v>31374.662956875633</v>
          </cell>
          <cell r="AL110">
            <v>31374.662956875633</v>
          </cell>
          <cell r="AM110">
            <v>31374.662956875633</v>
          </cell>
          <cell r="AN110">
            <v>31374.662956875633</v>
          </cell>
          <cell r="AO110">
            <v>31374.662956875633</v>
          </cell>
          <cell r="AP110">
            <v>118722.85205666495</v>
          </cell>
          <cell r="AQ110">
            <v>118722.85205666495</v>
          </cell>
          <cell r="AR110">
            <v>118722.85205666495</v>
          </cell>
          <cell r="AS110">
            <v>118722.85205666495</v>
          </cell>
          <cell r="AT110">
            <v>118722.85205666495</v>
          </cell>
          <cell r="AU110">
            <v>162616.39614169949</v>
          </cell>
          <cell r="AV110">
            <v>162616.39614169949</v>
          </cell>
          <cell r="AW110">
            <v>162616.39614169949</v>
          </cell>
          <cell r="AX110">
            <v>162616.39614169949</v>
          </cell>
          <cell r="AY110">
            <v>162616.39614169949</v>
          </cell>
          <cell r="AZ110">
            <v>162616.39614169949</v>
          </cell>
          <cell r="BA110">
            <v>162616.39614169949</v>
          </cell>
          <cell r="BB110">
            <v>162616.39614169949</v>
          </cell>
          <cell r="BC110">
            <v>162616.39614169949</v>
          </cell>
          <cell r="BD110">
            <v>162616.39614169949</v>
          </cell>
          <cell r="BE110">
            <v>177502.91508281548</v>
          </cell>
          <cell r="BF110">
            <v>177502.91508281548</v>
          </cell>
          <cell r="BG110">
            <v>177502.91508281548</v>
          </cell>
          <cell r="BH110">
            <v>177502.91508281548</v>
          </cell>
          <cell r="BI110">
            <v>177502.91508281548</v>
          </cell>
          <cell r="BJ110">
            <v>197971.1660229672</v>
          </cell>
          <cell r="BK110">
            <v>197971.1660229672</v>
          </cell>
          <cell r="BL110">
            <v>197971.1660229672</v>
          </cell>
          <cell r="BM110">
            <v>197971.1660229672</v>
          </cell>
          <cell r="BN110">
            <v>197971.1660229672</v>
          </cell>
          <cell r="BO110">
            <v>516817.60863317142</v>
          </cell>
          <cell r="BP110">
            <v>516817.60863317142</v>
          </cell>
          <cell r="BQ110">
            <v>516817.60863317142</v>
          </cell>
          <cell r="BR110">
            <v>516817.60863317142</v>
          </cell>
          <cell r="BS110">
            <v>516817.60863317142</v>
          </cell>
          <cell r="BT110">
            <v>516817.60863317142</v>
          </cell>
          <cell r="BU110">
            <v>516817.60863317142</v>
          </cell>
          <cell r="BV110">
            <v>516817.60863317142</v>
          </cell>
          <cell r="BW110">
            <v>516817.60863317142</v>
          </cell>
          <cell r="BX110">
            <v>516817.60863317142</v>
          </cell>
          <cell r="BY110">
            <v>575971.90475464333</v>
          </cell>
          <cell r="BZ110">
            <v>575971.90475464333</v>
          </cell>
          <cell r="CA110">
            <v>575971.90475464333</v>
          </cell>
          <cell r="CB110">
            <v>575971.90475464333</v>
          </cell>
          <cell r="CC110">
            <v>575971.90475464333</v>
          </cell>
          <cell r="CD110">
            <v>575971.90475464333</v>
          </cell>
          <cell r="CE110">
            <v>575971.90475464333</v>
          </cell>
          <cell r="CF110">
            <v>575971.90475464333</v>
          </cell>
          <cell r="CG110">
            <v>575971.90475464333</v>
          </cell>
          <cell r="CH110">
            <v>575971.90475464333</v>
          </cell>
          <cell r="CI110">
            <v>575971.90475464333</v>
          </cell>
          <cell r="CJ110">
            <v>575971.90475464333</v>
          </cell>
          <cell r="CK110">
            <v>575971.90475464333</v>
          </cell>
          <cell r="CL110">
            <v>575971.90475464333</v>
          </cell>
          <cell r="CM110">
            <v>575971.90475464333</v>
          </cell>
          <cell r="CN110">
            <v>666856.78213463677</v>
          </cell>
          <cell r="CO110">
            <v>666856.78213463677</v>
          </cell>
          <cell r="CP110">
            <v>666856.78213463677</v>
          </cell>
          <cell r="CQ110">
            <v>666856.78213463677</v>
          </cell>
          <cell r="CR110">
            <v>666856.78213463677</v>
          </cell>
          <cell r="CS110">
            <v>679825.7423682994</v>
          </cell>
          <cell r="CT110">
            <v>679825.7423682994</v>
          </cell>
          <cell r="CU110">
            <v>679825.7423682994</v>
          </cell>
          <cell r="CV110">
            <v>679825.7423682994</v>
          </cell>
          <cell r="CW110">
            <v>679825.7423682994</v>
          </cell>
          <cell r="CX110">
            <v>679825.7423682994</v>
          </cell>
          <cell r="CY110">
            <v>679825.7423682994</v>
          </cell>
          <cell r="CZ110">
            <v>679825.7423682994</v>
          </cell>
          <cell r="DA110">
            <v>679825.7423682994</v>
          </cell>
          <cell r="DB110">
            <v>679825.7423682994</v>
          </cell>
          <cell r="DC110">
            <v>729495.63501241198</v>
          </cell>
          <cell r="DD110">
            <v>729495.63501241198</v>
          </cell>
          <cell r="DE110">
            <v>729495.63501241198</v>
          </cell>
          <cell r="DF110">
            <v>729495.63501241198</v>
          </cell>
          <cell r="DG110">
            <v>729495.63501241198</v>
          </cell>
          <cell r="DH110">
            <v>729495.63501241198</v>
          </cell>
          <cell r="DI110">
            <v>729495.63501241198</v>
          </cell>
          <cell r="DJ110">
            <v>729495.63501241198</v>
          </cell>
          <cell r="DK110">
            <v>729495.63501241198</v>
          </cell>
          <cell r="DL110">
            <v>729495.63501241198</v>
          </cell>
          <cell r="DM110">
            <v>1101003.2193762129</v>
          </cell>
        </row>
        <row r="111">
          <cell r="C111" t="str">
            <v>F7.1-3.A</v>
          </cell>
          <cell r="D111" t="str">
            <v>Allgemein Bauwerk - Technik</v>
          </cell>
          <cell r="E111" t="str">
            <v>E3.A</v>
          </cell>
          <cell r="F111" t="str">
            <v>E3.A * PFAKT</v>
          </cell>
          <cell r="G111">
            <v>0</v>
          </cell>
          <cell r="H111">
            <v>751988.97693087871</v>
          </cell>
          <cell r="I111">
            <v>0</v>
          </cell>
          <cell r="J111" t="str">
            <v>€/Instandsetzung</v>
          </cell>
          <cell r="K111">
            <v>25</v>
          </cell>
          <cell r="L111" t="str">
            <v>PTECHNIK</v>
          </cell>
          <cell r="M111">
            <v>1.35</v>
          </cell>
          <cell r="N111">
            <v>0.99362745098039218</v>
          </cell>
          <cell r="O111">
            <v>0</v>
          </cell>
          <cell r="P111" t="str">
            <v>€</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0</v>
          </cell>
          <cell r="DE111">
            <v>0</v>
          </cell>
          <cell r="DF111">
            <v>0</v>
          </cell>
          <cell r="DG111">
            <v>0</v>
          </cell>
          <cell r="DH111">
            <v>0</v>
          </cell>
          <cell r="DI111">
            <v>0</v>
          </cell>
          <cell r="DJ111">
            <v>0</v>
          </cell>
          <cell r="DK111">
            <v>0</v>
          </cell>
          <cell r="DL111">
            <v>0</v>
          </cell>
          <cell r="DM111">
            <v>0</v>
          </cell>
        </row>
        <row r="112">
          <cell r="C112" t="str">
            <v>F7.1-3.B</v>
          </cell>
          <cell r="D112" t="str">
            <v>Förderanlagen</v>
          </cell>
          <cell r="E112" t="str">
            <v>E3.B</v>
          </cell>
          <cell r="F112" t="str">
            <v>E3.B * PFAKT</v>
          </cell>
          <cell r="G112">
            <v>0</v>
          </cell>
          <cell r="H112">
            <v>0</v>
          </cell>
          <cell r="I112">
            <v>0</v>
          </cell>
          <cell r="J112" t="str">
            <v>€/Instandsetzung</v>
          </cell>
          <cell r="K112">
            <v>25</v>
          </cell>
          <cell r="L112" t="str">
            <v>PTECHNIK</v>
          </cell>
          <cell r="M112">
            <v>1.35</v>
          </cell>
          <cell r="N112">
            <v>0.99362745098039218</v>
          </cell>
          <cell r="O112">
            <v>0</v>
          </cell>
          <cell r="P112" t="str">
            <v>€</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0</v>
          </cell>
          <cell r="DE112">
            <v>0</v>
          </cell>
          <cell r="DF112">
            <v>0</v>
          </cell>
          <cell r="DG112">
            <v>0</v>
          </cell>
          <cell r="DH112">
            <v>0</v>
          </cell>
          <cell r="DI112">
            <v>0</v>
          </cell>
          <cell r="DJ112">
            <v>0</v>
          </cell>
          <cell r="DK112">
            <v>0</v>
          </cell>
          <cell r="DL112">
            <v>0</v>
          </cell>
          <cell r="DM112">
            <v>0</v>
          </cell>
        </row>
        <row r="113">
          <cell r="C113" t="str">
            <v>F7.1-3.C</v>
          </cell>
          <cell r="D113" t="str">
            <v>Wärmeversorgungsanlagen</v>
          </cell>
          <cell r="O113">
            <v>0</v>
          </cell>
          <cell r="P113" t="str">
            <v>€</v>
          </cell>
        </row>
        <row r="114">
          <cell r="C114" t="str">
            <v>F7.1-3.C.01</v>
          </cell>
          <cell r="D114" t="str">
            <v>Wärmeerzeugungsanlagen</v>
          </cell>
          <cell r="E114" t="str">
            <v>E3.C.01</v>
          </cell>
          <cell r="F114" t="str">
            <v>E3.C.01 * PFAKT</v>
          </cell>
          <cell r="G114">
            <v>0</v>
          </cell>
          <cell r="H114">
            <v>0</v>
          </cell>
          <cell r="I114">
            <v>0</v>
          </cell>
          <cell r="J114" t="str">
            <v>€/Instandsetzung</v>
          </cell>
          <cell r="K114">
            <v>25</v>
          </cell>
          <cell r="L114" t="str">
            <v>PTECHNIK</v>
          </cell>
          <cell r="M114">
            <v>1.35</v>
          </cell>
          <cell r="N114">
            <v>0.99362745098039218</v>
          </cell>
          <cell r="O114">
            <v>0</v>
          </cell>
          <cell r="P114" t="str">
            <v>€</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0</v>
          </cell>
          <cell r="DM114">
            <v>0</v>
          </cell>
        </row>
        <row r="115">
          <cell r="C115" t="str">
            <v>F7.1-3.C.02</v>
          </cell>
          <cell r="D115" t="str">
            <v>Wärmeverteilnetze</v>
          </cell>
          <cell r="E115" t="str">
            <v>E3.C.02</v>
          </cell>
          <cell r="F115" t="str">
            <v>E3.C.02 * PFAKT</v>
          </cell>
          <cell r="G115">
            <v>0</v>
          </cell>
          <cell r="H115">
            <v>0</v>
          </cell>
          <cell r="I115">
            <v>0</v>
          </cell>
          <cell r="J115" t="str">
            <v>€/Instandsetzung</v>
          </cell>
          <cell r="K115">
            <v>40</v>
          </cell>
          <cell r="L115" t="str">
            <v>PTECHNIK</v>
          </cell>
          <cell r="M115">
            <v>1.35</v>
          </cell>
          <cell r="N115">
            <v>0.99362745098039218</v>
          </cell>
          <cell r="O115">
            <v>0</v>
          </cell>
          <cell r="P115" t="str">
            <v>€</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0</v>
          </cell>
          <cell r="CD115">
            <v>0</v>
          </cell>
          <cell r="CE115">
            <v>0</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0</v>
          </cell>
          <cell r="DM115">
            <v>0</v>
          </cell>
        </row>
        <row r="116">
          <cell r="C116" t="str">
            <v>F7.1-3.C.03</v>
          </cell>
          <cell r="D116" t="str">
            <v>Raumheizflächen</v>
          </cell>
          <cell r="E116" t="str">
            <v>E3.C.03</v>
          </cell>
          <cell r="F116" t="str">
            <v>E3.C.03 * PFAKT</v>
          </cell>
          <cell r="G116">
            <v>0</v>
          </cell>
          <cell r="H116">
            <v>0</v>
          </cell>
          <cell r="I116">
            <v>0</v>
          </cell>
          <cell r="J116" t="str">
            <v>€/Instandsetzung</v>
          </cell>
          <cell r="K116">
            <v>30</v>
          </cell>
          <cell r="L116" t="str">
            <v>PTECHNIK</v>
          </cell>
          <cell r="M116">
            <v>1.35</v>
          </cell>
          <cell r="N116">
            <v>0.99362745098039218</v>
          </cell>
          <cell r="O116">
            <v>0</v>
          </cell>
          <cell r="P116" t="str">
            <v>€</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row>
        <row r="117">
          <cell r="C117" t="str">
            <v>F7.1-3.C.S</v>
          </cell>
          <cell r="D117" t="str">
            <v>Sonstige Wärmeversorgungsanlagen</v>
          </cell>
          <cell r="E117" t="str">
            <v>E3.C.S</v>
          </cell>
          <cell r="F117" t="str">
            <v>E3.C.S * PFAKT</v>
          </cell>
          <cell r="G117">
            <v>0</v>
          </cell>
          <cell r="H117">
            <v>0</v>
          </cell>
          <cell r="I117">
            <v>0</v>
          </cell>
          <cell r="J117" t="str">
            <v>€/Instandsetzung</v>
          </cell>
          <cell r="K117">
            <v>25</v>
          </cell>
          <cell r="L117" t="str">
            <v>PTECHNIK</v>
          </cell>
          <cell r="M117">
            <v>1.35</v>
          </cell>
          <cell r="N117">
            <v>0.99362745098039218</v>
          </cell>
          <cell r="O117">
            <v>0</v>
          </cell>
          <cell r="P117" t="str">
            <v>€</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0</v>
          </cell>
          <cell r="DM117">
            <v>0</v>
          </cell>
        </row>
        <row r="118">
          <cell r="C118" t="str">
            <v>F7.1-3.D</v>
          </cell>
          <cell r="D118" t="str">
            <v>Klima-/Lüftungsanlagen</v>
          </cell>
          <cell r="O118">
            <v>0</v>
          </cell>
          <cell r="P118" t="str">
            <v>€</v>
          </cell>
        </row>
        <row r="119">
          <cell r="C119" t="str">
            <v>F7.1-3.D.01</v>
          </cell>
          <cell r="D119" t="str">
            <v>Lüftungsanlagen</v>
          </cell>
          <cell r="O119">
            <v>0</v>
          </cell>
          <cell r="P119" t="str">
            <v>€</v>
          </cell>
        </row>
        <row r="120">
          <cell r="C120" t="str">
            <v>F7.1-3.D.01a</v>
          </cell>
          <cell r="D120" t="str">
            <v>Lüftungsanlagen Rohre</v>
          </cell>
          <cell r="E120" t="str">
            <v>E3.D.01a</v>
          </cell>
          <cell r="F120" t="str">
            <v>E3.D.01*(100-E3D01VAnteil)/100 * PFAKT</v>
          </cell>
          <cell r="G120">
            <v>0</v>
          </cell>
          <cell r="H120">
            <v>0</v>
          </cell>
          <cell r="I120">
            <v>0</v>
          </cell>
          <cell r="J120" t="str">
            <v>€/Instandsetzung</v>
          </cell>
          <cell r="K120">
            <v>20</v>
          </cell>
          <cell r="L120" t="str">
            <v>PTECHNIK</v>
          </cell>
          <cell r="M120">
            <v>1.35</v>
          </cell>
          <cell r="N120">
            <v>0.99362745098039218</v>
          </cell>
          <cell r="O120">
            <v>0</v>
          </cell>
          <cell r="P120" t="str">
            <v>€</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row>
        <row r="121">
          <cell r="C121" t="str">
            <v>F7.1-3.D.01b</v>
          </cell>
          <cell r="D121" t="str">
            <v>Lüftungsanlagen Ventilatoren</v>
          </cell>
          <cell r="E121" t="str">
            <v>E3.D.01b</v>
          </cell>
          <cell r="F121" t="str">
            <v>E3.D.01*E3D01VAnteil/100 * PFAKT</v>
          </cell>
          <cell r="G121">
            <v>0</v>
          </cell>
          <cell r="H121">
            <v>0</v>
          </cell>
          <cell r="I121">
            <v>0</v>
          </cell>
          <cell r="J121" t="str">
            <v>€/Instandsetzung</v>
          </cell>
          <cell r="K121">
            <v>12</v>
          </cell>
          <cell r="L121" t="str">
            <v>PTECHNIK</v>
          </cell>
          <cell r="M121">
            <v>1.35</v>
          </cell>
          <cell r="N121">
            <v>0.99362745098039218</v>
          </cell>
          <cell r="O121">
            <v>0</v>
          </cell>
          <cell r="P121" t="str">
            <v>€</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0</v>
          </cell>
          <cell r="DM121">
            <v>0</v>
          </cell>
        </row>
        <row r="122">
          <cell r="C122" t="str">
            <v>F7.1-3.D.02</v>
          </cell>
          <cell r="D122" t="str">
            <v>Teilklimaanlagen</v>
          </cell>
          <cell r="E122" t="str">
            <v>E3.D.02</v>
          </cell>
          <cell r="F122" t="str">
            <v>E3.D.02 * PFAKT</v>
          </cell>
          <cell r="G122">
            <v>0</v>
          </cell>
          <cell r="H122">
            <v>0</v>
          </cell>
          <cell r="I122">
            <v>0</v>
          </cell>
          <cell r="J122" t="str">
            <v>€/Instandsetzung</v>
          </cell>
          <cell r="K122">
            <v>20</v>
          </cell>
          <cell r="L122" t="str">
            <v>PTECHNIK</v>
          </cell>
          <cell r="M122">
            <v>1.35</v>
          </cell>
          <cell r="N122">
            <v>0.99362745098039218</v>
          </cell>
          <cell r="O122">
            <v>0</v>
          </cell>
          <cell r="P122" t="str">
            <v>€</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0</v>
          </cell>
          <cell r="DE122">
            <v>0</v>
          </cell>
          <cell r="DF122">
            <v>0</v>
          </cell>
          <cell r="DG122">
            <v>0</v>
          </cell>
          <cell r="DH122">
            <v>0</v>
          </cell>
          <cell r="DI122">
            <v>0</v>
          </cell>
          <cell r="DJ122">
            <v>0</v>
          </cell>
          <cell r="DK122">
            <v>0</v>
          </cell>
          <cell r="DL122">
            <v>0</v>
          </cell>
          <cell r="DM122">
            <v>0</v>
          </cell>
        </row>
        <row r="123">
          <cell r="C123" t="str">
            <v>F7.1-3.D.03</v>
          </cell>
          <cell r="D123" t="str">
            <v>Klimaanlagen</v>
          </cell>
          <cell r="E123" t="str">
            <v>E3.D.03</v>
          </cell>
          <cell r="F123" t="str">
            <v>E3.D.03 * PFAKT</v>
          </cell>
          <cell r="G123">
            <v>0</v>
          </cell>
          <cell r="H123">
            <v>0</v>
          </cell>
          <cell r="I123">
            <v>0</v>
          </cell>
          <cell r="J123" t="str">
            <v>€/Instandsetzung</v>
          </cell>
          <cell r="K123">
            <v>15</v>
          </cell>
          <cell r="L123" t="str">
            <v>PTECHNIK</v>
          </cell>
          <cell r="M123">
            <v>1.35</v>
          </cell>
          <cell r="N123">
            <v>0.99362745098039218</v>
          </cell>
          <cell r="O123">
            <v>0</v>
          </cell>
          <cell r="P123" t="str">
            <v>€</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0</v>
          </cell>
          <cell r="DE123">
            <v>0</v>
          </cell>
          <cell r="DF123">
            <v>0</v>
          </cell>
          <cell r="DG123">
            <v>0</v>
          </cell>
          <cell r="DH123">
            <v>0</v>
          </cell>
          <cell r="DI123">
            <v>0</v>
          </cell>
          <cell r="DJ123">
            <v>0</v>
          </cell>
          <cell r="DK123">
            <v>0</v>
          </cell>
          <cell r="DL123">
            <v>0</v>
          </cell>
          <cell r="DM123">
            <v>0</v>
          </cell>
        </row>
        <row r="124">
          <cell r="C124" t="str">
            <v>F7.1-3.D.04</v>
          </cell>
          <cell r="D124" t="str">
            <v>Kälteanlagen</v>
          </cell>
          <cell r="E124" t="str">
            <v>E3.D.04</v>
          </cell>
          <cell r="F124" t="str">
            <v>E3.D.04 * PFAKT</v>
          </cell>
          <cell r="G124">
            <v>0</v>
          </cell>
          <cell r="H124">
            <v>0</v>
          </cell>
          <cell r="I124">
            <v>0</v>
          </cell>
          <cell r="J124" t="str">
            <v>€/Instandsetzung</v>
          </cell>
          <cell r="K124">
            <v>15</v>
          </cell>
          <cell r="L124" t="str">
            <v>PTECHNIK</v>
          </cell>
          <cell r="M124">
            <v>1.35</v>
          </cell>
          <cell r="N124">
            <v>0.99362745098039218</v>
          </cell>
          <cell r="O124">
            <v>0</v>
          </cell>
          <cell r="P124" t="str">
            <v>€</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row>
        <row r="125">
          <cell r="C125" t="str">
            <v>F7.1-3.D.05</v>
          </cell>
          <cell r="D125" t="str">
            <v>Prozesslufttechnische Anlagen</v>
          </cell>
          <cell r="E125" t="str">
            <v>E3.D.05</v>
          </cell>
          <cell r="F125" t="str">
            <v>E3.D.05 * PFAKT</v>
          </cell>
          <cell r="G125">
            <v>0</v>
          </cell>
          <cell r="H125">
            <v>0</v>
          </cell>
          <cell r="I125">
            <v>0</v>
          </cell>
          <cell r="J125" t="str">
            <v>€/Instandsetzung</v>
          </cell>
          <cell r="K125">
            <v>20</v>
          </cell>
          <cell r="L125" t="str">
            <v>PTECHNIK</v>
          </cell>
          <cell r="M125">
            <v>1.35</v>
          </cell>
          <cell r="N125">
            <v>0.99362745098039218</v>
          </cell>
          <cell r="O125">
            <v>0</v>
          </cell>
          <cell r="P125" t="str">
            <v>€</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row>
        <row r="126">
          <cell r="C126" t="str">
            <v>F7.1-3.D.S</v>
          </cell>
          <cell r="D126" t="str">
            <v>Sonstige Klima-/Lüftungsanlagen</v>
          </cell>
          <cell r="E126" t="str">
            <v>E3.D.S</v>
          </cell>
          <cell r="F126" t="str">
            <v>E3.D.S * PFAKT</v>
          </cell>
          <cell r="G126">
            <v>0</v>
          </cell>
          <cell r="H126">
            <v>0</v>
          </cell>
          <cell r="I126">
            <v>0</v>
          </cell>
          <cell r="J126" t="str">
            <v>€/Instandsetzung</v>
          </cell>
          <cell r="K126">
            <v>20</v>
          </cell>
          <cell r="L126" t="str">
            <v>PTECHNIK</v>
          </cell>
          <cell r="M126">
            <v>1.35</v>
          </cell>
          <cell r="N126">
            <v>0.99362745098039218</v>
          </cell>
          <cell r="O126">
            <v>0</v>
          </cell>
          <cell r="P126" t="str">
            <v>€</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row>
        <row r="127">
          <cell r="C127" t="str">
            <v>F7.1-3.E</v>
          </cell>
          <cell r="D127" t="str">
            <v>Sanitär-/Gasanlagen</v>
          </cell>
          <cell r="O127">
            <v>0</v>
          </cell>
          <cell r="P127" t="str">
            <v>€</v>
          </cell>
        </row>
        <row r="128">
          <cell r="C128" t="str">
            <v>F7.1-3.E.01</v>
          </cell>
          <cell r="D128" t="str">
            <v>Abwasseranlagen</v>
          </cell>
          <cell r="E128" t="str">
            <v>E3.E.01</v>
          </cell>
          <cell r="F128" t="str">
            <v>E3.E.01 * PFAKT</v>
          </cell>
          <cell r="G128">
            <v>0</v>
          </cell>
          <cell r="H128">
            <v>0</v>
          </cell>
          <cell r="I128">
            <v>0</v>
          </cell>
          <cell r="J128" t="str">
            <v>€/Instandsetzung</v>
          </cell>
          <cell r="K128">
            <v>25</v>
          </cell>
          <cell r="L128" t="str">
            <v>PTECHNIK</v>
          </cell>
          <cell r="M128">
            <v>1.35</v>
          </cell>
          <cell r="N128">
            <v>0.99362745098039218</v>
          </cell>
          <cell r="O128">
            <v>0</v>
          </cell>
          <cell r="P128" t="str">
            <v>€</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row>
        <row r="129">
          <cell r="C129" t="str">
            <v>F7.1-3.E.02</v>
          </cell>
          <cell r="D129" t="str">
            <v>Wasseranlagen</v>
          </cell>
          <cell r="E129" t="str">
            <v>E3.E.02</v>
          </cell>
          <cell r="F129" t="str">
            <v>E3.E.02 * PFAKT</v>
          </cell>
          <cell r="G129">
            <v>0</v>
          </cell>
          <cell r="H129">
            <v>0</v>
          </cell>
          <cell r="I129">
            <v>0</v>
          </cell>
          <cell r="J129" t="str">
            <v>€/Instandsetzung</v>
          </cell>
          <cell r="K129">
            <v>30</v>
          </cell>
          <cell r="L129" t="str">
            <v>PTECHNIK</v>
          </cell>
          <cell r="M129">
            <v>1.35</v>
          </cell>
          <cell r="N129">
            <v>0.99362745098039218</v>
          </cell>
          <cell r="O129">
            <v>0</v>
          </cell>
          <cell r="P129" t="str">
            <v>€</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row>
        <row r="130">
          <cell r="C130" t="str">
            <v>F7.1-3.E.03</v>
          </cell>
          <cell r="D130" t="str">
            <v>Gasanlagen</v>
          </cell>
          <cell r="E130" t="str">
            <v>E3.E.03</v>
          </cell>
          <cell r="F130" t="str">
            <v>E3.E.03 * PFAKT</v>
          </cell>
          <cell r="G130">
            <v>0</v>
          </cell>
          <cell r="H130">
            <v>0</v>
          </cell>
          <cell r="I130">
            <v>0</v>
          </cell>
          <cell r="J130" t="str">
            <v>€/Instandsetzung</v>
          </cell>
          <cell r="K130">
            <v>20</v>
          </cell>
          <cell r="L130" t="str">
            <v>PTECHNIK</v>
          </cell>
          <cell r="M130">
            <v>1.35</v>
          </cell>
          <cell r="N130">
            <v>0.99362745098039218</v>
          </cell>
          <cell r="O130">
            <v>0</v>
          </cell>
          <cell r="P130" t="str">
            <v>€</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row>
        <row r="131">
          <cell r="C131" t="str">
            <v>F7.1-3.E.04</v>
          </cell>
          <cell r="D131" t="str">
            <v>Feuerlöschanlagen</v>
          </cell>
          <cell r="E131" t="str">
            <v>E3.E.04</v>
          </cell>
          <cell r="F131" t="str">
            <v>E3.E.04 * PFAKT</v>
          </cell>
          <cell r="G131">
            <v>0</v>
          </cell>
          <cell r="H131">
            <v>0</v>
          </cell>
          <cell r="I131">
            <v>0</v>
          </cell>
          <cell r="J131" t="str">
            <v>€/Instandsetzung</v>
          </cell>
          <cell r="K131">
            <v>20</v>
          </cell>
          <cell r="L131" t="str">
            <v>PTECHNIK</v>
          </cell>
          <cell r="M131">
            <v>1.35</v>
          </cell>
          <cell r="N131">
            <v>0.99362745098039218</v>
          </cell>
          <cell r="O131">
            <v>0</v>
          </cell>
          <cell r="P131" t="str">
            <v>€</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row>
        <row r="132">
          <cell r="C132" t="str">
            <v>F7.1-3.E.S</v>
          </cell>
          <cell r="D132" t="str">
            <v>Sonstige Sanitär-/Gasanlagen</v>
          </cell>
          <cell r="E132" t="str">
            <v>E3.E.S</v>
          </cell>
          <cell r="F132" t="str">
            <v>E3.E.S * PFAKT</v>
          </cell>
          <cell r="G132">
            <v>0</v>
          </cell>
          <cell r="H132">
            <v>0</v>
          </cell>
          <cell r="I132">
            <v>0</v>
          </cell>
          <cell r="J132" t="str">
            <v>€/Instandsetzung</v>
          </cell>
          <cell r="K132">
            <v>20</v>
          </cell>
          <cell r="L132" t="str">
            <v>PTECHNIK</v>
          </cell>
          <cell r="M132">
            <v>1.35</v>
          </cell>
          <cell r="N132">
            <v>0.99362745098039218</v>
          </cell>
          <cell r="O132">
            <v>0</v>
          </cell>
          <cell r="P132" t="str">
            <v>€</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row>
        <row r="133">
          <cell r="C133" t="str">
            <v>F7.1-3.F</v>
          </cell>
          <cell r="D133" t="str">
            <v>Starkstromanlagen</v>
          </cell>
          <cell r="E133" t="str">
            <v>E3.F</v>
          </cell>
          <cell r="F133" t="str">
            <v>E3.F * PFAKT</v>
          </cell>
          <cell r="G133">
            <v>0</v>
          </cell>
          <cell r="H133">
            <v>0</v>
          </cell>
          <cell r="I133">
            <v>0</v>
          </cell>
          <cell r="J133" t="str">
            <v>€/Instandsetzung</v>
          </cell>
          <cell r="K133">
            <v>25</v>
          </cell>
          <cell r="L133" t="str">
            <v>PTECHNIK</v>
          </cell>
          <cell r="M133">
            <v>1.35</v>
          </cell>
          <cell r="N133">
            <v>0.99362745098039218</v>
          </cell>
          <cell r="O133">
            <v>0</v>
          </cell>
          <cell r="P133" t="str">
            <v>€</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v>0</v>
          </cell>
          <cell r="CC133">
            <v>0</v>
          </cell>
          <cell r="CD133">
            <v>0</v>
          </cell>
          <cell r="CE133">
            <v>0</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0</v>
          </cell>
          <cell r="DM133">
            <v>0</v>
          </cell>
        </row>
        <row r="134">
          <cell r="C134" t="str">
            <v>F7.1-3.G</v>
          </cell>
          <cell r="D134" t="str">
            <v>Fernmelde- und Informationstechnische Anlagen</v>
          </cell>
          <cell r="O134">
            <v>0</v>
          </cell>
          <cell r="P134" t="str">
            <v>€</v>
          </cell>
        </row>
        <row r="135">
          <cell r="C135" t="str">
            <v>F7.1-3.G.01</v>
          </cell>
          <cell r="D135" t="str">
            <v>Telekommunikationsanlagen</v>
          </cell>
          <cell r="E135" t="str">
            <v>E3.G.01</v>
          </cell>
          <cell r="F135" t="str">
            <v>E3.G.01 * PFAKT</v>
          </cell>
          <cell r="G135">
            <v>0</v>
          </cell>
          <cell r="H135">
            <v>0</v>
          </cell>
          <cell r="I135">
            <v>0</v>
          </cell>
          <cell r="J135" t="str">
            <v>€/Instandsetzung</v>
          </cell>
          <cell r="K135">
            <v>10</v>
          </cell>
          <cell r="L135" t="str">
            <v>PTECHNIK</v>
          </cell>
          <cell r="M135">
            <v>1.35</v>
          </cell>
          <cell r="N135">
            <v>0.99362745098039218</v>
          </cell>
          <cell r="O135">
            <v>0</v>
          </cell>
          <cell r="P135" t="str">
            <v>€</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row>
        <row r="136">
          <cell r="C136" t="str">
            <v>F7.1-3.G.02</v>
          </cell>
          <cell r="D136" t="str">
            <v>Such-/Signalanlagen</v>
          </cell>
          <cell r="E136" t="str">
            <v>E3.G.02</v>
          </cell>
          <cell r="F136" t="str">
            <v>E3.G.02 * PFAKT</v>
          </cell>
          <cell r="G136">
            <v>0</v>
          </cell>
          <cell r="H136">
            <v>0</v>
          </cell>
          <cell r="I136">
            <v>0</v>
          </cell>
          <cell r="J136" t="str">
            <v>€/Instandsetzung</v>
          </cell>
          <cell r="K136">
            <v>20</v>
          </cell>
          <cell r="L136" t="str">
            <v>PTECHNIK</v>
          </cell>
          <cell r="M136">
            <v>1.35</v>
          </cell>
          <cell r="N136">
            <v>0.99362745098039218</v>
          </cell>
          <cell r="O136">
            <v>0</v>
          </cell>
          <cell r="P136" t="str">
            <v>€</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row>
        <row r="137">
          <cell r="C137" t="str">
            <v>F7.1-3.G.03</v>
          </cell>
          <cell r="D137" t="str">
            <v>Zeitdienstanlagen</v>
          </cell>
          <cell r="E137" t="str">
            <v>E3.G.03</v>
          </cell>
          <cell r="F137" t="str">
            <v>E3.G.03 * PFAKT</v>
          </cell>
          <cell r="G137">
            <v>0</v>
          </cell>
          <cell r="H137">
            <v>0</v>
          </cell>
          <cell r="I137">
            <v>0</v>
          </cell>
          <cell r="J137" t="str">
            <v>€/Instandsetzung</v>
          </cell>
          <cell r="K137">
            <v>14</v>
          </cell>
          <cell r="L137" t="str">
            <v>PTECHNIK</v>
          </cell>
          <cell r="M137">
            <v>1.35</v>
          </cell>
          <cell r="N137">
            <v>0.99362745098039218</v>
          </cell>
          <cell r="O137">
            <v>0</v>
          </cell>
          <cell r="P137" t="str">
            <v>€</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0</v>
          </cell>
          <cell r="CA137">
            <v>0</v>
          </cell>
          <cell r="CB137">
            <v>0</v>
          </cell>
          <cell r="CC137">
            <v>0</v>
          </cell>
          <cell r="CD137">
            <v>0</v>
          </cell>
          <cell r="CE137">
            <v>0</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0</v>
          </cell>
          <cell r="DM137">
            <v>0</v>
          </cell>
        </row>
        <row r="138">
          <cell r="C138" t="str">
            <v>F7.1-3.G.04</v>
          </cell>
          <cell r="D138" t="str">
            <v>Elektroakustische Anlagen</v>
          </cell>
          <cell r="E138" t="str">
            <v>E3.G.04</v>
          </cell>
          <cell r="F138" t="str">
            <v>E3.G.04 * PFAKT</v>
          </cell>
          <cell r="G138">
            <v>0</v>
          </cell>
          <cell r="H138">
            <v>0</v>
          </cell>
          <cell r="I138">
            <v>0</v>
          </cell>
          <cell r="J138" t="str">
            <v>€/Instandsetzung</v>
          </cell>
          <cell r="K138">
            <v>15</v>
          </cell>
          <cell r="L138" t="str">
            <v>PTECHNIK</v>
          </cell>
          <cell r="M138">
            <v>1.35</v>
          </cell>
          <cell r="N138">
            <v>0.99362745098039218</v>
          </cell>
          <cell r="O138">
            <v>0</v>
          </cell>
          <cell r="P138" t="str">
            <v>€</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0</v>
          </cell>
          <cell r="CA138">
            <v>0</v>
          </cell>
          <cell r="CB138">
            <v>0</v>
          </cell>
          <cell r="CC138">
            <v>0</v>
          </cell>
          <cell r="CD138">
            <v>0</v>
          </cell>
          <cell r="CE138">
            <v>0</v>
          </cell>
          <cell r="CF138">
            <v>0</v>
          </cell>
          <cell r="CG138">
            <v>0</v>
          </cell>
          <cell r="CH138">
            <v>0</v>
          </cell>
          <cell r="CI138">
            <v>0</v>
          </cell>
          <cell r="CJ138">
            <v>0</v>
          </cell>
          <cell r="CK138">
            <v>0</v>
          </cell>
          <cell r="CL138">
            <v>0</v>
          </cell>
          <cell r="CM138">
            <v>0</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0</v>
          </cell>
          <cell r="DM138">
            <v>0</v>
          </cell>
        </row>
        <row r="139">
          <cell r="C139" t="str">
            <v>F7.1-3.G.05</v>
          </cell>
          <cell r="D139" t="str">
            <v>Fernseh-/Antennenanlagen</v>
          </cell>
          <cell r="E139" t="str">
            <v>E3.G.05</v>
          </cell>
          <cell r="F139" t="str">
            <v>E3.G.05 * PFAKT</v>
          </cell>
          <cell r="G139">
            <v>0</v>
          </cell>
          <cell r="H139">
            <v>0</v>
          </cell>
          <cell r="I139">
            <v>0</v>
          </cell>
          <cell r="J139" t="str">
            <v>€/Instandsetzung</v>
          </cell>
          <cell r="K139">
            <v>16</v>
          </cell>
          <cell r="L139" t="str">
            <v>PTECHNIK</v>
          </cell>
          <cell r="M139">
            <v>1.35</v>
          </cell>
          <cell r="N139">
            <v>0.99362745098039218</v>
          </cell>
          <cell r="O139">
            <v>0</v>
          </cell>
          <cell r="P139" t="str">
            <v>€</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row>
        <row r="140">
          <cell r="C140" t="str">
            <v>F7.1-3.G.06</v>
          </cell>
          <cell r="D140" t="str">
            <v>Gefahrenmelde-/Alarmanlagen</v>
          </cell>
          <cell r="E140" t="str">
            <v>E3.G.06</v>
          </cell>
          <cell r="F140" t="str">
            <v>E3.G.06 * PFAKT</v>
          </cell>
          <cell r="G140">
            <v>0</v>
          </cell>
          <cell r="H140">
            <v>0</v>
          </cell>
          <cell r="I140">
            <v>0</v>
          </cell>
          <cell r="J140" t="str">
            <v>€/Instandsetzung</v>
          </cell>
          <cell r="K140">
            <v>10</v>
          </cell>
          <cell r="L140" t="str">
            <v>PTECHNIK</v>
          </cell>
          <cell r="M140">
            <v>1.35</v>
          </cell>
          <cell r="N140">
            <v>0.99362745098039218</v>
          </cell>
          <cell r="O140">
            <v>0</v>
          </cell>
          <cell r="P140" t="str">
            <v>€</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row>
        <row r="141">
          <cell r="C141" t="str">
            <v>F7.1-3.G.07</v>
          </cell>
          <cell r="D141" t="str">
            <v>Übertragungsnetze</v>
          </cell>
          <cell r="E141" t="str">
            <v>E3.G.07</v>
          </cell>
          <cell r="F141" t="str">
            <v>E3.G.07 * PFAKT</v>
          </cell>
          <cell r="G141">
            <v>0</v>
          </cell>
          <cell r="H141">
            <v>0</v>
          </cell>
          <cell r="I141">
            <v>0</v>
          </cell>
          <cell r="J141" t="str">
            <v>€/Instandsetzung</v>
          </cell>
          <cell r="K141">
            <v>10</v>
          </cell>
          <cell r="L141" t="str">
            <v>PTECHNIK</v>
          </cell>
          <cell r="M141">
            <v>1.35</v>
          </cell>
          <cell r="N141">
            <v>0.99362745098039218</v>
          </cell>
          <cell r="O141">
            <v>0</v>
          </cell>
          <cell r="P141" t="str">
            <v>€</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BV141">
            <v>0</v>
          </cell>
          <cell r="BW141">
            <v>0</v>
          </cell>
          <cell r="BX141">
            <v>0</v>
          </cell>
          <cell r="BY141">
            <v>0</v>
          </cell>
          <cell r="BZ141">
            <v>0</v>
          </cell>
          <cell r="CA141">
            <v>0</v>
          </cell>
          <cell r="CB141">
            <v>0</v>
          </cell>
          <cell r="CC141">
            <v>0</v>
          </cell>
          <cell r="CD141">
            <v>0</v>
          </cell>
          <cell r="CE141">
            <v>0</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0</v>
          </cell>
          <cell r="DE141">
            <v>0</v>
          </cell>
          <cell r="DF141">
            <v>0</v>
          </cell>
          <cell r="DG141">
            <v>0</v>
          </cell>
          <cell r="DH141">
            <v>0</v>
          </cell>
          <cell r="DI141">
            <v>0</v>
          </cell>
          <cell r="DJ141">
            <v>0</v>
          </cell>
          <cell r="DK141">
            <v>0</v>
          </cell>
          <cell r="DL141">
            <v>0</v>
          </cell>
          <cell r="DM141">
            <v>0</v>
          </cell>
        </row>
        <row r="142">
          <cell r="C142" t="str">
            <v>F7.1-3.G.S</v>
          </cell>
          <cell r="D142" t="str">
            <v>Sonstige Informationstechnische Anlagen</v>
          </cell>
          <cell r="E142" t="str">
            <v>E3.G.S</v>
          </cell>
          <cell r="F142" t="str">
            <v>E3.G.S * PFAKT</v>
          </cell>
          <cell r="G142">
            <v>0</v>
          </cell>
          <cell r="H142">
            <v>0</v>
          </cell>
          <cell r="I142">
            <v>0</v>
          </cell>
          <cell r="J142" t="str">
            <v>€/Instandsetzung</v>
          </cell>
          <cell r="K142">
            <v>17</v>
          </cell>
          <cell r="L142" t="str">
            <v>PTECHNIK</v>
          </cell>
          <cell r="M142">
            <v>1.35</v>
          </cell>
          <cell r="N142">
            <v>0.99362745098039218</v>
          </cell>
          <cell r="O142">
            <v>0</v>
          </cell>
          <cell r="P142" t="str">
            <v>€</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C142">
            <v>0</v>
          </cell>
          <cell r="CD142">
            <v>0</v>
          </cell>
          <cell r="CE142">
            <v>0</v>
          </cell>
          <cell r="CF142">
            <v>0</v>
          </cell>
          <cell r="CG142">
            <v>0</v>
          </cell>
          <cell r="CH142">
            <v>0</v>
          </cell>
          <cell r="CI142">
            <v>0</v>
          </cell>
          <cell r="CJ142">
            <v>0</v>
          </cell>
          <cell r="CK142">
            <v>0</v>
          </cell>
          <cell r="CL142">
            <v>0</v>
          </cell>
          <cell r="CM142">
            <v>0</v>
          </cell>
          <cell r="CN142">
            <v>0</v>
          </cell>
          <cell r="CO142">
            <v>0</v>
          </cell>
          <cell r="CP142">
            <v>0</v>
          </cell>
          <cell r="CQ142">
            <v>0</v>
          </cell>
          <cell r="CR142">
            <v>0</v>
          </cell>
          <cell r="CS142">
            <v>0</v>
          </cell>
          <cell r="CT142">
            <v>0</v>
          </cell>
          <cell r="CU142">
            <v>0</v>
          </cell>
          <cell r="CV142">
            <v>0</v>
          </cell>
          <cell r="CW142">
            <v>0</v>
          </cell>
          <cell r="CX142">
            <v>0</v>
          </cell>
          <cell r="CY142">
            <v>0</v>
          </cell>
          <cell r="CZ142">
            <v>0</v>
          </cell>
          <cell r="DA142">
            <v>0</v>
          </cell>
          <cell r="DB142">
            <v>0</v>
          </cell>
          <cell r="DC142">
            <v>0</v>
          </cell>
          <cell r="DD142">
            <v>0</v>
          </cell>
          <cell r="DE142">
            <v>0</v>
          </cell>
          <cell r="DF142">
            <v>0</v>
          </cell>
          <cell r="DG142">
            <v>0</v>
          </cell>
          <cell r="DH142">
            <v>0</v>
          </cell>
          <cell r="DI142">
            <v>0</v>
          </cell>
          <cell r="DJ142">
            <v>0</v>
          </cell>
          <cell r="DK142">
            <v>0</v>
          </cell>
          <cell r="DL142">
            <v>0</v>
          </cell>
          <cell r="DM142">
            <v>0</v>
          </cell>
        </row>
        <row r="143">
          <cell r="C143" t="str">
            <v>F7.1-3.H</v>
          </cell>
          <cell r="D143" t="str">
            <v>Gebäudeautomation</v>
          </cell>
          <cell r="E143" t="str">
            <v>E3.H</v>
          </cell>
          <cell r="F143" t="str">
            <v>E3.H * PFAKT</v>
          </cell>
          <cell r="G143">
            <v>0</v>
          </cell>
          <cell r="H143">
            <v>0</v>
          </cell>
          <cell r="I143">
            <v>0</v>
          </cell>
          <cell r="J143" t="str">
            <v>€/Instandsetzung</v>
          </cell>
          <cell r="K143">
            <v>18</v>
          </cell>
          <cell r="L143" t="str">
            <v>PTECHNIK</v>
          </cell>
          <cell r="M143">
            <v>1.35</v>
          </cell>
          <cell r="N143">
            <v>0.99362745098039218</v>
          </cell>
          <cell r="O143">
            <v>0</v>
          </cell>
          <cell r="P143" t="str">
            <v>€</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cell r="BY143">
            <v>0</v>
          </cell>
          <cell r="BZ143">
            <v>0</v>
          </cell>
          <cell r="CA143">
            <v>0</v>
          </cell>
          <cell r="CB143">
            <v>0</v>
          </cell>
          <cell r="CC143">
            <v>0</v>
          </cell>
          <cell r="CD143">
            <v>0</v>
          </cell>
          <cell r="CE143">
            <v>0</v>
          </cell>
          <cell r="CF143">
            <v>0</v>
          </cell>
          <cell r="CG143">
            <v>0</v>
          </cell>
          <cell r="CH143">
            <v>0</v>
          </cell>
          <cell r="CI143">
            <v>0</v>
          </cell>
          <cell r="CJ143">
            <v>0</v>
          </cell>
          <cell r="CK143">
            <v>0</v>
          </cell>
          <cell r="CL143">
            <v>0</v>
          </cell>
          <cell r="CM143">
            <v>0</v>
          </cell>
          <cell r="CN143">
            <v>0</v>
          </cell>
          <cell r="CO143">
            <v>0</v>
          </cell>
          <cell r="CP143">
            <v>0</v>
          </cell>
          <cell r="CQ143">
            <v>0</v>
          </cell>
          <cell r="CR143">
            <v>0</v>
          </cell>
          <cell r="CS143">
            <v>0</v>
          </cell>
          <cell r="CT143">
            <v>0</v>
          </cell>
          <cell r="CU143">
            <v>0</v>
          </cell>
          <cell r="CV143">
            <v>0</v>
          </cell>
          <cell r="CW143">
            <v>0</v>
          </cell>
          <cell r="CX143">
            <v>0</v>
          </cell>
          <cell r="CY143">
            <v>0</v>
          </cell>
          <cell r="CZ143">
            <v>0</v>
          </cell>
          <cell r="DA143">
            <v>0</v>
          </cell>
          <cell r="DB143">
            <v>0</v>
          </cell>
          <cell r="DC143">
            <v>0</v>
          </cell>
          <cell r="DD143">
            <v>0</v>
          </cell>
          <cell r="DE143">
            <v>0</v>
          </cell>
          <cell r="DF143">
            <v>0</v>
          </cell>
          <cell r="DG143">
            <v>0</v>
          </cell>
          <cell r="DH143">
            <v>0</v>
          </cell>
          <cell r="DI143">
            <v>0</v>
          </cell>
          <cell r="DJ143">
            <v>0</v>
          </cell>
          <cell r="DK143">
            <v>0</v>
          </cell>
          <cell r="DL143">
            <v>0</v>
          </cell>
          <cell r="DM143">
            <v>0</v>
          </cell>
        </row>
        <row r="144">
          <cell r="C144" t="str">
            <v>F7.1-3.S</v>
          </cell>
          <cell r="D144" t="str">
            <v>Sonstige Anlagen Bauwerk - Technik</v>
          </cell>
          <cell r="E144" t="str">
            <v>E3.S</v>
          </cell>
          <cell r="F144" t="str">
            <v>E3.S * PFAKT</v>
          </cell>
          <cell r="G144">
            <v>0</v>
          </cell>
          <cell r="H144">
            <v>0</v>
          </cell>
          <cell r="I144">
            <v>0</v>
          </cell>
          <cell r="J144" t="str">
            <v>€/Instandsetzung</v>
          </cell>
          <cell r="K144">
            <v>20</v>
          </cell>
          <cell r="L144" t="str">
            <v>PTECHNIK</v>
          </cell>
          <cell r="M144">
            <v>1.35</v>
          </cell>
          <cell r="N144">
            <v>0.99362745098039218</v>
          </cell>
          <cell r="O144">
            <v>0</v>
          </cell>
          <cell r="P144" t="str">
            <v>€</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row>
        <row r="145">
          <cell r="C145" t="str">
            <v>F7.1-4</v>
          </cell>
          <cell r="D145" t="str">
            <v>Bauwerk Ausbau</v>
          </cell>
          <cell r="O145">
            <v>0</v>
          </cell>
          <cell r="P145" t="str">
            <v>€</v>
          </cell>
        </row>
        <row r="146">
          <cell r="C146" t="str">
            <v>F7.1-4.A</v>
          </cell>
          <cell r="D146" t="str">
            <v>Allgemein Bauwerk - Ausbau</v>
          </cell>
          <cell r="E146" t="str">
            <v>E4.A</v>
          </cell>
          <cell r="F146" t="str">
            <v>E4.A * PFAKT</v>
          </cell>
          <cell r="G146">
            <v>0</v>
          </cell>
          <cell r="H146">
            <v>0</v>
          </cell>
          <cell r="I146">
            <v>0</v>
          </cell>
          <cell r="J146" t="str">
            <v>€/Instandsetzung</v>
          </cell>
          <cell r="K146">
            <v>30</v>
          </cell>
          <cell r="L146" t="str">
            <v>PBAU</v>
          </cell>
          <cell r="M146">
            <v>2.77</v>
          </cell>
          <cell r="N146">
            <v>1.0075490196078432</v>
          </cell>
          <cell r="O146">
            <v>0</v>
          </cell>
          <cell r="P146" t="str">
            <v>€</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row>
        <row r="147">
          <cell r="C147" t="str">
            <v>F7.1-4.B</v>
          </cell>
          <cell r="D147" t="str">
            <v>Dachverkleidung</v>
          </cell>
          <cell r="O147">
            <v>0</v>
          </cell>
          <cell r="P147" t="str">
            <v>€</v>
          </cell>
        </row>
        <row r="148">
          <cell r="C148" t="str">
            <v>F7.1-4.B.01</v>
          </cell>
          <cell r="D148" t="str">
            <v>Dachbeläge</v>
          </cell>
          <cell r="O148">
            <v>0</v>
          </cell>
          <cell r="P148" t="str">
            <v>€</v>
          </cell>
        </row>
        <row r="149">
          <cell r="C149" t="str">
            <v>F7.1-4.B.01.a</v>
          </cell>
          <cell r="D149" t="str">
            <v>Dachbelag 1</v>
          </cell>
          <cell r="E149" t="str">
            <v>E4.B.01.a</v>
          </cell>
          <cell r="F149" t="str">
            <v>E4.B.01.a * PFAKT</v>
          </cell>
          <cell r="G149">
            <v>0</v>
          </cell>
          <cell r="H149">
            <v>0</v>
          </cell>
          <cell r="I149">
            <v>0</v>
          </cell>
          <cell r="J149" t="str">
            <v>€/Instandsetzung</v>
          </cell>
          <cell r="K149">
            <v>25</v>
          </cell>
          <cell r="L149" t="str">
            <v>PBAU</v>
          </cell>
          <cell r="M149">
            <v>2.77</v>
          </cell>
          <cell r="N149">
            <v>1.0075490196078432</v>
          </cell>
          <cell r="O149">
            <v>0</v>
          </cell>
          <cell r="P149" t="str">
            <v>€</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v>0</v>
          </cell>
          <cell r="CN149">
            <v>0</v>
          </cell>
          <cell r="CO149">
            <v>0</v>
          </cell>
          <cell r="CP149">
            <v>0</v>
          </cell>
          <cell r="CQ149">
            <v>0</v>
          </cell>
          <cell r="CR149">
            <v>0</v>
          </cell>
          <cell r="CS149">
            <v>0</v>
          </cell>
          <cell r="CT149">
            <v>0</v>
          </cell>
          <cell r="CU149">
            <v>0</v>
          </cell>
          <cell r="CV149">
            <v>0</v>
          </cell>
          <cell r="CW149">
            <v>0</v>
          </cell>
          <cell r="CX149">
            <v>0</v>
          </cell>
          <cell r="CY149">
            <v>0</v>
          </cell>
          <cell r="CZ149">
            <v>0</v>
          </cell>
          <cell r="DA149">
            <v>0</v>
          </cell>
          <cell r="DB149">
            <v>0</v>
          </cell>
          <cell r="DC149">
            <v>0</v>
          </cell>
          <cell r="DD149">
            <v>0</v>
          </cell>
          <cell r="DE149">
            <v>0</v>
          </cell>
          <cell r="DF149">
            <v>0</v>
          </cell>
          <cell r="DG149">
            <v>0</v>
          </cell>
          <cell r="DH149">
            <v>0</v>
          </cell>
          <cell r="DI149">
            <v>0</v>
          </cell>
          <cell r="DJ149">
            <v>0</v>
          </cell>
          <cell r="DK149">
            <v>0</v>
          </cell>
          <cell r="DL149">
            <v>0</v>
          </cell>
          <cell r="DM149">
            <v>0</v>
          </cell>
        </row>
        <row r="150">
          <cell r="C150" t="str">
            <v>F7.1-4.B.01.b</v>
          </cell>
          <cell r="D150" t="str">
            <v>Dachbelag 2</v>
          </cell>
          <cell r="E150" t="str">
            <v>E4.B.01.b</v>
          </cell>
          <cell r="F150" t="str">
            <v>E4.B.01.b * PFAKT</v>
          </cell>
          <cell r="G150">
            <v>0</v>
          </cell>
          <cell r="H150">
            <v>0</v>
          </cell>
          <cell r="I150">
            <v>0</v>
          </cell>
          <cell r="J150" t="str">
            <v>€/Instandsetzung</v>
          </cell>
          <cell r="K150">
            <v>1000</v>
          </cell>
          <cell r="L150" t="str">
            <v>PBAU</v>
          </cell>
          <cell r="M150">
            <v>2.77</v>
          </cell>
          <cell r="N150">
            <v>1.0075490196078432</v>
          </cell>
          <cell r="O150">
            <v>0</v>
          </cell>
          <cell r="P150" t="str">
            <v>€</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row>
        <row r="151">
          <cell r="C151" t="str">
            <v>F7.1-4.B.02</v>
          </cell>
          <cell r="D151" t="str">
            <v>Dachfenster/-öffnungen</v>
          </cell>
          <cell r="E151" t="str">
            <v>E4.B.02</v>
          </cell>
          <cell r="F151" t="str">
            <v>E4.B.02 * PFAKT</v>
          </cell>
          <cell r="G151">
            <v>0</v>
          </cell>
          <cell r="H151">
            <v>0</v>
          </cell>
          <cell r="I151">
            <v>0</v>
          </cell>
          <cell r="J151" t="str">
            <v>€/Instandsetzung</v>
          </cell>
          <cell r="K151">
            <v>1000</v>
          </cell>
          <cell r="L151" t="str">
            <v>PBAU</v>
          </cell>
          <cell r="M151">
            <v>2.77</v>
          </cell>
          <cell r="N151">
            <v>1.0075490196078432</v>
          </cell>
          <cell r="O151">
            <v>0</v>
          </cell>
          <cell r="P151" t="str">
            <v>€</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cell r="BY151">
            <v>0</v>
          </cell>
          <cell r="BZ151">
            <v>0</v>
          </cell>
          <cell r="CA151">
            <v>0</v>
          </cell>
          <cell r="CB151">
            <v>0</v>
          </cell>
          <cell r="CC151">
            <v>0</v>
          </cell>
          <cell r="CD151">
            <v>0</v>
          </cell>
          <cell r="CE151">
            <v>0</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0</v>
          </cell>
          <cell r="DE151">
            <v>0</v>
          </cell>
          <cell r="DF151">
            <v>0</v>
          </cell>
          <cell r="DG151">
            <v>0</v>
          </cell>
          <cell r="DH151">
            <v>0</v>
          </cell>
          <cell r="DI151">
            <v>0</v>
          </cell>
          <cell r="DJ151">
            <v>0</v>
          </cell>
          <cell r="DK151">
            <v>0</v>
          </cell>
          <cell r="DL151">
            <v>0</v>
          </cell>
          <cell r="DM151">
            <v>0</v>
          </cell>
        </row>
        <row r="152">
          <cell r="C152" t="str">
            <v>F7.1-4.B.03</v>
          </cell>
          <cell r="D152" t="str">
            <v>Balkon-/Terrassenbeläge</v>
          </cell>
          <cell r="E152" t="str">
            <v>E4.B.03</v>
          </cell>
          <cell r="F152" t="str">
            <v>E4.B.03 * PFAKT</v>
          </cell>
          <cell r="G152">
            <v>0</v>
          </cell>
          <cell r="H152">
            <v>0</v>
          </cell>
          <cell r="I152">
            <v>0</v>
          </cell>
          <cell r="J152" t="str">
            <v>€/Instandsetzung</v>
          </cell>
          <cell r="K152">
            <v>15</v>
          </cell>
          <cell r="L152" t="str">
            <v>PBAU</v>
          </cell>
          <cell r="M152">
            <v>2.77</v>
          </cell>
          <cell r="N152">
            <v>1.0075490196078432</v>
          </cell>
          <cell r="O152">
            <v>0</v>
          </cell>
          <cell r="P152" t="str">
            <v>€</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0</v>
          </cell>
          <cell r="DM152">
            <v>0</v>
          </cell>
        </row>
        <row r="153">
          <cell r="C153" t="str">
            <v>F7.1-4.B.S</v>
          </cell>
          <cell r="D153" t="str">
            <v>Sonstige Dachverkleidung</v>
          </cell>
          <cell r="E153" t="str">
            <v>E4.B.S</v>
          </cell>
          <cell r="F153" t="str">
            <v>E4.B.S * PFAKT</v>
          </cell>
          <cell r="G153">
            <v>0</v>
          </cell>
          <cell r="H153">
            <v>0</v>
          </cell>
          <cell r="I153">
            <v>0</v>
          </cell>
          <cell r="J153" t="str">
            <v>€/Instandsetzung</v>
          </cell>
          <cell r="K153">
            <v>30</v>
          </cell>
          <cell r="L153" t="str">
            <v>PBAU</v>
          </cell>
          <cell r="M153">
            <v>2.77</v>
          </cell>
          <cell r="N153">
            <v>1.0075490196078432</v>
          </cell>
          <cell r="O153">
            <v>0</v>
          </cell>
          <cell r="P153" t="str">
            <v>€</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v>0</v>
          </cell>
          <cell r="CJ153">
            <v>0</v>
          </cell>
          <cell r="CK153">
            <v>0</v>
          </cell>
          <cell r="CL153">
            <v>0</v>
          </cell>
          <cell r="CM153">
            <v>0</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0</v>
          </cell>
          <cell r="DM153">
            <v>0</v>
          </cell>
        </row>
        <row r="154">
          <cell r="C154" t="str">
            <v>F7.1-4.C</v>
          </cell>
          <cell r="D154" t="str">
            <v>Fassadenhülle</v>
          </cell>
          <cell r="E154" t="str">
            <v>E4.C</v>
          </cell>
          <cell r="F154" t="str">
            <v>E4.C * PFAKT</v>
          </cell>
          <cell r="G154">
            <v>0</v>
          </cell>
          <cell r="H154">
            <v>0</v>
          </cell>
          <cell r="I154">
            <v>0</v>
          </cell>
          <cell r="J154" t="str">
            <v>€/Instandsetzung</v>
          </cell>
          <cell r="K154">
            <v>1000</v>
          </cell>
          <cell r="L154" t="str">
            <v>PBAU</v>
          </cell>
          <cell r="M154">
            <v>2.77</v>
          </cell>
          <cell r="N154">
            <v>1.0075490196078432</v>
          </cell>
          <cell r="O154">
            <v>0</v>
          </cell>
          <cell r="P154" t="str">
            <v>€</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row>
        <row r="155">
          <cell r="C155" t="str">
            <v>F7.1-4.D</v>
          </cell>
          <cell r="D155" t="str">
            <v>Innenausbau</v>
          </cell>
          <cell r="O155">
            <v>0</v>
          </cell>
          <cell r="P155" t="str">
            <v>€</v>
          </cell>
        </row>
        <row r="156">
          <cell r="C156" t="str">
            <v>F7.1-4.D.01</v>
          </cell>
          <cell r="D156" t="str">
            <v>Bodenbeläge</v>
          </cell>
          <cell r="E156" t="str">
            <v>E4.D.01</v>
          </cell>
          <cell r="F156" t="str">
            <v>E4.D.01 * PFAKT</v>
          </cell>
          <cell r="G156">
            <v>0</v>
          </cell>
          <cell r="H156">
            <v>0</v>
          </cell>
          <cell r="I156">
            <v>0</v>
          </cell>
          <cell r="J156" t="str">
            <v>€/Instandsetzung</v>
          </cell>
          <cell r="K156">
            <v>20</v>
          </cell>
          <cell r="L156" t="str">
            <v>PBAU</v>
          </cell>
          <cell r="M156">
            <v>2.77</v>
          </cell>
          <cell r="N156">
            <v>1.0075490196078432</v>
          </cell>
          <cell r="O156">
            <v>0</v>
          </cell>
          <cell r="P156" t="str">
            <v>€</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0</v>
          </cell>
          <cell r="BX156">
            <v>0</v>
          </cell>
          <cell r="BY156">
            <v>0</v>
          </cell>
          <cell r="BZ156">
            <v>0</v>
          </cell>
          <cell r="CA156">
            <v>0</v>
          </cell>
          <cell r="CB156">
            <v>0</v>
          </cell>
          <cell r="CC156">
            <v>0</v>
          </cell>
          <cell r="CD156">
            <v>0</v>
          </cell>
          <cell r="CE156">
            <v>0</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row>
        <row r="157">
          <cell r="C157" t="str">
            <v>F7.1-4.D.02</v>
          </cell>
          <cell r="D157" t="str">
            <v>Wandverkleidungen</v>
          </cell>
          <cell r="O157">
            <v>0</v>
          </cell>
          <cell r="P157" t="str">
            <v>€</v>
          </cell>
        </row>
        <row r="158">
          <cell r="C158" t="str">
            <v>F7.1-4.D.02a</v>
          </cell>
          <cell r="D158" t="str">
            <v>Ausmalen</v>
          </cell>
          <cell r="E158" t="str">
            <v>F7.1-4.D.02a</v>
          </cell>
          <cell r="F158" t="str">
            <v>AUSMKm2*MALFw</v>
          </cell>
          <cell r="G158">
            <v>0</v>
          </cell>
          <cell r="H158">
            <v>0</v>
          </cell>
          <cell r="I158">
            <v>0</v>
          </cell>
          <cell r="J158" t="str">
            <v>€/Instandsetzung</v>
          </cell>
          <cell r="K158">
            <v>10</v>
          </cell>
          <cell r="L158" t="str">
            <v>PBAU</v>
          </cell>
          <cell r="M158">
            <v>2.77</v>
          </cell>
          <cell r="N158">
            <v>1.0075490196078432</v>
          </cell>
          <cell r="O158">
            <v>0</v>
          </cell>
          <cell r="P158" t="str">
            <v>€</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row>
        <row r="159">
          <cell r="C159" t="str">
            <v>F7.1-4.D.02b</v>
          </cell>
          <cell r="D159" t="str">
            <v>Instandsetzung Wandverkleidungen</v>
          </cell>
          <cell r="E159" t="str">
            <v>E4.D.02</v>
          </cell>
          <cell r="F159" t="str">
            <v>E4.D.02 * PFAKT</v>
          </cell>
          <cell r="G159">
            <v>0</v>
          </cell>
          <cell r="H159">
            <v>0</v>
          </cell>
          <cell r="I159">
            <v>0</v>
          </cell>
          <cell r="J159" t="str">
            <v>€/Instandsetzung</v>
          </cell>
          <cell r="K159">
            <v>22</v>
          </cell>
          <cell r="L159" t="str">
            <v>PBAU</v>
          </cell>
          <cell r="M159">
            <v>2.77</v>
          </cell>
          <cell r="N159">
            <v>1.0075490196078432</v>
          </cell>
          <cell r="O159">
            <v>0</v>
          </cell>
          <cell r="P159" t="str">
            <v>€</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cell r="BM159">
            <v>0</v>
          </cell>
          <cell r="BN159">
            <v>0</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row>
        <row r="160">
          <cell r="C160" t="str">
            <v>F7.1-4.D.03</v>
          </cell>
          <cell r="D160" t="str">
            <v>Deckenverkleidungen</v>
          </cell>
          <cell r="O160">
            <v>0</v>
          </cell>
          <cell r="P160" t="str">
            <v>€</v>
          </cell>
        </row>
        <row r="161">
          <cell r="C161" t="str">
            <v>F7.1-4.D.03a</v>
          </cell>
          <cell r="D161" t="str">
            <v>Ausmalen</v>
          </cell>
          <cell r="E161" t="str">
            <v>F7.1-4.D.03a</v>
          </cell>
          <cell r="F161" t="str">
            <v>AUSMKm2*MALFd</v>
          </cell>
          <cell r="G161">
            <v>0</v>
          </cell>
          <cell r="H161">
            <v>0</v>
          </cell>
          <cell r="I161">
            <v>0</v>
          </cell>
          <cell r="J161" t="str">
            <v>€/Instandsetzung</v>
          </cell>
          <cell r="K161">
            <v>10</v>
          </cell>
          <cell r="L161" t="str">
            <v>PBAU</v>
          </cell>
          <cell r="M161">
            <v>2.77</v>
          </cell>
          <cell r="N161">
            <v>1.0075490196078432</v>
          </cell>
          <cell r="O161">
            <v>0</v>
          </cell>
          <cell r="P161" t="str">
            <v>€</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row>
        <row r="162">
          <cell r="C162" t="str">
            <v>F7.1-4.D.03b</v>
          </cell>
          <cell r="D162" t="str">
            <v>Instandsetzung Deckenverkleidungen</v>
          </cell>
          <cell r="E162" t="str">
            <v>E4.D.03</v>
          </cell>
          <cell r="F162" t="str">
            <v>E4.D.03 * PFAKT</v>
          </cell>
          <cell r="G162">
            <v>0</v>
          </cell>
          <cell r="H162">
            <v>0</v>
          </cell>
          <cell r="I162">
            <v>0</v>
          </cell>
          <cell r="J162" t="str">
            <v>€/Instandsetzung</v>
          </cell>
          <cell r="K162">
            <v>22</v>
          </cell>
          <cell r="L162" t="str">
            <v>PBAU</v>
          </cell>
          <cell r="M162">
            <v>2.77</v>
          </cell>
          <cell r="N162">
            <v>1.0075490196078432</v>
          </cell>
          <cell r="O162">
            <v>0</v>
          </cell>
          <cell r="P162" t="str">
            <v>€</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0</v>
          </cell>
          <cell r="DM162">
            <v>0</v>
          </cell>
        </row>
        <row r="163">
          <cell r="C163" t="str">
            <v>F7.1-4.D.04</v>
          </cell>
          <cell r="D163" t="str">
            <v>Innentüren, Innenfenster</v>
          </cell>
          <cell r="E163" t="str">
            <v>E4.D.04</v>
          </cell>
          <cell r="F163" t="str">
            <v>E4.D.04 * PFAKT</v>
          </cell>
          <cell r="G163">
            <v>0</v>
          </cell>
          <cell r="H163">
            <v>0</v>
          </cell>
          <cell r="I163">
            <v>0</v>
          </cell>
          <cell r="J163" t="str">
            <v>€/Instandsetzung</v>
          </cell>
          <cell r="K163">
            <v>24</v>
          </cell>
          <cell r="L163" t="str">
            <v>PBAU</v>
          </cell>
          <cell r="M163">
            <v>2.77</v>
          </cell>
          <cell r="N163">
            <v>1.0075490196078432</v>
          </cell>
          <cell r="O163">
            <v>0</v>
          </cell>
          <cell r="P163" t="str">
            <v>€</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cell r="BM163">
            <v>0</v>
          </cell>
          <cell r="BN163">
            <v>0</v>
          </cell>
          <cell r="BO163">
            <v>0</v>
          </cell>
          <cell r="BP163">
            <v>0</v>
          </cell>
          <cell r="BQ163">
            <v>0</v>
          </cell>
          <cell r="BR163">
            <v>0</v>
          </cell>
          <cell r="BS163">
            <v>0</v>
          </cell>
          <cell r="BT163">
            <v>0</v>
          </cell>
          <cell r="BU163">
            <v>0</v>
          </cell>
          <cell r="BV163">
            <v>0</v>
          </cell>
          <cell r="BW163">
            <v>0</v>
          </cell>
          <cell r="BX163">
            <v>0</v>
          </cell>
          <cell r="BY163">
            <v>0</v>
          </cell>
          <cell r="BZ163">
            <v>0</v>
          </cell>
          <cell r="CA163">
            <v>0</v>
          </cell>
          <cell r="CB163">
            <v>0</v>
          </cell>
          <cell r="CC163">
            <v>0</v>
          </cell>
          <cell r="CD163">
            <v>0</v>
          </cell>
          <cell r="CE163">
            <v>0</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0</v>
          </cell>
          <cell r="DM163">
            <v>0</v>
          </cell>
        </row>
        <row r="164">
          <cell r="C164" t="str">
            <v>F7.1-4.D.05</v>
          </cell>
          <cell r="D164" t="str">
            <v>Innenwandelemente</v>
          </cell>
          <cell r="E164" t="str">
            <v>E4.D.05</v>
          </cell>
          <cell r="F164" t="str">
            <v>E4.D.05 * PFAKT</v>
          </cell>
          <cell r="G164">
            <v>0</v>
          </cell>
          <cell r="H164">
            <v>0</v>
          </cell>
          <cell r="I164">
            <v>0</v>
          </cell>
          <cell r="J164" t="str">
            <v>€/Instandsetzung</v>
          </cell>
          <cell r="K164">
            <v>1000</v>
          </cell>
          <cell r="L164" t="str">
            <v>PBAU</v>
          </cell>
          <cell r="M164">
            <v>2.77</v>
          </cell>
          <cell r="N164">
            <v>1.0075490196078432</v>
          </cell>
          <cell r="O164">
            <v>0</v>
          </cell>
          <cell r="P164" t="str">
            <v>€</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cell r="CE164">
            <v>0</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row>
        <row r="165">
          <cell r="C165" t="str">
            <v>F7.1-4.D.S</v>
          </cell>
          <cell r="D165" t="str">
            <v>Sonstiger Innenausbau</v>
          </cell>
          <cell r="E165" t="str">
            <v>E4.D.S</v>
          </cell>
          <cell r="F165" t="str">
            <v>E4.D.S * PFAKT</v>
          </cell>
          <cell r="G165">
            <v>0</v>
          </cell>
          <cell r="H165">
            <v>0</v>
          </cell>
          <cell r="I165">
            <v>0</v>
          </cell>
          <cell r="J165" t="str">
            <v>€/Instandsetzung</v>
          </cell>
          <cell r="K165">
            <v>24</v>
          </cell>
          <cell r="L165" t="str">
            <v>PBAU</v>
          </cell>
          <cell r="M165">
            <v>2.77</v>
          </cell>
          <cell r="N165">
            <v>1.0075490196078432</v>
          </cell>
          <cell r="O165">
            <v>0</v>
          </cell>
          <cell r="P165" t="str">
            <v>€</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cell r="BM165">
            <v>0</v>
          </cell>
          <cell r="BN165">
            <v>0</v>
          </cell>
          <cell r="BO165">
            <v>0</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0</v>
          </cell>
          <cell r="CO165">
            <v>0</v>
          </cell>
          <cell r="CP165">
            <v>0</v>
          </cell>
          <cell r="CQ165">
            <v>0</v>
          </cell>
          <cell r="CR165">
            <v>0</v>
          </cell>
          <cell r="CS165">
            <v>0</v>
          </cell>
          <cell r="CT165">
            <v>0</v>
          </cell>
          <cell r="CU165">
            <v>0</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0</v>
          </cell>
          <cell r="DM165">
            <v>0</v>
          </cell>
        </row>
        <row r="166">
          <cell r="C166" t="str">
            <v>F7.1-5</v>
          </cell>
          <cell r="D166" t="str">
            <v>Einrichtung</v>
          </cell>
          <cell r="O166">
            <v>0</v>
          </cell>
          <cell r="P166" t="str">
            <v>€</v>
          </cell>
        </row>
        <row r="167">
          <cell r="C167" t="str">
            <v>F7.1-5.A</v>
          </cell>
          <cell r="D167" t="str">
            <v>Allgemeine Einrichtung</v>
          </cell>
          <cell r="E167" t="str">
            <v>E5.A</v>
          </cell>
          <cell r="F167" t="str">
            <v>E5.A * PFAKT</v>
          </cell>
          <cell r="G167">
            <v>0</v>
          </cell>
          <cell r="H167">
            <v>0</v>
          </cell>
          <cell r="I167">
            <v>0</v>
          </cell>
          <cell r="J167" t="str">
            <v>€/Instandsetzung</v>
          </cell>
          <cell r="K167">
            <v>25</v>
          </cell>
          <cell r="L167" t="str">
            <v>PBAU</v>
          </cell>
          <cell r="M167">
            <v>2.77</v>
          </cell>
          <cell r="N167">
            <v>1.0075490196078432</v>
          </cell>
          <cell r="O167">
            <v>0</v>
          </cell>
          <cell r="P167" t="str">
            <v>€</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row>
        <row r="168">
          <cell r="C168" t="str">
            <v>F7.1-5.B</v>
          </cell>
          <cell r="D168" t="str">
            <v>Betriebseinrichtung</v>
          </cell>
          <cell r="E168" t="str">
            <v>E5.B</v>
          </cell>
          <cell r="F168" t="str">
            <v>E5.B * PFAKT</v>
          </cell>
          <cell r="G168">
            <v>0</v>
          </cell>
          <cell r="H168">
            <v>0</v>
          </cell>
          <cell r="I168">
            <v>0</v>
          </cell>
          <cell r="J168" t="str">
            <v>€/Instandsetzung</v>
          </cell>
          <cell r="K168">
            <v>15</v>
          </cell>
          <cell r="L168" t="str">
            <v>PBAU</v>
          </cell>
          <cell r="M168">
            <v>2.77</v>
          </cell>
          <cell r="N168">
            <v>1.0075490196078432</v>
          </cell>
          <cell r="O168">
            <v>0</v>
          </cell>
          <cell r="P168" t="str">
            <v>€</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0</v>
          </cell>
          <cell r="CG168">
            <v>0</v>
          </cell>
          <cell r="CH168">
            <v>0</v>
          </cell>
          <cell r="CI168">
            <v>0</v>
          </cell>
          <cell r="CJ168">
            <v>0</v>
          </cell>
          <cell r="CK168">
            <v>0</v>
          </cell>
          <cell r="CL168">
            <v>0</v>
          </cell>
          <cell r="CM168">
            <v>0</v>
          </cell>
          <cell r="CN168">
            <v>0</v>
          </cell>
          <cell r="CO168">
            <v>0</v>
          </cell>
          <cell r="CP168">
            <v>0</v>
          </cell>
          <cell r="CQ168">
            <v>0</v>
          </cell>
          <cell r="CR168">
            <v>0</v>
          </cell>
          <cell r="CS168">
            <v>0</v>
          </cell>
          <cell r="CT168">
            <v>0</v>
          </cell>
          <cell r="CU168">
            <v>0</v>
          </cell>
          <cell r="CV168">
            <v>0</v>
          </cell>
          <cell r="CW168">
            <v>0</v>
          </cell>
          <cell r="CX168">
            <v>0</v>
          </cell>
          <cell r="CY168">
            <v>0</v>
          </cell>
          <cell r="CZ168">
            <v>0</v>
          </cell>
          <cell r="DA168">
            <v>0</v>
          </cell>
          <cell r="DB168">
            <v>0</v>
          </cell>
          <cell r="DC168">
            <v>0</v>
          </cell>
          <cell r="DD168">
            <v>0</v>
          </cell>
          <cell r="DE168">
            <v>0</v>
          </cell>
          <cell r="DF168">
            <v>0</v>
          </cell>
          <cell r="DG168">
            <v>0</v>
          </cell>
          <cell r="DH168">
            <v>0</v>
          </cell>
          <cell r="DI168">
            <v>0</v>
          </cell>
          <cell r="DJ168">
            <v>0</v>
          </cell>
          <cell r="DK168">
            <v>0</v>
          </cell>
          <cell r="DL168">
            <v>0</v>
          </cell>
          <cell r="DM168">
            <v>0</v>
          </cell>
        </row>
        <row r="169">
          <cell r="C169" t="str">
            <v>F7.1-5.C</v>
          </cell>
          <cell r="D169" t="str">
            <v>Ausstattungen, Kunstwerke</v>
          </cell>
          <cell r="E169" t="str">
            <v>E5.C</v>
          </cell>
          <cell r="F169" t="str">
            <v>E5.C * PFAKT</v>
          </cell>
          <cell r="G169">
            <v>0</v>
          </cell>
          <cell r="H169">
            <v>0</v>
          </cell>
          <cell r="I169">
            <v>0</v>
          </cell>
          <cell r="J169" t="str">
            <v>€/Instandsetzung</v>
          </cell>
          <cell r="K169">
            <v>25</v>
          </cell>
          <cell r="L169" t="str">
            <v>PBAU</v>
          </cell>
          <cell r="M169">
            <v>2.77</v>
          </cell>
          <cell r="N169">
            <v>1.0075490196078432</v>
          </cell>
          <cell r="O169">
            <v>0</v>
          </cell>
          <cell r="P169" t="str">
            <v>€</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cell r="CD169">
            <v>0</v>
          </cell>
          <cell r="CE169">
            <v>0</v>
          </cell>
          <cell r="CF169">
            <v>0</v>
          </cell>
          <cell r="CG169">
            <v>0</v>
          </cell>
          <cell r="CH169">
            <v>0</v>
          </cell>
          <cell r="CI169">
            <v>0</v>
          </cell>
          <cell r="CJ169">
            <v>0</v>
          </cell>
          <cell r="CK169">
            <v>0</v>
          </cell>
          <cell r="CL169">
            <v>0</v>
          </cell>
          <cell r="CM169">
            <v>0</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0</v>
          </cell>
          <cell r="DE169">
            <v>0</v>
          </cell>
          <cell r="DF169">
            <v>0</v>
          </cell>
          <cell r="DG169">
            <v>0</v>
          </cell>
          <cell r="DH169">
            <v>0</v>
          </cell>
          <cell r="DI169">
            <v>0</v>
          </cell>
          <cell r="DJ169">
            <v>0</v>
          </cell>
          <cell r="DK169">
            <v>0</v>
          </cell>
          <cell r="DL169">
            <v>0</v>
          </cell>
          <cell r="DM169">
            <v>0</v>
          </cell>
        </row>
        <row r="170">
          <cell r="C170" t="str">
            <v>F7.1-5.S</v>
          </cell>
          <cell r="D170" t="str">
            <v>Einrichtung Sonstiges</v>
          </cell>
          <cell r="E170" t="str">
            <v>E5.S</v>
          </cell>
          <cell r="F170" t="str">
            <v>E5.S * PFAKT</v>
          </cell>
          <cell r="G170">
            <v>0</v>
          </cell>
          <cell r="H170">
            <v>0</v>
          </cell>
          <cell r="I170">
            <v>0</v>
          </cell>
          <cell r="J170" t="str">
            <v>€/Instandsetzung</v>
          </cell>
          <cell r="K170">
            <v>25</v>
          </cell>
          <cell r="L170" t="str">
            <v>PBAU</v>
          </cell>
          <cell r="M170">
            <v>2.77</v>
          </cell>
          <cell r="N170">
            <v>1.0075490196078432</v>
          </cell>
          <cell r="O170">
            <v>0</v>
          </cell>
          <cell r="P170" t="str">
            <v>€</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0</v>
          </cell>
          <cell r="DM170">
            <v>0</v>
          </cell>
        </row>
        <row r="171">
          <cell r="C171" t="str">
            <v>F7.1-6</v>
          </cell>
          <cell r="D171" t="str">
            <v>Außenanlagen</v>
          </cell>
          <cell r="O171">
            <v>0</v>
          </cell>
          <cell r="P171" t="str">
            <v>€</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row>
        <row r="172">
          <cell r="C172" t="str">
            <v>F7.1-6.A</v>
          </cell>
          <cell r="D172" t="str">
            <v>Allgemeine Außenanlagen</v>
          </cell>
          <cell r="E172" t="str">
            <v>E6.A</v>
          </cell>
          <cell r="F172" t="str">
            <v>E6.A * PFAKT</v>
          </cell>
          <cell r="G172">
            <v>0</v>
          </cell>
          <cell r="H172">
            <v>0</v>
          </cell>
          <cell r="I172">
            <v>0</v>
          </cell>
          <cell r="J172" t="str">
            <v>€/Instandsetzung</v>
          </cell>
          <cell r="K172">
            <v>50</v>
          </cell>
          <cell r="L172" t="str">
            <v>PBAU</v>
          </cell>
          <cell r="M172">
            <v>2.77</v>
          </cell>
          <cell r="N172">
            <v>1.0075490196078432</v>
          </cell>
          <cell r="O172">
            <v>0</v>
          </cell>
          <cell r="P172" t="str">
            <v>€</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row>
        <row r="173">
          <cell r="C173" t="str">
            <v>F7.1-6.B</v>
          </cell>
          <cell r="D173" t="str">
            <v>Geländeflächen</v>
          </cell>
          <cell r="E173" t="str">
            <v>E6.B</v>
          </cell>
          <cell r="F173" t="str">
            <v>E6.B * PFAKT</v>
          </cell>
          <cell r="G173">
            <v>0</v>
          </cell>
          <cell r="H173">
            <v>0</v>
          </cell>
          <cell r="I173">
            <v>0</v>
          </cell>
          <cell r="J173" t="str">
            <v>€/Instandsetzung</v>
          </cell>
          <cell r="K173">
            <v>50</v>
          </cell>
          <cell r="L173" t="str">
            <v>PBAU</v>
          </cell>
          <cell r="M173">
            <v>2.77</v>
          </cell>
          <cell r="N173">
            <v>1.0075490196078432</v>
          </cell>
          <cell r="O173">
            <v>0</v>
          </cell>
          <cell r="P173" t="str">
            <v>€</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0</v>
          </cell>
          <cell r="BX173">
            <v>0</v>
          </cell>
          <cell r="BY173">
            <v>0</v>
          </cell>
          <cell r="BZ173">
            <v>0</v>
          </cell>
          <cell r="CA173">
            <v>0</v>
          </cell>
          <cell r="CB173">
            <v>0</v>
          </cell>
          <cell r="CC173">
            <v>0</v>
          </cell>
          <cell r="CD173">
            <v>0</v>
          </cell>
          <cell r="CE173">
            <v>0</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0</v>
          </cell>
          <cell r="DM173">
            <v>0</v>
          </cell>
        </row>
        <row r="174">
          <cell r="C174" t="str">
            <v>F7.1-6.C</v>
          </cell>
          <cell r="D174" t="str">
            <v>Befestigte Flächen</v>
          </cell>
          <cell r="E174" t="str">
            <v>E6.C</v>
          </cell>
          <cell r="F174" t="str">
            <v>E6.C * PFAKT</v>
          </cell>
          <cell r="G174">
            <v>0</v>
          </cell>
          <cell r="H174">
            <v>0</v>
          </cell>
          <cell r="I174">
            <v>0</v>
          </cell>
          <cell r="J174" t="str">
            <v>€/Instandsetzung</v>
          </cell>
          <cell r="K174">
            <v>37</v>
          </cell>
          <cell r="L174" t="str">
            <v>PBAU</v>
          </cell>
          <cell r="M174">
            <v>2.77</v>
          </cell>
          <cell r="N174">
            <v>1.0075490196078432</v>
          </cell>
          <cell r="O174">
            <v>0</v>
          </cell>
          <cell r="P174" t="str">
            <v>€</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cell r="BX174">
            <v>0</v>
          </cell>
          <cell r="BY174">
            <v>0</v>
          </cell>
          <cell r="BZ174">
            <v>0</v>
          </cell>
          <cell r="CA174">
            <v>0</v>
          </cell>
          <cell r="CB174">
            <v>0</v>
          </cell>
          <cell r="CC174">
            <v>0</v>
          </cell>
          <cell r="CD174">
            <v>0</v>
          </cell>
          <cell r="CE174">
            <v>0</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0</v>
          </cell>
          <cell r="DM174">
            <v>0</v>
          </cell>
        </row>
        <row r="175">
          <cell r="C175" t="str">
            <v>F7.1-6.D</v>
          </cell>
          <cell r="D175" t="str">
            <v>Bauteile Außenanlagen</v>
          </cell>
          <cell r="E175" t="str">
            <v>E6.D</v>
          </cell>
          <cell r="F175" t="str">
            <v>E6.D * PFAKT</v>
          </cell>
          <cell r="G175">
            <v>0</v>
          </cell>
          <cell r="H175">
            <v>0</v>
          </cell>
          <cell r="I175">
            <v>0</v>
          </cell>
          <cell r="J175" t="str">
            <v>€/Instandsetzung</v>
          </cell>
          <cell r="K175">
            <v>30</v>
          </cell>
          <cell r="L175" t="str">
            <v>PBAU</v>
          </cell>
          <cell r="M175">
            <v>2.77</v>
          </cell>
          <cell r="N175">
            <v>1.0075490196078432</v>
          </cell>
          <cell r="O175">
            <v>0</v>
          </cell>
          <cell r="P175" t="str">
            <v>€</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cell r="BM175">
            <v>0</v>
          </cell>
          <cell r="BN175">
            <v>0</v>
          </cell>
          <cell r="BO175">
            <v>0</v>
          </cell>
          <cell r="BP175">
            <v>0</v>
          </cell>
          <cell r="BQ175">
            <v>0</v>
          </cell>
          <cell r="BR175">
            <v>0</v>
          </cell>
          <cell r="BS175">
            <v>0</v>
          </cell>
          <cell r="BT175">
            <v>0</v>
          </cell>
          <cell r="BU175">
            <v>0</v>
          </cell>
          <cell r="BV175">
            <v>0</v>
          </cell>
          <cell r="BW175">
            <v>0</v>
          </cell>
          <cell r="BX175">
            <v>0</v>
          </cell>
          <cell r="BY175">
            <v>0</v>
          </cell>
          <cell r="BZ175">
            <v>0</v>
          </cell>
          <cell r="CA175">
            <v>0</v>
          </cell>
          <cell r="CB175">
            <v>0</v>
          </cell>
          <cell r="CC175">
            <v>0</v>
          </cell>
          <cell r="CD175">
            <v>0</v>
          </cell>
          <cell r="CE175">
            <v>0</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0</v>
          </cell>
        </row>
        <row r="176">
          <cell r="C176" t="str">
            <v>F7.1-6.S</v>
          </cell>
          <cell r="D176" t="str">
            <v>Außenanlagen Sonstiges</v>
          </cell>
          <cell r="E176" t="str">
            <v>E6.S</v>
          </cell>
          <cell r="F176" t="str">
            <v>E6.S * PFAKT</v>
          </cell>
          <cell r="G176">
            <v>0</v>
          </cell>
          <cell r="H176">
            <v>0</v>
          </cell>
          <cell r="I176">
            <v>0</v>
          </cell>
          <cell r="J176" t="str">
            <v>€/Instandsetzung</v>
          </cell>
          <cell r="K176">
            <v>50</v>
          </cell>
          <cell r="L176" t="str">
            <v>PBAU</v>
          </cell>
          <cell r="M176">
            <v>2.77</v>
          </cell>
          <cell r="N176">
            <v>1.0075490196078432</v>
          </cell>
          <cell r="O176">
            <v>0</v>
          </cell>
          <cell r="P176" t="str">
            <v>€</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0</v>
          </cell>
          <cell r="BV176">
            <v>0</v>
          </cell>
          <cell r="BW176">
            <v>0</v>
          </cell>
          <cell r="BX176">
            <v>0</v>
          </cell>
          <cell r="BY176">
            <v>0</v>
          </cell>
          <cell r="BZ176">
            <v>0</v>
          </cell>
          <cell r="CA176">
            <v>0</v>
          </cell>
          <cell r="CB176">
            <v>0</v>
          </cell>
          <cell r="CC176">
            <v>0</v>
          </cell>
          <cell r="CD176">
            <v>0</v>
          </cell>
          <cell r="CE176">
            <v>0</v>
          </cell>
          <cell r="CF176">
            <v>0</v>
          </cell>
          <cell r="CG176">
            <v>0</v>
          </cell>
          <cell r="CH176">
            <v>0</v>
          </cell>
          <cell r="CI176">
            <v>0</v>
          </cell>
          <cell r="CJ176">
            <v>0</v>
          </cell>
          <cell r="CK176">
            <v>0</v>
          </cell>
          <cell r="CL176">
            <v>0</v>
          </cell>
          <cell r="CM176">
            <v>0</v>
          </cell>
          <cell r="CN176">
            <v>0</v>
          </cell>
          <cell r="CO176">
            <v>0</v>
          </cell>
          <cell r="CP176">
            <v>0</v>
          </cell>
          <cell r="CQ176">
            <v>0</v>
          </cell>
          <cell r="CR176">
            <v>0</v>
          </cell>
          <cell r="CS176">
            <v>0</v>
          </cell>
          <cell r="CT176">
            <v>0</v>
          </cell>
          <cell r="CU176">
            <v>0</v>
          </cell>
          <cell r="CV176">
            <v>0</v>
          </cell>
          <cell r="CW176">
            <v>0</v>
          </cell>
          <cell r="CX176">
            <v>0</v>
          </cell>
          <cell r="CY176">
            <v>0</v>
          </cell>
          <cell r="CZ176">
            <v>0</v>
          </cell>
          <cell r="DA176">
            <v>0</v>
          </cell>
          <cell r="DB176">
            <v>0</v>
          </cell>
          <cell r="DC176">
            <v>0</v>
          </cell>
          <cell r="DD176">
            <v>0</v>
          </cell>
          <cell r="DE176">
            <v>0</v>
          </cell>
          <cell r="DF176">
            <v>0</v>
          </cell>
          <cell r="DG176">
            <v>0</v>
          </cell>
          <cell r="DH176">
            <v>0</v>
          </cell>
          <cell r="DI176">
            <v>0</v>
          </cell>
          <cell r="DJ176">
            <v>0</v>
          </cell>
          <cell r="DK176">
            <v>0</v>
          </cell>
          <cell r="DL176">
            <v>0</v>
          </cell>
          <cell r="DM176">
            <v>0</v>
          </cell>
        </row>
        <row r="177">
          <cell r="C177" t="str">
            <v>F7.2</v>
          </cell>
          <cell r="D177" t="str">
            <v>Verbesserung und Umnutzung</v>
          </cell>
          <cell r="G177">
            <v>0</v>
          </cell>
          <cell r="H177">
            <v>0</v>
          </cell>
          <cell r="I177">
            <v>0</v>
          </cell>
          <cell r="J177" t="str">
            <v>€</v>
          </cell>
          <cell r="K177">
            <v>100</v>
          </cell>
          <cell r="L177" t="str">
            <v>PALLG</v>
          </cell>
          <cell r="M177">
            <v>2.25</v>
          </cell>
          <cell r="N177">
            <v>1.0024509803921569</v>
          </cell>
          <cell r="O177">
            <v>0</v>
          </cell>
          <cell r="P177" t="str">
            <v>€</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cell r="BU177">
            <v>0</v>
          </cell>
          <cell r="BV177">
            <v>0</v>
          </cell>
          <cell r="BW177">
            <v>0</v>
          </cell>
          <cell r="BX177">
            <v>0</v>
          </cell>
          <cell r="BY177">
            <v>0</v>
          </cell>
          <cell r="BZ177">
            <v>0</v>
          </cell>
          <cell r="CA177">
            <v>0</v>
          </cell>
          <cell r="CB177">
            <v>0</v>
          </cell>
          <cell r="CC177">
            <v>0</v>
          </cell>
          <cell r="CD177">
            <v>0</v>
          </cell>
          <cell r="CE177">
            <v>0</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0</v>
          </cell>
          <cell r="CW177">
            <v>0</v>
          </cell>
          <cell r="CX177">
            <v>0</v>
          </cell>
          <cell r="CY177">
            <v>0</v>
          </cell>
          <cell r="CZ177">
            <v>0</v>
          </cell>
          <cell r="DA177">
            <v>0</v>
          </cell>
          <cell r="DB177">
            <v>0</v>
          </cell>
          <cell r="DC177">
            <v>0</v>
          </cell>
          <cell r="DD177">
            <v>0</v>
          </cell>
          <cell r="DE177">
            <v>0</v>
          </cell>
          <cell r="DF177">
            <v>0</v>
          </cell>
          <cell r="DG177">
            <v>0</v>
          </cell>
          <cell r="DH177">
            <v>0</v>
          </cell>
          <cell r="DI177">
            <v>0</v>
          </cell>
          <cell r="DJ177">
            <v>0</v>
          </cell>
          <cell r="DK177">
            <v>0</v>
          </cell>
          <cell r="DL177">
            <v>0</v>
          </cell>
          <cell r="DM177">
            <v>0</v>
          </cell>
        </row>
        <row r="178">
          <cell r="C178" t="str">
            <v>F8</v>
          </cell>
          <cell r="D178" t="str">
            <v>Sonstiges</v>
          </cell>
          <cell r="F178" t="str">
            <v>#SUM</v>
          </cell>
          <cell r="G178">
            <v>0</v>
          </cell>
          <cell r="J178" t="str">
            <v>€</v>
          </cell>
          <cell r="O178">
            <v>0</v>
          </cell>
          <cell r="P178" t="str">
            <v>€</v>
          </cell>
        </row>
        <row r="179">
          <cell r="C179" t="str">
            <v>F8.1</v>
          </cell>
          <cell r="D179" t="str">
            <v>Sonstiges</v>
          </cell>
          <cell r="G179">
            <v>0</v>
          </cell>
          <cell r="H179">
            <v>0</v>
          </cell>
          <cell r="J179" t="str">
            <v>€</v>
          </cell>
          <cell r="K179">
            <v>100</v>
          </cell>
          <cell r="L179" t="str">
            <v>PALLG</v>
          </cell>
          <cell r="M179">
            <v>2.25</v>
          </cell>
          <cell r="N179">
            <v>1.0024509803921569</v>
          </cell>
          <cell r="O179">
            <v>0</v>
          </cell>
          <cell r="P179" t="str">
            <v>€</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cell r="BM179">
            <v>0</v>
          </cell>
          <cell r="BN179">
            <v>0</v>
          </cell>
          <cell r="BO179">
            <v>0</v>
          </cell>
          <cell r="BP179">
            <v>0</v>
          </cell>
          <cell r="BQ179">
            <v>0</v>
          </cell>
          <cell r="BR179">
            <v>0</v>
          </cell>
          <cell r="BS179">
            <v>0</v>
          </cell>
          <cell r="BT179">
            <v>0</v>
          </cell>
          <cell r="BU179">
            <v>0</v>
          </cell>
          <cell r="BV179">
            <v>0</v>
          </cell>
          <cell r="BW179">
            <v>0</v>
          </cell>
          <cell r="BX179">
            <v>0</v>
          </cell>
          <cell r="BY179">
            <v>0</v>
          </cell>
          <cell r="BZ179">
            <v>0</v>
          </cell>
          <cell r="CA179">
            <v>0</v>
          </cell>
          <cell r="CB179">
            <v>0</v>
          </cell>
          <cell r="CC179">
            <v>0</v>
          </cell>
          <cell r="CD179">
            <v>0</v>
          </cell>
          <cell r="CE179">
            <v>0</v>
          </cell>
          <cell r="CF179">
            <v>0</v>
          </cell>
          <cell r="CG179">
            <v>0</v>
          </cell>
          <cell r="CH179">
            <v>0</v>
          </cell>
          <cell r="CI179">
            <v>0</v>
          </cell>
          <cell r="CJ179">
            <v>0</v>
          </cell>
          <cell r="CK179">
            <v>0</v>
          </cell>
          <cell r="CL179">
            <v>0</v>
          </cell>
          <cell r="CM179">
            <v>0</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0</v>
          </cell>
          <cell r="DE179">
            <v>0</v>
          </cell>
          <cell r="DF179">
            <v>0</v>
          </cell>
          <cell r="DG179">
            <v>0</v>
          </cell>
          <cell r="DH179">
            <v>0</v>
          </cell>
          <cell r="DI179">
            <v>0</v>
          </cell>
          <cell r="DJ179">
            <v>0</v>
          </cell>
          <cell r="DK179">
            <v>0</v>
          </cell>
          <cell r="DL179">
            <v>0</v>
          </cell>
          <cell r="DM179">
            <v>0</v>
          </cell>
        </row>
        <row r="180">
          <cell r="C180" t="str">
            <v>F9</v>
          </cell>
          <cell r="D180" t="str">
            <v>Objektbeseitigung, Abbruch</v>
          </cell>
          <cell r="F180" t="str">
            <v>#SUM</v>
          </cell>
          <cell r="G180">
            <v>46314.514237985386</v>
          </cell>
          <cell r="J180" t="str">
            <v>€</v>
          </cell>
          <cell r="O180">
            <v>87195.622705046699</v>
          </cell>
          <cell r="P180" t="str">
            <v>€</v>
          </cell>
        </row>
        <row r="181">
          <cell r="C181" t="str">
            <v>F9.1</v>
          </cell>
          <cell r="D181" t="str">
            <v>Planung und Organisation</v>
          </cell>
          <cell r="F181" t="str">
            <v>AB_ENTS_GESAMT * PFAKT-AB_ENTS_GESAMT</v>
          </cell>
          <cell r="G181">
            <v>13098.158813771552</v>
          </cell>
          <cell r="H181">
            <v>13098.158813771552</v>
          </cell>
          <cell r="J181" t="str">
            <v>€</v>
          </cell>
          <cell r="K181">
            <v>100</v>
          </cell>
          <cell r="L181" t="str">
            <v>PALLG</v>
          </cell>
          <cell r="M181">
            <v>2.25</v>
          </cell>
          <cell r="N181">
            <v>1.0024509803921569</v>
          </cell>
          <cell r="O181">
            <v>16731.109580890683</v>
          </cell>
          <cell r="P181" t="str">
            <v>€</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16731.109580890683</v>
          </cell>
        </row>
        <row r="182">
          <cell r="C182" t="str">
            <v>F9.2</v>
          </cell>
          <cell r="D182" t="str">
            <v>Abbruch und Entsorgung</v>
          </cell>
          <cell r="F182" t="str">
            <v>AB_ENTS_GESAMT</v>
          </cell>
          <cell r="G182">
            <v>31969.904999999999</v>
          </cell>
          <cell r="H182">
            <v>31969.904999999999</v>
          </cell>
          <cell r="J182" t="str">
            <v>€</v>
          </cell>
          <cell r="K182">
            <v>100</v>
          </cell>
          <cell r="L182" t="str">
            <v>PBAU</v>
          </cell>
          <cell r="M182">
            <v>2.77</v>
          </cell>
          <cell r="N182">
            <v>1.0075490196078432</v>
          </cell>
          <cell r="O182">
            <v>67820.318083673061</v>
          </cell>
          <cell r="P182" t="str">
            <v>€</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67820.318083673061</v>
          </cell>
        </row>
        <row r="183">
          <cell r="C183" t="str">
            <v>F9.3</v>
          </cell>
          <cell r="D183" t="str">
            <v>Herstellung des Vertragszustands</v>
          </cell>
          <cell r="F183" t="str">
            <v>HVZm2*BEFAF</v>
          </cell>
          <cell r="G183">
            <v>1246.4504242138341</v>
          </cell>
          <cell r="H183">
            <v>1246.4504242138341</v>
          </cell>
          <cell r="J183" t="str">
            <v>€</v>
          </cell>
          <cell r="K183">
            <v>100</v>
          </cell>
          <cell r="L183" t="str">
            <v>PBAU</v>
          </cell>
          <cell r="M183">
            <v>2.77</v>
          </cell>
          <cell r="N183">
            <v>1.0075490196078432</v>
          </cell>
          <cell r="O183">
            <v>2644.1950404829622</v>
          </cell>
          <cell r="P183" t="str">
            <v>€</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cell r="BM183">
            <v>0</v>
          </cell>
          <cell r="BN183">
            <v>0</v>
          </cell>
          <cell r="BO183">
            <v>0</v>
          </cell>
          <cell r="BP183">
            <v>0</v>
          </cell>
          <cell r="BQ183">
            <v>0</v>
          </cell>
          <cell r="BR183">
            <v>0</v>
          </cell>
          <cell r="BS183">
            <v>0</v>
          </cell>
          <cell r="BT183">
            <v>0</v>
          </cell>
          <cell r="BU183">
            <v>0</v>
          </cell>
          <cell r="BV183">
            <v>0</v>
          </cell>
          <cell r="BW183">
            <v>0</v>
          </cell>
          <cell r="BX183">
            <v>0</v>
          </cell>
          <cell r="BY183">
            <v>0</v>
          </cell>
          <cell r="BZ183">
            <v>0</v>
          </cell>
          <cell r="CA183">
            <v>0</v>
          </cell>
          <cell r="CB183">
            <v>0</v>
          </cell>
          <cell r="CC183">
            <v>0</v>
          </cell>
          <cell r="CD183">
            <v>0</v>
          </cell>
          <cell r="CE183">
            <v>0</v>
          </cell>
          <cell r="CF183">
            <v>0</v>
          </cell>
          <cell r="CG183">
            <v>0</v>
          </cell>
          <cell r="CH183">
            <v>0</v>
          </cell>
          <cell r="CI183">
            <v>0</v>
          </cell>
          <cell r="CJ183">
            <v>0</v>
          </cell>
          <cell r="CK183">
            <v>0</v>
          </cell>
          <cell r="CL183">
            <v>0</v>
          </cell>
          <cell r="CM183">
            <v>0</v>
          </cell>
          <cell r="CN183">
            <v>0</v>
          </cell>
          <cell r="CO183">
            <v>0</v>
          </cell>
          <cell r="CP183">
            <v>0</v>
          </cell>
          <cell r="CQ183">
            <v>0</v>
          </cell>
          <cell r="CR183">
            <v>0</v>
          </cell>
          <cell r="CS183">
            <v>0</v>
          </cell>
          <cell r="CT183">
            <v>0</v>
          </cell>
          <cell r="CU183">
            <v>0</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0</v>
          </cell>
          <cell r="DM183">
            <v>2644.1950404829622</v>
          </cell>
        </row>
        <row r="184">
          <cell r="D184" t="str">
            <v>Kostenkennwerte</v>
          </cell>
          <cell r="G184" t="str">
            <v>zurück zu "Nutzung &amp; Betrieb"</v>
          </cell>
          <cell r="L184" t="str">
            <v>zu "Finanzielle Parameter"</v>
          </cell>
          <cell r="P184" t="str">
            <v>€</v>
          </cell>
        </row>
        <row r="185">
          <cell r="C185" t="str">
            <v>KGB</v>
          </cell>
          <cell r="D185" t="str">
            <v>Kosten des Gebäudebetriebs [F1-F5]</v>
          </cell>
          <cell r="F185" t="str">
            <v>#F1+#F2+#F3+#F4+#F5</v>
          </cell>
          <cell r="G185">
            <v>34951.258659523613</v>
          </cell>
          <cell r="J185" t="str">
            <v>€/Jahr</v>
          </cell>
          <cell r="O185">
            <v>4761671.6693810103</v>
          </cell>
          <cell r="P185" t="str">
            <v>€</v>
          </cell>
          <cell r="Q185">
            <v>0</v>
          </cell>
          <cell r="R185">
            <v>41979.617926284693</v>
          </cell>
          <cell r="S185">
            <v>84033.874563457721</v>
          </cell>
          <cell r="T185">
            <v>126163.77205742478</v>
          </cell>
          <cell r="U185">
            <v>168370.31803844971</v>
          </cell>
          <cell r="V185">
            <v>210654.52573322933</v>
          </cell>
          <cell r="W185">
            <v>253017.41407844308</v>
          </cell>
          <cell r="X185">
            <v>295460.00783581292</v>
          </cell>
          <cell r="Y185">
            <v>337983.33770867717</v>
          </cell>
          <cell r="Z185">
            <v>380588.44046013086</v>
          </cell>
          <cell r="AA185">
            <v>423276.35903273307</v>
          </cell>
          <cell r="AB185">
            <v>466048.14266983792</v>
          </cell>
          <cell r="AC185">
            <v>508904.84703854372</v>
          </cell>
          <cell r="AD185">
            <v>551847.53435432282</v>
          </cell>
          <cell r="AE185">
            <v>594877.27350732021</v>
          </cell>
          <cell r="AF185">
            <v>637995.14019039867</v>
          </cell>
          <cell r="AG185">
            <v>681202.2170289167</v>
          </cell>
          <cell r="AH185">
            <v>724499.59371228563</v>
          </cell>
          <cell r="AI185">
            <v>767888.3671273482</v>
          </cell>
          <cell r="AJ185">
            <v>811369.64149358729</v>
          </cell>
          <cell r="AK185">
            <v>854944.52850021108</v>
          </cell>
          <cell r="AL185">
            <v>898614.14744514693</v>
          </cell>
          <cell r="AM185">
            <v>942379.62537595769</v>
          </cell>
          <cell r="AN185">
            <v>986242.0972327434</v>
          </cell>
          <cell r="AO185">
            <v>1030202.7059930343</v>
          </cell>
          <cell r="AP185">
            <v>1074262.6028187247</v>
          </cell>
          <cell r="AQ185">
            <v>1118422.9472050783</v>
          </cell>
          <cell r="AR185">
            <v>1162684.9071318393</v>
          </cell>
          <cell r="AS185">
            <v>1207049.6592164743</v>
          </cell>
          <cell r="AT185">
            <v>1251518.3888696206</v>
          </cell>
          <cell r="AU185">
            <v>1296092.2904527117</v>
          </cell>
          <cell r="AV185">
            <v>1340772.5674378788</v>
          </cell>
          <cell r="AW185">
            <v>1385560.4325701417</v>
          </cell>
          <cell r="AX185">
            <v>1430457.1080319153</v>
          </cell>
          <cell r="AY185">
            <v>1475463.8256098889</v>
          </cell>
          <cell r="AZ185">
            <v>1520581.8268643275</v>
          </cell>
          <cell r="BA185">
            <v>1565812.3633007933</v>
          </cell>
          <cell r="BB185">
            <v>1611156.6965443783</v>
          </cell>
          <cell r="BC185">
            <v>1656616.0985164533</v>
          </cell>
          <cell r="BD185">
            <v>1702191.8516140096</v>
          </cell>
          <cell r="BE185">
            <v>1747885.2488915857</v>
          </cell>
          <cell r="BF185">
            <v>1793697.5942458992</v>
          </cell>
          <cell r="BG185">
            <v>1839630.2026031166</v>
          </cell>
          <cell r="BH185">
            <v>1885684.4001089563</v>
          </cell>
          <cell r="BI185">
            <v>1931861.5243215186</v>
          </cell>
          <cell r="BJ185">
            <v>1978162.9244069918</v>
          </cell>
          <cell r="BK185">
            <v>2024589.9613382418</v>
          </cell>
          <cell r="BL185">
            <v>2071144.0080963373</v>
          </cell>
          <cell r="BM185">
            <v>2117826.4498750735</v>
          </cell>
          <cell r="BN185">
            <v>2164638.6842885129</v>
          </cell>
          <cell r="BO185">
            <v>2211582.1215816429</v>
          </cell>
          <cell r="BP185">
            <v>2258658.1848441339</v>
          </cell>
          <cell r="BQ185">
            <v>2305868.3102273429</v>
          </cell>
          <cell r="BR185">
            <v>2353213.9471645202</v>
          </cell>
          <cell r="BS185">
            <v>2400696.5585943135</v>
          </cell>
          <cell r="BT185">
            <v>2448317.6211876674</v>
          </cell>
          <cell r="BU185">
            <v>2496078.6255780957</v>
          </cell>
          <cell r="BV185">
            <v>2543981.0765954312</v>
          </cell>
          <cell r="BW185">
            <v>2592026.4935031077</v>
          </cell>
          <cell r="BX185">
            <v>2640216.410239018</v>
          </cell>
          <cell r="BY185">
            <v>2688552.3756600181</v>
          </cell>
          <cell r="BZ185">
            <v>2737035.9537901361</v>
          </cell>
          <cell r="CA185">
            <v>2785668.7240725439</v>
          </cell>
          <cell r="CB185">
            <v>2834452.2816253654</v>
          </cell>
          <cell r="CC185">
            <v>2883388.2375013568</v>
          </cell>
          <cell r="CD185">
            <v>2932478.2189515624</v>
          </cell>
          <cell r="CE185">
            <v>2981723.8696929961</v>
          </cell>
          <cell r="CF185">
            <v>3031126.8501803805</v>
          </cell>
          <cell r="CG185">
            <v>3080688.8378820894</v>
          </cell>
          <cell r="CH185">
            <v>3130411.5275602699</v>
          </cell>
          <cell r="CI185">
            <v>3180296.6315552895</v>
          </cell>
          <cell r="CJ185">
            <v>3230345.8800745388</v>
          </cell>
          <cell r="CK185">
            <v>3280561.0214856812</v>
          </cell>
          <cell r="CL185">
            <v>3330943.8226144146</v>
          </cell>
          <cell r="CM185">
            <v>3381496.0690467977</v>
          </cell>
          <cell r="CN185">
            <v>3432219.5654362962</v>
          </cell>
          <cell r="CO185">
            <v>3483116.1358154849</v>
          </cell>
          <cell r="CP185">
            <v>3534187.6239126739</v>
          </cell>
          <cell r="CQ185">
            <v>3585435.8934733411</v>
          </cell>
          <cell r="CR185">
            <v>3636862.8285865937</v>
          </cell>
          <cell r="CS185">
            <v>3688470.3340166947</v>
          </cell>
          <cell r="CT185">
            <v>3740260.335539714</v>
          </cell>
          <cell r="CU185">
            <v>3792234.7802854208</v>
          </cell>
          <cell r="CV185">
            <v>3844395.6370845148</v>
          </cell>
          <cell r="CW185">
            <v>3896744.8968212306</v>
          </cell>
          <cell r="CX185">
            <v>3949284.5727914623</v>
          </cell>
          <cell r="CY185">
            <v>4002016.7010664712</v>
          </cell>
          <cell r="CZ185">
            <v>4054943.3408622667</v>
          </cell>
          <cell r="DA185">
            <v>4108066.5749147665</v>
          </cell>
          <cell r="DB185">
            <v>4161388.5098608234</v>
          </cell>
          <cell r="DC185">
            <v>4214911.2766252318</v>
          </cell>
          <cell r="DD185">
            <v>4268637.030813776</v>
          </cell>
          <cell r="DE185">
            <v>4322567.9531124476</v>
          </cell>
          <cell r="DF185">
            <v>4376706.249692969</v>
          </cell>
          <cell r="DG185">
            <v>4431054.1526246341</v>
          </cell>
          <cell r="DH185">
            <v>4485613.9202926448</v>
          </cell>
          <cell r="DI185">
            <v>4540387.8378230529</v>
          </cell>
          <cell r="DJ185">
            <v>4595378.2175143706</v>
          </cell>
          <cell r="DK185">
            <v>4650587.3992759744</v>
          </cell>
          <cell r="DL185">
            <v>4706017.7510734638</v>
          </cell>
          <cell r="DM185">
            <v>4761671.6693810103</v>
          </cell>
        </row>
        <row r="186">
          <cell r="C186" t="str">
            <v>GBK</v>
          </cell>
          <cell r="D186" t="str">
            <v>Gebäudebasiskosten [E1-F5]</v>
          </cell>
          <cell r="F186" t="str">
            <v>EK+KGB</v>
          </cell>
          <cell r="J186" t="str">
            <v>€/Jahr</v>
          </cell>
          <cell r="O186">
            <v>6521296.2162787747</v>
          </cell>
          <cell r="P186" t="str">
            <v>€</v>
          </cell>
          <cell r="Q186">
            <v>1759624.5468977639</v>
          </cell>
          <cell r="R186">
            <v>1801604.1648240485</v>
          </cell>
          <cell r="S186">
            <v>1843658.4214612215</v>
          </cell>
          <cell r="T186">
            <v>1885788.3189551886</v>
          </cell>
          <cell r="U186">
            <v>1927994.8649362135</v>
          </cell>
          <cell r="V186">
            <v>1970279.0726309931</v>
          </cell>
          <cell r="W186">
            <v>2012641.9609762069</v>
          </cell>
          <cell r="X186">
            <v>2055084.5547335767</v>
          </cell>
          <cell r="Y186">
            <v>2097607.884606441</v>
          </cell>
          <cell r="Z186">
            <v>2140212.9873578949</v>
          </cell>
          <cell r="AA186">
            <v>2182900.9059304968</v>
          </cell>
          <cell r="AB186">
            <v>2225672.6895676018</v>
          </cell>
          <cell r="AC186">
            <v>2268529.3939363076</v>
          </cell>
          <cell r="AD186">
            <v>2311472.0812520869</v>
          </cell>
          <cell r="AE186">
            <v>2354501.8204050842</v>
          </cell>
          <cell r="AF186">
            <v>2397619.6870881626</v>
          </cell>
          <cell r="AG186">
            <v>2440826.7639266807</v>
          </cell>
          <cell r="AH186">
            <v>2484124.1406100495</v>
          </cell>
          <cell r="AI186">
            <v>2527512.9140251121</v>
          </cell>
          <cell r="AJ186">
            <v>2570994.1883913511</v>
          </cell>
          <cell r="AK186">
            <v>2614569.0753979748</v>
          </cell>
          <cell r="AL186">
            <v>2658238.6943429108</v>
          </cell>
          <cell r="AM186">
            <v>2702004.1722737215</v>
          </cell>
          <cell r="AN186">
            <v>2745866.6441305075</v>
          </cell>
          <cell r="AO186">
            <v>2789827.2528907983</v>
          </cell>
          <cell r="AP186">
            <v>2833887.1497164886</v>
          </cell>
          <cell r="AQ186">
            <v>2878047.4941028422</v>
          </cell>
          <cell r="AR186">
            <v>2922309.4540296029</v>
          </cell>
          <cell r="AS186">
            <v>2966674.2061142381</v>
          </cell>
          <cell r="AT186">
            <v>3011142.9357673842</v>
          </cell>
          <cell r="AU186">
            <v>3055716.8373504756</v>
          </cell>
          <cell r="AV186">
            <v>3100397.1143356427</v>
          </cell>
          <cell r="AW186">
            <v>3145184.9794679056</v>
          </cell>
          <cell r="AX186">
            <v>3190081.6549296789</v>
          </cell>
          <cell r="AY186">
            <v>3235088.3725076527</v>
          </cell>
          <cell r="AZ186">
            <v>3280206.3737620916</v>
          </cell>
          <cell r="BA186">
            <v>3325436.9101985572</v>
          </cell>
          <cell r="BB186">
            <v>3370781.2434421424</v>
          </cell>
          <cell r="BC186">
            <v>3416240.6454142174</v>
          </cell>
          <cell r="BD186">
            <v>3461816.3985117734</v>
          </cell>
          <cell r="BE186">
            <v>3507509.7957893498</v>
          </cell>
          <cell r="BF186">
            <v>3553322.1411436629</v>
          </cell>
          <cell r="BG186">
            <v>3599254.7495008805</v>
          </cell>
          <cell r="BH186">
            <v>3645308.9470067201</v>
          </cell>
          <cell r="BI186">
            <v>3691486.0712192822</v>
          </cell>
          <cell r="BJ186">
            <v>3737787.4713047557</v>
          </cell>
          <cell r="BK186">
            <v>3784214.5082360059</v>
          </cell>
          <cell r="BL186">
            <v>3830768.5549941012</v>
          </cell>
          <cell r="BM186">
            <v>3877450.9967728374</v>
          </cell>
          <cell r="BN186">
            <v>3924263.2311862768</v>
          </cell>
          <cell r="BO186">
            <v>3971206.6684794067</v>
          </cell>
          <cell r="BP186">
            <v>4018282.7317418978</v>
          </cell>
          <cell r="BQ186">
            <v>4065492.8571251067</v>
          </cell>
          <cell r="BR186">
            <v>4112838.494062284</v>
          </cell>
          <cell r="BS186">
            <v>4160321.1054920773</v>
          </cell>
          <cell r="BT186">
            <v>4207942.1680854317</v>
          </cell>
          <cell r="BU186">
            <v>4255703.1724758595</v>
          </cell>
          <cell r="BV186">
            <v>4303605.6234931946</v>
          </cell>
          <cell r="BW186">
            <v>4351651.040400872</v>
          </cell>
          <cell r="BX186">
            <v>4399840.9571367819</v>
          </cell>
          <cell r="BY186">
            <v>4448176.9225577824</v>
          </cell>
          <cell r="BZ186">
            <v>4496660.5006879</v>
          </cell>
          <cell r="CA186">
            <v>4545293.2709703073</v>
          </cell>
          <cell r="CB186">
            <v>4594076.8285231292</v>
          </cell>
          <cell r="CC186">
            <v>4643012.7843991201</v>
          </cell>
          <cell r="CD186">
            <v>4692102.7658493258</v>
          </cell>
          <cell r="CE186">
            <v>4741348.4165907595</v>
          </cell>
          <cell r="CF186">
            <v>4790751.3970781444</v>
          </cell>
          <cell r="CG186">
            <v>4840313.3847798537</v>
          </cell>
          <cell r="CH186">
            <v>4890036.0744580338</v>
          </cell>
          <cell r="CI186">
            <v>4939921.1784530533</v>
          </cell>
          <cell r="CJ186">
            <v>4989970.4269723026</v>
          </cell>
          <cell r="CK186">
            <v>5040185.568383445</v>
          </cell>
          <cell r="CL186">
            <v>5090568.369512178</v>
          </cell>
          <cell r="CM186">
            <v>5141120.6159445615</v>
          </cell>
          <cell r="CN186">
            <v>5191844.1123340596</v>
          </cell>
          <cell r="CO186">
            <v>5242740.6827132488</v>
          </cell>
          <cell r="CP186">
            <v>5293812.1708104378</v>
          </cell>
          <cell r="CQ186">
            <v>5345060.4403711054</v>
          </cell>
          <cell r="CR186">
            <v>5396487.3754843576</v>
          </cell>
          <cell r="CS186">
            <v>5448094.880914459</v>
          </cell>
          <cell r="CT186">
            <v>5499884.8824374778</v>
          </cell>
          <cell r="CU186">
            <v>5551859.3271831851</v>
          </cell>
          <cell r="CV186">
            <v>5604020.1839822792</v>
          </cell>
          <cell r="CW186">
            <v>5656369.443718994</v>
          </cell>
          <cell r="CX186">
            <v>5708909.1196892262</v>
          </cell>
          <cell r="CY186">
            <v>5761641.247964235</v>
          </cell>
          <cell r="CZ186">
            <v>5814567.8877600301</v>
          </cell>
          <cell r="DA186">
            <v>5867691.1218125299</v>
          </cell>
          <cell r="DB186">
            <v>5921013.0567585872</v>
          </cell>
          <cell r="DC186">
            <v>5974535.8235229962</v>
          </cell>
          <cell r="DD186">
            <v>6028261.5777115393</v>
          </cell>
          <cell r="DE186">
            <v>6082192.500010211</v>
          </cell>
          <cell r="DF186">
            <v>6136330.7965907324</v>
          </cell>
          <cell r="DG186">
            <v>6190678.6995223984</v>
          </cell>
          <cell r="DH186">
            <v>6245238.4671904091</v>
          </cell>
          <cell r="DI186">
            <v>6300012.3847208172</v>
          </cell>
          <cell r="DJ186">
            <v>6355002.7644121349</v>
          </cell>
          <cell r="DK186">
            <v>6410211.9461737387</v>
          </cell>
          <cell r="DL186">
            <v>6465642.2979712281</v>
          </cell>
          <cell r="DM186">
            <v>6521296.2162787747</v>
          </cell>
        </row>
        <row r="187">
          <cell r="C187" t="str">
            <v>ONK</v>
          </cell>
          <cell r="D187" t="str">
            <v>Nutzungskosten [F1-F8]</v>
          </cell>
          <cell r="F187" t="str">
            <v>KGB+#F6+#F7+#F8</v>
          </cell>
          <cell r="J187" t="str">
            <v>€/Jahr</v>
          </cell>
          <cell r="O187">
            <v>6301768.9464652445</v>
          </cell>
          <cell r="P187" t="str">
            <v>€</v>
          </cell>
          <cell r="Q187">
            <v>0</v>
          </cell>
          <cell r="R187">
            <v>41979.617926284693</v>
          </cell>
          <cell r="S187">
            <v>84033.874563457721</v>
          </cell>
          <cell r="T187">
            <v>126163.77205742478</v>
          </cell>
          <cell r="U187">
            <v>168370.31803844971</v>
          </cell>
          <cell r="V187">
            <v>210654.52573322933</v>
          </cell>
          <cell r="W187">
            <v>253017.41407844308</v>
          </cell>
          <cell r="X187">
            <v>295460.00783581292</v>
          </cell>
          <cell r="Y187">
            <v>337983.33770867717</v>
          </cell>
          <cell r="Z187">
            <v>380588.44046013086</v>
          </cell>
          <cell r="AA187">
            <v>423276.35903273307</v>
          </cell>
          <cell r="AB187">
            <v>466048.14266983792</v>
          </cell>
          <cell r="AC187">
            <v>508904.84703854372</v>
          </cell>
          <cell r="AD187">
            <v>551847.53435432282</v>
          </cell>
          <cell r="AE187">
            <v>594877.27350732021</v>
          </cell>
          <cell r="AF187">
            <v>653420.66748230695</v>
          </cell>
          <cell r="AG187">
            <v>696627.74432082498</v>
          </cell>
          <cell r="AH187">
            <v>739925.12100419402</v>
          </cell>
          <cell r="AI187">
            <v>783313.8944192566</v>
          </cell>
          <cell r="AJ187">
            <v>826795.16878549568</v>
          </cell>
          <cell r="AK187">
            <v>886319.19145708671</v>
          </cell>
          <cell r="AL187">
            <v>929988.81040202256</v>
          </cell>
          <cell r="AM187">
            <v>973754.28833283333</v>
          </cell>
          <cell r="AN187">
            <v>1017616.760189619</v>
          </cell>
          <cell r="AO187">
            <v>1061577.3689499099</v>
          </cell>
          <cell r="AP187">
            <v>1236825.5214963618</v>
          </cell>
          <cell r="AQ187">
            <v>1280985.8658827154</v>
          </cell>
          <cell r="AR187">
            <v>1325247.8258094764</v>
          </cell>
          <cell r="AS187">
            <v>1369612.5778941114</v>
          </cell>
          <cell r="AT187">
            <v>1414081.3075472577</v>
          </cell>
          <cell r="AU187">
            <v>1502548.7532153835</v>
          </cell>
          <cell r="AV187">
            <v>1547229.0302005506</v>
          </cell>
          <cell r="AW187">
            <v>1592016.8953328135</v>
          </cell>
          <cell r="AX187">
            <v>1636913.570794587</v>
          </cell>
          <cell r="AY187">
            <v>1681920.2883725606</v>
          </cell>
          <cell r="AZ187">
            <v>1727038.2896269993</v>
          </cell>
          <cell r="BA187">
            <v>1772268.8260634651</v>
          </cell>
          <cell r="BB187">
            <v>1817613.1593070501</v>
          </cell>
          <cell r="BC187">
            <v>1863072.561279125</v>
          </cell>
          <cell r="BD187">
            <v>1908648.3143766813</v>
          </cell>
          <cell r="BE187">
            <v>1969228.2305953735</v>
          </cell>
          <cell r="BF187">
            <v>2015040.575949687</v>
          </cell>
          <cell r="BG187">
            <v>2060973.1843069044</v>
          </cell>
          <cell r="BH187">
            <v>2107027.3818127443</v>
          </cell>
          <cell r="BI187">
            <v>2153204.5060253064</v>
          </cell>
          <cell r="BJ187">
            <v>2219974.1570509314</v>
          </cell>
          <cell r="BK187">
            <v>2266401.1939821816</v>
          </cell>
          <cell r="BL187">
            <v>2312955.2407402769</v>
          </cell>
          <cell r="BM187">
            <v>2359637.6825190131</v>
          </cell>
          <cell r="BN187">
            <v>2406449.9169324525</v>
          </cell>
          <cell r="BO187">
            <v>3103640.9147719974</v>
          </cell>
          <cell r="BP187">
            <v>3150716.9780344884</v>
          </cell>
          <cell r="BQ187">
            <v>3197927.1034176974</v>
          </cell>
          <cell r="BR187">
            <v>3245272.7403548746</v>
          </cell>
          <cell r="BS187">
            <v>3292755.3517846679</v>
          </cell>
          <cell r="BT187">
            <v>3340376.4143780218</v>
          </cell>
          <cell r="BU187">
            <v>3388137.4187684502</v>
          </cell>
          <cell r="BV187">
            <v>3436039.8697857857</v>
          </cell>
          <cell r="BW187">
            <v>3484085.2866934622</v>
          </cell>
          <cell r="BX187">
            <v>3532275.2034293725</v>
          </cell>
          <cell r="BY187">
            <v>3639765.4649718446</v>
          </cell>
          <cell r="BZ187">
            <v>3688249.0431019627</v>
          </cell>
          <cell r="CA187">
            <v>3736881.8133843704</v>
          </cell>
          <cell r="CB187">
            <v>3785665.3709371919</v>
          </cell>
          <cell r="CC187">
            <v>3834601.3268131833</v>
          </cell>
          <cell r="CD187">
            <v>3883691.3082633889</v>
          </cell>
          <cell r="CE187">
            <v>3932936.9590048227</v>
          </cell>
          <cell r="CF187">
            <v>3982339.939492207</v>
          </cell>
          <cell r="CG187">
            <v>4031901.9271939159</v>
          </cell>
          <cell r="CH187">
            <v>4081624.6168720964</v>
          </cell>
          <cell r="CI187">
            <v>4131509.720867116</v>
          </cell>
          <cell r="CJ187">
            <v>4181558.9693863653</v>
          </cell>
          <cell r="CK187">
            <v>4231774.1107975077</v>
          </cell>
          <cell r="CL187">
            <v>4282156.9119262407</v>
          </cell>
          <cell r="CM187">
            <v>4332709.1583586242</v>
          </cell>
          <cell r="CN187">
            <v>4538170.4052789537</v>
          </cell>
          <cell r="CO187">
            <v>4589066.9756581429</v>
          </cell>
          <cell r="CP187">
            <v>4640138.4637553319</v>
          </cell>
          <cell r="CQ187">
            <v>4691386.7333159987</v>
          </cell>
          <cell r="CR187">
            <v>4742813.6684292518</v>
          </cell>
          <cell r="CS187">
            <v>4807390.1340930155</v>
          </cell>
          <cell r="CT187">
            <v>4859180.1356160343</v>
          </cell>
          <cell r="CU187">
            <v>4911154.5803617416</v>
          </cell>
          <cell r="CV187">
            <v>4963315.4371608356</v>
          </cell>
          <cell r="CW187">
            <v>5015664.6968975514</v>
          </cell>
          <cell r="CX187">
            <v>5068204.3728677826</v>
          </cell>
          <cell r="CY187">
            <v>5120936.5011427915</v>
          </cell>
          <cell r="CZ187">
            <v>5173863.1409385875</v>
          </cell>
          <cell r="DA187">
            <v>5226986.3749910872</v>
          </cell>
          <cell r="DB187">
            <v>5280308.3099371437</v>
          </cell>
          <cell r="DC187">
            <v>5383500.9693456646</v>
          </cell>
          <cell r="DD187">
            <v>5437226.7235342097</v>
          </cell>
          <cell r="DE187">
            <v>5491157.6458328813</v>
          </cell>
          <cell r="DF187">
            <v>5545295.9424134027</v>
          </cell>
          <cell r="DG187">
            <v>5599643.8453450669</v>
          </cell>
          <cell r="DH187">
            <v>5654203.6130130775</v>
          </cell>
          <cell r="DI187">
            <v>5708977.5305434857</v>
          </cell>
          <cell r="DJ187">
            <v>5763967.9102348033</v>
          </cell>
          <cell r="DK187">
            <v>5819177.0919964071</v>
          </cell>
          <cell r="DL187">
            <v>5874607.4437938966</v>
          </cell>
          <cell r="DM187">
            <v>6301768.9464652445</v>
          </cell>
        </row>
        <row r="188">
          <cell r="C188" t="str">
            <v>OFK</v>
          </cell>
          <cell r="D188" t="str">
            <v>Folgekosten [F1-F9]</v>
          </cell>
          <cell r="F188" t="str">
            <v>ONK+#F9</v>
          </cell>
          <cell r="J188" t="str">
            <v>€/Jahr</v>
          </cell>
          <cell r="O188">
            <v>6388964.5691702915</v>
          </cell>
          <cell r="P188" t="str">
            <v>€</v>
          </cell>
          <cell r="Q188">
            <v>0</v>
          </cell>
          <cell r="R188">
            <v>41979.617926284693</v>
          </cell>
          <cell r="S188">
            <v>84033.874563457721</v>
          </cell>
          <cell r="T188">
            <v>126163.77205742478</v>
          </cell>
          <cell r="U188">
            <v>168370.31803844971</v>
          </cell>
          <cell r="V188">
            <v>210654.52573322933</v>
          </cell>
          <cell r="W188">
            <v>253017.41407844308</v>
          </cell>
          <cell r="X188">
            <v>295460.00783581292</v>
          </cell>
          <cell r="Y188">
            <v>337983.33770867717</v>
          </cell>
          <cell r="Z188">
            <v>380588.44046013086</v>
          </cell>
          <cell r="AA188">
            <v>423276.35903273307</v>
          </cell>
          <cell r="AB188">
            <v>466048.14266983792</v>
          </cell>
          <cell r="AC188">
            <v>508904.84703854372</v>
          </cell>
          <cell r="AD188">
            <v>551847.53435432282</v>
          </cell>
          <cell r="AE188">
            <v>594877.27350732021</v>
          </cell>
          <cell r="AF188">
            <v>653420.66748230695</v>
          </cell>
          <cell r="AG188">
            <v>696627.74432082498</v>
          </cell>
          <cell r="AH188">
            <v>739925.12100419402</v>
          </cell>
          <cell r="AI188">
            <v>783313.8944192566</v>
          </cell>
          <cell r="AJ188">
            <v>826795.16878549568</v>
          </cell>
          <cell r="AK188">
            <v>886319.19145708671</v>
          </cell>
          <cell r="AL188">
            <v>929988.81040202256</v>
          </cell>
          <cell r="AM188">
            <v>973754.28833283333</v>
          </cell>
          <cell r="AN188">
            <v>1017616.760189619</v>
          </cell>
          <cell r="AO188">
            <v>1061577.3689499099</v>
          </cell>
          <cell r="AP188">
            <v>1236825.5214963618</v>
          </cell>
          <cell r="AQ188">
            <v>1280985.8658827154</v>
          </cell>
          <cell r="AR188">
            <v>1325247.8258094764</v>
          </cell>
          <cell r="AS188">
            <v>1369612.5778941114</v>
          </cell>
          <cell r="AT188">
            <v>1414081.3075472577</v>
          </cell>
          <cell r="AU188">
            <v>1502548.7532153835</v>
          </cell>
          <cell r="AV188">
            <v>1547229.0302005506</v>
          </cell>
          <cell r="AW188">
            <v>1592016.8953328135</v>
          </cell>
          <cell r="AX188">
            <v>1636913.570794587</v>
          </cell>
          <cell r="AY188">
            <v>1681920.2883725606</v>
          </cell>
          <cell r="AZ188">
            <v>1727038.2896269993</v>
          </cell>
          <cell r="BA188">
            <v>1772268.8260634651</v>
          </cell>
          <cell r="BB188">
            <v>1817613.1593070501</v>
          </cell>
          <cell r="BC188">
            <v>1863072.561279125</v>
          </cell>
          <cell r="BD188">
            <v>1908648.3143766813</v>
          </cell>
          <cell r="BE188">
            <v>1969228.2305953735</v>
          </cell>
          <cell r="BF188">
            <v>2015040.575949687</v>
          </cell>
          <cell r="BG188">
            <v>2060973.1843069044</v>
          </cell>
          <cell r="BH188">
            <v>2107027.3818127443</v>
          </cell>
          <cell r="BI188">
            <v>2153204.5060253064</v>
          </cell>
          <cell r="BJ188">
            <v>2219974.1570509314</v>
          </cell>
          <cell r="BK188">
            <v>2266401.1939821816</v>
          </cell>
          <cell r="BL188">
            <v>2312955.2407402769</v>
          </cell>
          <cell r="BM188">
            <v>2359637.6825190131</v>
          </cell>
          <cell r="BN188">
            <v>2406449.9169324525</v>
          </cell>
          <cell r="BO188">
            <v>3103640.9147719974</v>
          </cell>
          <cell r="BP188">
            <v>3150716.9780344884</v>
          </cell>
          <cell r="BQ188">
            <v>3197927.1034176974</v>
          </cell>
          <cell r="BR188">
            <v>3245272.7403548746</v>
          </cell>
          <cell r="BS188">
            <v>3292755.3517846679</v>
          </cell>
          <cell r="BT188">
            <v>3340376.4143780218</v>
          </cell>
          <cell r="BU188">
            <v>3388137.4187684502</v>
          </cell>
          <cell r="BV188">
            <v>3436039.8697857857</v>
          </cell>
          <cell r="BW188">
            <v>3484085.2866934622</v>
          </cell>
          <cell r="BX188">
            <v>3532275.2034293725</v>
          </cell>
          <cell r="BY188">
            <v>3639765.4649718446</v>
          </cell>
          <cell r="BZ188">
            <v>3688249.0431019627</v>
          </cell>
          <cell r="CA188">
            <v>3736881.8133843704</v>
          </cell>
          <cell r="CB188">
            <v>3785665.3709371919</v>
          </cell>
          <cell r="CC188">
            <v>3834601.3268131833</v>
          </cell>
          <cell r="CD188">
            <v>3883691.3082633889</v>
          </cell>
          <cell r="CE188">
            <v>3932936.9590048227</v>
          </cell>
          <cell r="CF188">
            <v>3982339.939492207</v>
          </cell>
          <cell r="CG188">
            <v>4031901.9271939159</v>
          </cell>
          <cell r="CH188">
            <v>4081624.6168720964</v>
          </cell>
          <cell r="CI188">
            <v>4131509.720867116</v>
          </cell>
          <cell r="CJ188">
            <v>4181558.9693863653</v>
          </cell>
          <cell r="CK188">
            <v>4231774.1107975077</v>
          </cell>
          <cell r="CL188">
            <v>4282156.9119262407</v>
          </cell>
          <cell r="CM188">
            <v>4332709.1583586242</v>
          </cell>
          <cell r="CN188">
            <v>4538170.4052789537</v>
          </cell>
          <cell r="CO188">
            <v>4589066.9756581429</v>
          </cell>
          <cell r="CP188">
            <v>4640138.4637553319</v>
          </cell>
          <cell r="CQ188">
            <v>4691386.7333159987</v>
          </cell>
          <cell r="CR188">
            <v>4742813.6684292518</v>
          </cell>
          <cell r="CS188">
            <v>4807390.1340930155</v>
          </cell>
          <cell r="CT188">
            <v>4859180.1356160343</v>
          </cell>
          <cell r="CU188">
            <v>4911154.5803617416</v>
          </cell>
          <cell r="CV188">
            <v>4963315.4371608356</v>
          </cell>
          <cell r="CW188">
            <v>5015664.6968975514</v>
          </cell>
          <cell r="CX188">
            <v>5068204.3728677826</v>
          </cell>
          <cell r="CY188">
            <v>5120936.5011427915</v>
          </cell>
          <cell r="CZ188">
            <v>5173863.1409385875</v>
          </cell>
          <cell r="DA188">
            <v>5226986.3749910872</v>
          </cell>
          <cell r="DB188">
            <v>5280308.3099371437</v>
          </cell>
          <cell r="DC188">
            <v>5383500.9693456646</v>
          </cell>
          <cell r="DD188">
            <v>5437226.7235342097</v>
          </cell>
          <cell r="DE188">
            <v>5491157.6458328813</v>
          </cell>
          <cell r="DF188">
            <v>5545295.9424134027</v>
          </cell>
          <cell r="DG188">
            <v>5599643.8453450669</v>
          </cell>
          <cell r="DH188">
            <v>5654203.6130130775</v>
          </cell>
          <cell r="DI188">
            <v>5708977.5305434857</v>
          </cell>
          <cell r="DJ188">
            <v>5763967.9102348033</v>
          </cell>
          <cell r="DK188">
            <v>5819177.0919964071</v>
          </cell>
          <cell r="DL188">
            <v>5874607.4437938966</v>
          </cell>
          <cell r="DM188">
            <v>6388964.5691702915</v>
          </cell>
        </row>
        <row r="189">
          <cell r="C189" t="str">
            <v>LZK</v>
          </cell>
          <cell r="D189" t="str">
            <v>Lebenszykluskosten [E1-F9]</v>
          </cell>
          <cell r="F189" t="str">
            <v>EK+OFK</v>
          </cell>
          <cell r="J189" t="str">
            <v>€/Jahr</v>
          </cell>
          <cell r="O189">
            <v>8148589.1160680559</v>
          </cell>
          <cell r="P189" t="str">
            <v>€</v>
          </cell>
          <cell r="Q189">
            <v>1759624.5468977639</v>
          </cell>
          <cell r="R189">
            <v>1801604.1648240485</v>
          </cell>
          <cell r="S189">
            <v>1843658.4214612215</v>
          </cell>
          <cell r="T189">
            <v>1885788.3189551886</v>
          </cell>
          <cell r="U189">
            <v>1927994.8649362135</v>
          </cell>
          <cell r="V189">
            <v>1970279.0726309931</v>
          </cell>
          <cell r="W189">
            <v>2012641.9609762069</v>
          </cell>
          <cell r="X189">
            <v>2055084.5547335767</v>
          </cell>
          <cell r="Y189">
            <v>2097607.884606441</v>
          </cell>
          <cell r="Z189">
            <v>2140212.9873578949</v>
          </cell>
          <cell r="AA189">
            <v>2182900.9059304968</v>
          </cell>
          <cell r="AB189">
            <v>2225672.6895676018</v>
          </cell>
          <cell r="AC189">
            <v>2268529.3939363076</v>
          </cell>
          <cell r="AD189">
            <v>2311472.0812520869</v>
          </cell>
          <cell r="AE189">
            <v>2354501.8204050842</v>
          </cell>
          <cell r="AF189">
            <v>2413045.2143800706</v>
          </cell>
          <cell r="AG189">
            <v>2456252.2912185891</v>
          </cell>
          <cell r="AH189">
            <v>2499549.6679019579</v>
          </cell>
          <cell r="AI189">
            <v>2542938.4413170204</v>
          </cell>
          <cell r="AJ189">
            <v>2586419.7156832595</v>
          </cell>
          <cell r="AK189">
            <v>2645943.7383548506</v>
          </cell>
          <cell r="AL189">
            <v>2689613.3572997865</v>
          </cell>
          <cell r="AM189">
            <v>2733378.8352305973</v>
          </cell>
          <cell r="AN189">
            <v>2777241.3070873832</v>
          </cell>
          <cell r="AO189">
            <v>2821201.915847674</v>
          </cell>
          <cell r="AP189">
            <v>2996450.0683941254</v>
          </cell>
          <cell r="AQ189">
            <v>3040610.4127804795</v>
          </cell>
          <cell r="AR189">
            <v>3084872.3727072403</v>
          </cell>
          <cell r="AS189">
            <v>3129237.1247918755</v>
          </cell>
          <cell r="AT189">
            <v>3173705.8544450216</v>
          </cell>
          <cell r="AU189">
            <v>3262173.3001131471</v>
          </cell>
          <cell r="AV189">
            <v>3306853.5770983147</v>
          </cell>
          <cell r="AW189">
            <v>3351641.4422305776</v>
          </cell>
          <cell r="AX189">
            <v>3396538.1176923504</v>
          </cell>
          <cell r="AY189">
            <v>3441544.8352703247</v>
          </cell>
          <cell r="AZ189">
            <v>3486662.8365247631</v>
          </cell>
          <cell r="BA189">
            <v>3531893.3729612287</v>
          </cell>
          <cell r="BB189">
            <v>3577237.7062048139</v>
          </cell>
          <cell r="BC189">
            <v>3622697.1081768889</v>
          </cell>
          <cell r="BD189">
            <v>3668272.8612744454</v>
          </cell>
          <cell r="BE189">
            <v>3728852.7774931379</v>
          </cell>
          <cell r="BF189">
            <v>3774665.1228474509</v>
          </cell>
          <cell r="BG189">
            <v>3820597.7312046681</v>
          </cell>
          <cell r="BH189">
            <v>3866651.9287105082</v>
          </cell>
          <cell r="BI189">
            <v>3912829.0529230703</v>
          </cell>
          <cell r="BJ189">
            <v>3979598.7039486952</v>
          </cell>
          <cell r="BK189">
            <v>4026025.7408799455</v>
          </cell>
          <cell r="BL189">
            <v>4072579.7876380407</v>
          </cell>
          <cell r="BM189">
            <v>4119262.2294167769</v>
          </cell>
          <cell r="BN189">
            <v>4166074.4638302163</v>
          </cell>
          <cell r="BO189">
            <v>4863265.4616697617</v>
          </cell>
          <cell r="BP189">
            <v>4910341.5249322522</v>
          </cell>
          <cell r="BQ189">
            <v>4957551.6503154617</v>
          </cell>
          <cell r="BR189">
            <v>5004897.2872526385</v>
          </cell>
          <cell r="BS189">
            <v>5052379.8986824322</v>
          </cell>
          <cell r="BT189">
            <v>5100000.9612757862</v>
          </cell>
          <cell r="BU189">
            <v>5147761.965666214</v>
          </cell>
          <cell r="BV189">
            <v>5195664.4166835491</v>
          </cell>
          <cell r="BW189">
            <v>5243709.8335912265</v>
          </cell>
          <cell r="BX189">
            <v>5291899.7503271364</v>
          </cell>
          <cell r="BY189">
            <v>5399390.0118696094</v>
          </cell>
          <cell r="BZ189">
            <v>5447873.589999726</v>
          </cell>
          <cell r="CA189">
            <v>5496506.3602821343</v>
          </cell>
          <cell r="CB189">
            <v>5545289.9178349562</v>
          </cell>
          <cell r="CC189">
            <v>5594225.8737109471</v>
          </cell>
          <cell r="CD189">
            <v>5643315.8551611528</v>
          </cell>
          <cell r="CE189">
            <v>5692561.5059025865</v>
          </cell>
          <cell r="CF189">
            <v>5741964.4863899704</v>
          </cell>
          <cell r="CG189">
            <v>5791526.4740916807</v>
          </cell>
          <cell r="CH189">
            <v>5841249.1637698598</v>
          </cell>
          <cell r="CI189">
            <v>5891134.2677648794</v>
          </cell>
          <cell r="CJ189">
            <v>5941183.5162841287</v>
          </cell>
          <cell r="CK189">
            <v>5991398.6576952711</v>
          </cell>
          <cell r="CL189">
            <v>6041781.458824004</v>
          </cell>
          <cell r="CM189">
            <v>6092333.7052563876</v>
          </cell>
          <cell r="CN189">
            <v>6297794.9521767171</v>
          </cell>
          <cell r="CO189">
            <v>6348691.5225559063</v>
          </cell>
          <cell r="CP189">
            <v>6399763.0106530953</v>
          </cell>
          <cell r="CQ189">
            <v>6451011.280213763</v>
          </cell>
          <cell r="CR189">
            <v>6502438.2153270151</v>
          </cell>
          <cell r="CS189">
            <v>6567014.6809907798</v>
          </cell>
          <cell r="CT189">
            <v>6618804.6825137977</v>
          </cell>
          <cell r="CU189">
            <v>6670779.1272595059</v>
          </cell>
          <cell r="CV189">
            <v>6722939.9840585999</v>
          </cell>
          <cell r="CW189">
            <v>6775289.2437953148</v>
          </cell>
          <cell r="CX189">
            <v>6827828.9197655469</v>
          </cell>
          <cell r="CY189">
            <v>6880561.0480405558</v>
          </cell>
          <cell r="CZ189">
            <v>6933487.6878363509</v>
          </cell>
          <cell r="DA189">
            <v>6986610.9218888506</v>
          </cell>
          <cell r="DB189">
            <v>7039932.8568349071</v>
          </cell>
          <cell r="DC189">
            <v>7143125.5162434289</v>
          </cell>
          <cell r="DD189">
            <v>7196851.270431973</v>
          </cell>
          <cell r="DE189">
            <v>7250782.1927306447</v>
          </cell>
          <cell r="DF189">
            <v>7304920.4893111661</v>
          </cell>
          <cell r="DG189">
            <v>7359268.3922428312</v>
          </cell>
          <cell r="DH189">
            <v>7413828.1599108418</v>
          </cell>
          <cell r="DI189">
            <v>7468602.07744125</v>
          </cell>
          <cell r="DJ189">
            <v>7523592.4571325677</v>
          </cell>
          <cell r="DK189">
            <v>7578801.6388941715</v>
          </cell>
          <cell r="DL189">
            <v>7634231.9906916609</v>
          </cell>
          <cell r="DM189">
            <v>8148589.1160680559</v>
          </cell>
        </row>
        <row r="190">
          <cell r="D190" t="str">
            <v>Errichtungskosten</v>
          </cell>
          <cell r="O190">
            <v>1759624.5468977643</v>
          </cell>
          <cell r="P190" t="str">
            <v>€</v>
          </cell>
          <cell r="Q190">
            <v>1759624.5468977639</v>
          </cell>
          <cell r="R190">
            <v>1759624.5468977639</v>
          </cell>
          <cell r="S190">
            <v>1759624.5468977639</v>
          </cell>
          <cell r="T190">
            <v>1759624.5468977639</v>
          </cell>
          <cell r="U190">
            <v>1759624.5468977639</v>
          </cell>
          <cell r="V190">
            <v>1759624.5468977639</v>
          </cell>
          <cell r="W190">
            <v>1759624.5468977639</v>
          </cell>
          <cell r="X190">
            <v>1759624.5468977639</v>
          </cell>
          <cell r="Y190">
            <v>1759624.5468977639</v>
          </cell>
          <cell r="Z190">
            <v>1759624.5468977641</v>
          </cell>
          <cell r="AA190">
            <v>1759624.5468977636</v>
          </cell>
          <cell r="AB190">
            <v>1759624.5468977639</v>
          </cell>
          <cell r="AC190">
            <v>1759624.5468977639</v>
          </cell>
          <cell r="AD190">
            <v>1759624.5468977641</v>
          </cell>
          <cell r="AE190">
            <v>1759624.5468977639</v>
          </cell>
          <cell r="AF190">
            <v>1759624.5468977639</v>
          </cell>
          <cell r="AG190">
            <v>1759624.5468977639</v>
          </cell>
          <cell r="AH190">
            <v>1759624.5468977639</v>
          </cell>
          <cell r="AI190">
            <v>1759624.5468977639</v>
          </cell>
          <cell r="AJ190">
            <v>1759624.5468977639</v>
          </cell>
          <cell r="AK190">
            <v>1759624.5468977639</v>
          </cell>
          <cell r="AL190">
            <v>1759624.5468977639</v>
          </cell>
          <cell r="AM190">
            <v>1759624.5468977639</v>
          </cell>
          <cell r="AN190">
            <v>1759624.5468977641</v>
          </cell>
          <cell r="AO190">
            <v>1759624.5468977639</v>
          </cell>
          <cell r="AP190">
            <v>1759624.5468977639</v>
          </cell>
          <cell r="AQ190">
            <v>1759624.5468977639</v>
          </cell>
          <cell r="AR190">
            <v>1759624.5468977636</v>
          </cell>
          <cell r="AS190">
            <v>1759624.5468977639</v>
          </cell>
          <cell r="AT190">
            <v>1759624.5468977636</v>
          </cell>
          <cell r="AU190">
            <v>1759624.5468977639</v>
          </cell>
          <cell r="AV190">
            <v>1759624.5468977639</v>
          </cell>
          <cell r="AW190">
            <v>1759624.5468977639</v>
          </cell>
          <cell r="AX190">
            <v>1759624.5468977636</v>
          </cell>
          <cell r="AY190">
            <v>1759624.5468977639</v>
          </cell>
          <cell r="AZ190">
            <v>1759624.5468977641</v>
          </cell>
          <cell r="BA190">
            <v>1759624.5468977639</v>
          </cell>
          <cell r="BB190">
            <v>1759624.5468977641</v>
          </cell>
          <cell r="BC190">
            <v>1759624.5468977641</v>
          </cell>
          <cell r="BD190">
            <v>1759624.5468977639</v>
          </cell>
          <cell r="BE190">
            <v>1759624.5468977641</v>
          </cell>
          <cell r="BF190">
            <v>1759624.5468977636</v>
          </cell>
          <cell r="BG190">
            <v>1759624.5468977639</v>
          </cell>
          <cell r="BH190">
            <v>1759624.5468977639</v>
          </cell>
          <cell r="BI190">
            <v>1759624.5468977636</v>
          </cell>
          <cell r="BJ190">
            <v>1759624.5468977639</v>
          </cell>
          <cell r="BK190">
            <v>1759624.5468977641</v>
          </cell>
          <cell r="BL190">
            <v>1759624.5468977639</v>
          </cell>
          <cell r="BM190">
            <v>1759624.5468977639</v>
          </cell>
          <cell r="BN190">
            <v>1759624.5468977639</v>
          </cell>
          <cell r="BO190">
            <v>1759624.5468977639</v>
          </cell>
          <cell r="BP190">
            <v>1759624.5468977639</v>
          </cell>
          <cell r="BQ190">
            <v>1759624.5468977639</v>
          </cell>
          <cell r="BR190">
            <v>1759624.5468977639</v>
          </cell>
          <cell r="BS190">
            <v>1759624.5468977639</v>
          </cell>
          <cell r="BT190">
            <v>1759624.5468977643</v>
          </cell>
          <cell r="BU190">
            <v>1759624.5468977639</v>
          </cell>
          <cell r="BV190">
            <v>1759624.5468977634</v>
          </cell>
          <cell r="BW190">
            <v>1759624.5468977643</v>
          </cell>
          <cell r="BX190">
            <v>1759624.5468977639</v>
          </cell>
          <cell r="BY190">
            <v>1759624.5468977643</v>
          </cell>
          <cell r="BZ190">
            <v>1759624.5468977639</v>
          </cell>
          <cell r="CA190">
            <v>1759624.5468977634</v>
          </cell>
          <cell r="CB190">
            <v>1759624.5468977639</v>
          </cell>
          <cell r="CC190">
            <v>1759624.5468977634</v>
          </cell>
          <cell r="CD190">
            <v>1759624.5468977634</v>
          </cell>
          <cell r="CE190">
            <v>1759624.5468977634</v>
          </cell>
          <cell r="CF190">
            <v>1759624.5468977639</v>
          </cell>
          <cell r="CG190">
            <v>1759624.5468977643</v>
          </cell>
          <cell r="CH190">
            <v>1759624.5468977639</v>
          </cell>
          <cell r="CI190">
            <v>1759624.5468977639</v>
          </cell>
          <cell r="CJ190">
            <v>1759624.5468977639</v>
          </cell>
          <cell r="CK190">
            <v>1759624.5468977639</v>
          </cell>
          <cell r="CL190">
            <v>1759624.5468977634</v>
          </cell>
          <cell r="CM190">
            <v>1759624.5468977639</v>
          </cell>
          <cell r="CN190">
            <v>1759624.5468977634</v>
          </cell>
          <cell r="CO190">
            <v>1759624.5468977639</v>
          </cell>
          <cell r="CP190">
            <v>1759624.5468977639</v>
          </cell>
          <cell r="CQ190">
            <v>1759624.5468977643</v>
          </cell>
          <cell r="CR190">
            <v>1759624.5468977639</v>
          </cell>
          <cell r="CS190">
            <v>1759624.5468977643</v>
          </cell>
          <cell r="CT190">
            <v>1759624.5468977639</v>
          </cell>
          <cell r="CU190">
            <v>1759624.5468977643</v>
          </cell>
          <cell r="CV190">
            <v>1759624.5468977643</v>
          </cell>
          <cell r="CW190">
            <v>1759624.5468977634</v>
          </cell>
          <cell r="CX190">
            <v>1759624.5468977639</v>
          </cell>
          <cell r="CY190">
            <v>1759624.5468977639</v>
          </cell>
          <cell r="CZ190">
            <v>1759624.5468977634</v>
          </cell>
          <cell r="DA190">
            <v>1759624.5468977634</v>
          </cell>
          <cell r="DB190">
            <v>1759624.5468977639</v>
          </cell>
          <cell r="DC190">
            <v>1759624.5468977643</v>
          </cell>
          <cell r="DD190">
            <v>1759624.5468977634</v>
          </cell>
          <cell r="DE190">
            <v>1759624.5468977634</v>
          </cell>
          <cell r="DF190">
            <v>1759624.5468977634</v>
          </cell>
          <cell r="DG190">
            <v>1759624.5468977643</v>
          </cell>
          <cell r="DH190">
            <v>1759624.5468977643</v>
          </cell>
          <cell r="DI190">
            <v>1759624.5468977643</v>
          </cell>
          <cell r="DJ190">
            <v>1759624.5468977643</v>
          </cell>
          <cell r="DK190">
            <v>1759624.5468977643</v>
          </cell>
          <cell r="DL190">
            <v>1759624.5468977643</v>
          </cell>
          <cell r="DM190">
            <v>1759624.5468977643</v>
          </cell>
        </row>
        <row r="191">
          <cell r="D191" t="str">
            <v>Instandsetzungskosten Gesamt (F6, F8 ist null)</v>
          </cell>
          <cell r="O191">
            <v>1540097.2770842342</v>
          </cell>
          <cell r="P191" t="str">
            <v>€</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15425.527291908278</v>
          </cell>
          <cell r="AG191">
            <v>15425.527291908278</v>
          </cell>
          <cell r="AH191">
            <v>15425.527291908395</v>
          </cell>
          <cell r="AI191">
            <v>15425.527291908395</v>
          </cell>
          <cell r="AJ191">
            <v>15425.527291908395</v>
          </cell>
          <cell r="AK191">
            <v>31374.662956875633</v>
          </cell>
          <cell r="AL191">
            <v>31374.662956875633</v>
          </cell>
          <cell r="AM191">
            <v>31374.662956875633</v>
          </cell>
          <cell r="AN191">
            <v>31374.662956875633</v>
          </cell>
          <cell r="AO191">
            <v>31374.662956875633</v>
          </cell>
          <cell r="AP191">
            <v>162562.91867763712</v>
          </cell>
          <cell r="AQ191">
            <v>162562.91867763712</v>
          </cell>
          <cell r="AR191">
            <v>162562.91867763712</v>
          </cell>
          <cell r="AS191">
            <v>162562.91867763712</v>
          </cell>
          <cell r="AT191">
            <v>162562.91867763712</v>
          </cell>
          <cell r="AU191">
            <v>206456.46276267176</v>
          </cell>
          <cell r="AV191">
            <v>206456.46276267176</v>
          </cell>
          <cell r="AW191">
            <v>206456.46276267176</v>
          </cell>
          <cell r="AX191">
            <v>206456.46276267176</v>
          </cell>
          <cell r="AY191">
            <v>206456.46276267176</v>
          </cell>
          <cell r="AZ191">
            <v>206456.46276267176</v>
          </cell>
          <cell r="BA191">
            <v>206456.46276267176</v>
          </cell>
          <cell r="BB191">
            <v>206456.46276267176</v>
          </cell>
          <cell r="BC191">
            <v>206456.46276267176</v>
          </cell>
          <cell r="BD191">
            <v>206456.46276267176</v>
          </cell>
          <cell r="BE191">
            <v>221342.98170378781</v>
          </cell>
          <cell r="BF191">
            <v>221342.98170378781</v>
          </cell>
          <cell r="BG191">
            <v>221342.98170378781</v>
          </cell>
          <cell r="BH191">
            <v>221342.98170378804</v>
          </cell>
          <cell r="BI191">
            <v>221342.98170378781</v>
          </cell>
          <cell r="BJ191">
            <v>241811.23264393955</v>
          </cell>
          <cell r="BK191">
            <v>241811.23264393979</v>
          </cell>
          <cell r="BL191">
            <v>241811.23264393955</v>
          </cell>
          <cell r="BM191">
            <v>241811.23264393955</v>
          </cell>
          <cell r="BN191">
            <v>241811.23264393955</v>
          </cell>
          <cell r="BO191">
            <v>892058.79319035448</v>
          </cell>
          <cell r="BP191">
            <v>892058.79319035448</v>
          </cell>
          <cell r="BQ191">
            <v>892058.79319035448</v>
          </cell>
          <cell r="BR191">
            <v>892058.79319035448</v>
          </cell>
          <cell r="BS191">
            <v>892058.79319035448</v>
          </cell>
          <cell r="BT191">
            <v>892058.79319035448</v>
          </cell>
          <cell r="BU191">
            <v>892058.79319035448</v>
          </cell>
          <cell r="BV191">
            <v>892058.79319035448</v>
          </cell>
          <cell r="BW191">
            <v>892058.79319035448</v>
          </cell>
          <cell r="BX191">
            <v>892058.79319035448</v>
          </cell>
          <cell r="BY191">
            <v>951213.08931182651</v>
          </cell>
          <cell r="BZ191">
            <v>951213.08931182651</v>
          </cell>
          <cell r="CA191">
            <v>951213.08931182651</v>
          </cell>
          <cell r="CB191">
            <v>951213.08931182651</v>
          </cell>
          <cell r="CC191">
            <v>951213.08931182651</v>
          </cell>
          <cell r="CD191">
            <v>951213.08931182651</v>
          </cell>
          <cell r="CE191">
            <v>951213.08931182651</v>
          </cell>
          <cell r="CF191">
            <v>951213.08931182651</v>
          </cell>
          <cell r="CG191">
            <v>951213.08931182651</v>
          </cell>
          <cell r="CH191">
            <v>951213.08931182651</v>
          </cell>
          <cell r="CI191">
            <v>951213.08931182651</v>
          </cell>
          <cell r="CJ191">
            <v>951213.08931182651</v>
          </cell>
          <cell r="CK191">
            <v>951213.08931182651</v>
          </cell>
          <cell r="CL191">
            <v>951213.08931182604</v>
          </cell>
          <cell r="CM191">
            <v>951213.08931182651</v>
          </cell>
          <cell r="CN191">
            <v>1105950.8398426576</v>
          </cell>
          <cell r="CO191">
            <v>1105950.839842658</v>
          </cell>
          <cell r="CP191">
            <v>1105950.839842658</v>
          </cell>
          <cell r="CQ191">
            <v>1105950.8398426576</v>
          </cell>
          <cell r="CR191">
            <v>1105950.839842658</v>
          </cell>
          <cell r="CS191">
            <v>1118919.8000763208</v>
          </cell>
          <cell r="CT191">
            <v>1118919.8000763203</v>
          </cell>
          <cell r="CU191">
            <v>1118919.8000763208</v>
          </cell>
          <cell r="CV191">
            <v>1118919.8000763208</v>
          </cell>
          <cell r="CW191">
            <v>1118919.8000763208</v>
          </cell>
          <cell r="CX191">
            <v>1118919.8000763203</v>
          </cell>
          <cell r="CY191">
            <v>1118919.8000763203</v>
          </cell>
          <cell r="CZ191">
            <v>1118919.8000763208</v>
          </cell>
          <cell r="DA191">
            <v>1118919.8000763208</v>
          </cell>
          <cell r="DB191">
            <v>1118919.8000763203</v>
          </cell>
          <cell r="DC191">
            <v>1168589.6927204328</v>
          </cell>
          <cell r="DD191">
            <v>1168589.6927204337</v>
          </cell>
          <cell r="DE191">
            <v>1168589.6927204337</v>
          </cell>
          <cell r="DF191">
            <v>1168589.6927204337</v>
          </cell>
          <cell r="DG191">
            <v>1168589.6927204328</v>
          </cell>
          <cell r="DH191">
            <v>1168589.6927204328</v>
          </cell>
          <cell r="DI191">
            <v>1168589.6927204328</v>
          </cell>
          <cell r="DJ191">
            <v>1168589.6927204328</v>
          </cell>
          <cell r="DK191">
            <v>1168589.6927204328</v>
          </cell>
          <cell r="DL191">
            <v>1168589.6927204328</v>
          </cell>
          <cell r="DM191">
            <v>1540097.2770842342</v>
          </cell>
        </row>
        <row r="192">
          <cell r="D192" t="str">
            <v>Instandsetzungskosten Bau F7</v>
          </cell>
          <cell r="O192">
            <v>439094.05770802114</v>
          </cell>
          <cell r="P192" t="str">
            <v>€</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43840.066620972277</v>
          </cell>
          <cell r="AQ192">
            <v>43840.066620972277</v>
          </cell>
          <cell r="AR192">
            <v>43840.066620972277</v>
          </cell>
          <cell r="AS192">
            <v>43840.066620972277</v>
          </cell>
          <cell r="AT192">
            <v>43840.066620972277</v>
          </cell>
          <cell r="AU192">
            <v>43840.066620972277</v>
          </cell>
          <cell r="AV192">
            <v>43840.066620972277</v>
          </cell>
          <cell r="AW192">
            <v>43840.066620972277</v>
          </cell>
          <cell r="AX192">
            <v>43840.066620972277</v>
          </cell>
          <cell r="AY192">
            <v>43840.066620972277</v>
          </cell>
          <cell r="AZ192">
            <v>43840.066620972277</v>
          </cell>
          <cell r="BA192">
            <v>43840.066620972277</v>
          </cell>
          <cell r="BB192">
            <v>43840.066620972277</v>
          </cell>
          <cell r="BC192">
            <v>43840.066620972277</v>
          </cell>
          <cell r="BD192">
            <v>43840.066620972277</v>
          </cell>
          <cell r="BE192">
            <v>43840.066620972277</v>
          </cell>
          <cell r="BF192">
            <v>43840.066620972277</v>
          </cell>
          <cell r="BG192">
            <v>43840.066620972277</v>
          </cell>
          <cell r="BH192">
            <v>43840.066620972277</v>
          </cell>
          <cell r="BI192">
            <v>43840.066620972277</v>
          </cell>
          <cell r="BJ192">
            <v>43840.066620972277</v>
          </cell>
          <cell r="BK192">
            <v>43840.066620972277</v>
          </cell>
          <cell r="BL192">
            <v>43840.066620972277</v>
          </cell>
          <cell r="BM192">
            <v>43840.066620972277</v>
          </cell>
          <cell r="BN192">
            <v>43840.066620972277</v>
          </cell>
          <cell r="BO192">
            <v>375241.18455718306</v>
          </cell>
          <cell r="BP192">
            <v>375241.18455718306</v>
          </cell>
          <cell r="BQ192">
            <v>375241.18455718306</v>
          </cell>
          <cell r="BR192">
            <v>375241.18455718306</v>
          </cell>
          <cell r="BS192">
            <v>375241.18455718306</v>
          </cell>
          <cell r="BT192">
            <v>375241.18455718306</v>
          </cell>
          <cell r="BU192">
            <v>375241.18455718306</v>
          </cell>
          <cell r="BV192">
            <v>375241.18455718306</v>
          </cell>
          <cell r="BW192">
            <v>375241.18455718306</v>
          </cell>
          <cell r="BX192">
            <v>375241.18455718306</v>
          </cell>
          <cell r="BY192">
            <v>375241.18455718306</v>
          </cell>
          <cell r="BZ192">
            <v>375241.18455718306</v>
          </cell>
          <cell r="CA192">
            <v>375241.18455718306</v>
          </cell>
          <cell r="CB192">
            <v>375241.18455718306</v>
          </cell>
          <cell r="CC192">
            <v>375241.18455718306</v>
          </cell>
          <cell r="CD192">
            <v>375241.18455718306</v>
          </cell>
          <cell r="CE192">
            <v>375241.18455718306</v>
          </cell>
          <cell r="CF192">
            <v>375241.18455718306</v>
          </cell>
          <cell r="CG192">
            <v>375241.18455718306</v>
          </cell>
          <cell r="CH192">
            <v>375241.18455718306</v>
          </cell>
          <cell r="CI192">
            <v>375241.18455718306</v>
          </cell>
          <cell r="CJ192">
            <v>375241.18455718306</v>
          </cell>
          <cell r="CK192">
            <v>375241.18455718306</v>
          </cell>
          <cell r="CL192">
            <v>375241.18455718306</v>
          </cell>
          <cell r="CM192">
            <v>375241.18455718306</v>
          </cell>
          <cell r="CN192">
            <v>439094.05770802114</v>
          </cell>
          <cell r="CO192">
            <v>439094.05770802114</v>
          </cell>
          <cell r="CP192">
            <v>439094.05770802114</v>
          </cell>
          <cell r="CQ192">
            <v>439094.05770802114</v>
          </cell>
          <cell r="CR192">
            <v>439094.05770802114</v>
          </cell>
          <cell r="CS192">
            <v>439094.05770802114</v>
          </cell>
          <cell r="CT192">
            <v>439094.05770802114</v>
          </cell>
          <cell r="CU192">
            <v>439094.05770802114</v>
          </cell>
          <cell r="CV192">
            <v>439094.05770802114</v>
          </cell>
          <cell r="CW192">
            <v>439094.05770802114</v>
          </cell>
          <cell r="CX192">
            <v>439094.05770802114</v>
          </cell>
          <cell r="CY192">
            <v>439094.05770802114</v>
          </cell>
          <cell r="CZ192">
            <v>439094.05770802114</v>
          </cell>
          <cell r="DA192">
            <v>439094.05770802114</v>
          </cell>
          <cell r="DB192">
            <v>439094.05770802114</v>
          </cell>
          <cell r="DC192">
            <v>439094.05770802114</v>
          </cell>
          <cell r="DD192">
            <v>439094.05770802114</v>
          </cell>
          <cell r="DE192">
            <v>439094.05770802114</v>
          </cell>
          <cell r="DF192">
            <v>439094.05770802114</v>
          </cell>
          <cell r="DG192">
            <v>439094.05770802114</v>
          </cell>
          <cell r="DH192">
            <v>439094.05770802114</v>
          </cell>
          <cell r="DI192">
            <v>439094.05770802114</v>
          </cell>
          <cell r="DJ192">
            <v>439094.05770802114</v>
          </cell>
          <cell r="DK192">
            <v>439094.05770802114</v>
          </cell>
          <cell r="DL192">
            <v>439094.05770802114</v>
          </cell>
          <cell r="DM192">
            <v>439094.05770802114</v>
          </cell>
        </row>
        <row r="193">
          <cell r="D193" t="str">
            <v>Instandsetzungskosten Gebäudetechnik energierelevant F7</v>
          </cell>
          <cell r="O193">
            <v>541773.54849167925</v>
          </cell>
          <cell r="P193" t="str">
            <v>€</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1385.6827148680663</v>
          </cell>
          <cell r="AG193">
            <v>1385.6827148680663</v>
          </cell>
          <cell r="AH193">
            <v>1385.6827148680663</v>
          </cell>
          <cell r="AI193">
            <v>1385.6827148680663</v>
          </cell>
          <cell r="AJ193">
            <v>1385.6827148680663</v>
          </cell>
          <cell r="AK193">
            <v>17334.81837983536</v>
          </cell>
          <cell r="AL193">
            <v>17334.81837983536</v>
          </cell>
          <cell r="AM193">
            <v>17334.81837983536</v>
          </cell>
          <cell r="AN193">
            <v>17334.81837983536</v>
          </cell>
          <cell r="AO193">
            <v>17334.81837983536</v>
          </cell>
          <cell r="AP193">
            <v>104683.00747962468</v>
          </cell>
          <cell r="AQ193">
            <v>104683.00747962468</v>
          </cell>
          <cell r="AR193">
            <v>104683.00747962468</v>
          </cell>
          <cell r="AS193">
            <v>104683.00747962468</v>
          </cell>
          <cell r="AT193">
            <v>104683.00747962468</v>
          </cell>
          <cell r="AU193">
            <v>132150.11525237194</v>
          </cell>
          <cell r="AV193">
            <v>132150.11525237194</v>
          </cell>
          <cell r="AW193">
            <v>132150.11525237194</v>
          </cell>
          <cell r="AX193">
            <v>132150.11525237194</v>
          </cell>
          <cell r="AY193">
            <v>132150.11525237194</v>
          </cell>
          <cell r="AZ193">
            <v>132150.11525237194</v>
          </cell>
          <cell r="BA193">
            <v>132150.11525237194</v>
          </cell>
          <cell r="BB193">
            <v>132150.11525237194</v>
          </cell>
          <cell r="BC193">
            <v>132150.11525237194</v>
          </cell>
          <cell r="BD193">
            <v>132150.11525237194</v>
          </cell>
          <cell r="BE193">
            <v>147036.63419348793</v>
          </cell>
          <cell r="BF193">
            <v>147036.63419348793</v>
          </cell>
          <cell r="BG193">
            <v>147036.63419348793</v>
          </cell>
          <cell r="BH193">
            <v>147036.63419348793</v>
          </cell>
          <cell r="BI193">
            <v>147036.63419348793</v>
          </cell>
          <cell r="BJ193">
            <v>148286.1674020426</v>
          </cell>
          <cell r="BK193">
            <v>148286.1674020426</v>
          </cell>
          <cell r="BL193">
            <v>148286.1674020426</v>
          </cell>
          <cell r="BM193">
            <v>148286.1674020426</v>
          </cell>
          <cell r="BN193">
            <v>148286.1674020426</v>
          </cell>
          <cell r="BO193">
            <v>292098.24834814214</v>
          </cell>
          <cell r="BP193">
            <v>292098.24834814214</v>
          </cell>
          <cell r="BQ193">
            <v>292098.24834814214</v>
          </cell>
          <cell r="BR193">
            <v>292098.24834814214</v>
          </cell>
          <cell r="BS193">
            <v>292098.24834814214</v>
          </cell>
          <cell r="BT193">
            <v>292098.24834814214</v>
          </cell>
          <cell r="BU193">
            <v>292098.24834814214</v>
          </cell>
          <cell r="BV193">
            <v>292098.24834814214</v>
          </cell>
          <cell r="BW193">
            <v>292098.24834814214</v>
          </cell>
          <cell r="BX193">
            <v>292098.24834814214</v>
          </cell>
          <cell r="BY193">
            <v>328766.89364281163</v>
          </cell>
          <cell r="BZ193">
            <v>328766.89364281163</v>
          </cell>
          <cell r="CA193">
            <v>328766.89364281163</v>
          </cell>
          <cell r="CB193">
            <v>328766.89364281163</v>
          </cell>
          <cell r="CC193">
            <v>328766.89364281163</v>
          </cell>
          <cell r="CD193">
            <v>328766.89364281163</v>
          </cell>
          <cell r="CE193">
            <v>328766.89364281163</v>
          </cell>
          <cell r="CF193">
            <v>328766.89364281163</v>
          </cell>
          <cell r="CG193">
            <v>328766.89364281163</v>
          </cell>
          <cell r="CH193">
            <v>328766.89364281163</v>
          </cell>
          <cell r="CI193">
            <v>328766.89364281163</v>
          </cell>
          <cell r="CJ193">
            <v>328766.89364281163</v>
          </cell>
          <cell r="CK193">
            <v>328766.89364281163</v>
          </cell>
          <cell r="CL193">
            <v>328766.89364281163</v>
          </cell>
          <cell r="CM193">
            <v>328766.89364281163</v>
          </cell>
          <cell r="CN193">
            <v>393343.85078764637</v>
          </cell>
          <cell r="CO193">
            <v>393343.85078764637</v>
          </cell>
          <cell r="CP193">
            <v>393343.85078764637</v>
          </cell>
          <cell r="CQ193">
            <v>393343.85078764637</v>
          </cell>
          <cell r="CR193">
            <v>393343.85078764637</v>
          </cell>
          <cell r="CS193">
            <v>406312.811021309</v>
          </cell>
          <cell r="CT193">
            <v>406312.811021309</v>
          </cell>
          <cell r="CU193">
            <v>406312.811021309</v>
          </cell>
          <cell r="CV193">
            <v>406312.811021309</v>
          </cell>
          <cell r="CW193">
            <v>406312.811021309</v>
          </cell>
          <cell r="CX193">
            <v>406312.811021309</v>
          </cell>
          <cell r="CY193">
            <v>406312.811021309</v>
          </cell>
          <cell r="CZ193">
            <v>406312.811021309</v>
          </cell>
          <cell r="DA193">
            <v>406312.811021309</v>
          </cell>
          <cell r="DB193">
            <v>406312.811021309</v>
          </cell>
          <cell r="DC193">
            <v>425202.7777281882</v>
          </cell>
          <cell r="DD193">
            <v>425202.7777281882</v>
          </cell>
          <cell r="DE193">
            <v>425202.7777281882</v>
          </cell>
          <cell r="DF193">
            <v>425202.7777281882</v>
          </cell>
          <cell r="DG193">
            <v>425202.7777281882</v>
          </cell>
          <cell r="DH193">
            <v>425202.7777281882</v>
          </cell>
          <cell r="DI193">
            <v>425202.7777281882</v>
          </cell>
          <cell r="DJ193">
            <v>425202.7777281882</v>
          </cell>
          <cell r="DK193">
            <v>425202.7777281882</v>
          </cell>
          <cell r="DL193">
            <v>425202.7777281882</v>
          </cell>
          <cell r="DM193">
            <v>541773.54849167925</v>
          </cell>
        </row>
        <row r="194">
          <cell r="D194" t="str">
            <v>Instandsetzungskosten Gebäudetechnik sonstige F7</v>
          </cell>
          <cell r="O194">
            <v>559229.67088453367</v>
          </cell>
          <cell r="P194" t="str">
            <v>€</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14039.84457704027</v>
          </cell>
          <cell r="AG194">
            <v>14039.84457704027</v>
          </cell>
          <cell r="AH194">
            <v>14039.84457704027</v>
          </cell>
          <cell r="AI194">
            <v>14039.84457704027</v>
          </cell>
          <cell r="AJ194">
            <v>14039.84457704027</v>
          </cell>
          <cell r="AK194">
            <v>14039.84457704027</v>
          </cell>
          <cell r="AL194">
            <v>14039.84457704027</v>
          </cell>
          <cell r="AM194">
            <v>14039.84457704027</v>
          </cell>
          <cell r="AN194">
            <v>14039.84457704027</v>
          </cell>
          <cell r="AO194">
            <v>14039.84457704027</v>
          </cell>
          <cell r="AP194">
            <v>14039.84457704027</v>
          </cell>
          <cell r="AQ194">
            <v>14039.84457704027</v>
          </cell>
          <cell r="AR194">
            <v>14039.84457704027</v>
          </cell>
          <cell r="AS194">
            <v>14039.84457704027</v>
          </cell>
          <cell r="AT194">
            <v>14039.84457704027</v>
          </cell>
          <cell r="AU194">
            <v>30466.280889327547</v>
          </cell>
          <cell r="AV194">
            <v>30466.280889327547</v>
          </cell>
          <cell r="AW194">
            <v>30466.280889327547</v>
          </cell>
          <cell r="AX194">
            <v>30466.280889327547</v>
          </cell>
          <cell r="AY194">
            <v>30466.280889327547</v>
          </cell>
          <cell r="AZ194">
            <v>30466.280889327547</v>
          </cell>
          <cell r="BA194">
            <v>30466.280889327547</v>
          </cell>
          <cell r="BB194">
            <v>30466.280889327547</v>
          </cell>
          <cell r="BC194">
            <v>30466.280889327547</v>
          </cell>
          <cell r="BD194">
            <v>30466.280889327547</v>
          </cell>
          <cell r="BE194">
            <v>30466.280889327547</v>
          </cell>
          <cell r="BF194">
            <v>30466.280889327547</v>
          </cell>
          <cell r="BG194">
            <v>30466.280889327547</v>
          </cell>
          <cell r="BH194">
            <v>30466.280889327547</v>
          </cell>
          <cell r="BI194">
            <v>30466.280889327547</v>
          </cell>
          <cell r="BJ194">
            <v>49684.998620924584</v>
          </cell>
          <cell r="BK194">
            <v>49684.998620924584</v>
          </cell>
          <cell r="BL194">
            <v>49684.998620924584</v>
          </cell>
          <cell r="BM194">
            <v>49684.998620924584</v>
          </cell>
          <cell r="BN194">
            <v>49684.998620924584</v>
          </cell>
          <cell r="BO194">
            <v>224719.36028502928</v>
          </cell>
          <cell r="BP194">
            <v>224719.36028502928</v>
          </cell>
          <cell r="BQ194">
            <v>224719.36028502928</v>
          </cell>
          <cell r="BR194">
            <v>224719.36028502928</v>
          </cell>
          <cell r="BS194">
            <v>224719.36028502928</v>
          </cell>
          <cell r="BT194">
            <v>224719.36028502928</v>
          </cell>
          <cell r="BU194">
            <v>224719.36028502928</v>
          </cell>
          <cell r="BV194">
            <v>224719.36028502928</v>
          </cell>
          <cell r="BW194">
            <v>224719.36028502928</v>
          </cell>
          <cell r="BX194">
            <v>224719.36028502928</v>
          </cell>
          <cell r="BY194">
            <v>247205.01111183176</v>
          </cell>
          <cell r="BZ194">
            <v>247205.01111183176</v>
          </cell>
          <cell r="CA194">
            <v>247205.01111183176</v>
          </cell>
          <cell r="CB194">
            <v>247205.01111183176</v>
          </cell>
          <cell r="CC194">
            <v>247205.01111183176</v>
          </cell>
          <cell r="CD194">
            <v>247205.01111183176</v>
          </cell>
          <cell r="CE194">
            <v>247205.01111183176</v>
          </cell>
          <cell r="CF194">
            <v>247205.01111183176</v>
          </cell>
          <cell r="CG194">
            <v>247205.01111183176</v>
          </cell>
          <cell r="CH194">
            <v>247205.01111183176</v>
          </cell>
          <cell r="CI194">
            <v>247205.01111183176</v>
          </cell>
          <cell r="CJ194">
            <v>247205.01111183176</v>
          </cell>
          <cell r="CK194">
            <v>247205.01111183176</v>
          </cell>
          <cell r="CL194">
            <v>247205.01111183176</v>
          </cell>
          <cell r="CM194">
            <v>247205.01111183176</v>
          </cell>
          <cell r="CN194">
            <v>273512.9313469904</v>
          </cell>
          <cell r="CO194">
            <v>273512.9313469904</v>
          </cell>
          <cell r="CP194">
            <v>273512.9313469904</v>
          </cell>
          <cell r="CQ194">
            <v>273512.9313469904</v>
          </cell>
          <cell r="CR194">
            <v>273512.9313469904</v>
          </cell>
          <cell r="CS194">
            <v>273512.9313469904</v>
          </cell>
          <cell r="CT194">
            <v>273512.9313469904</v>
          </cell>
          <cell r="CU194">
            <v>273512.9313469904</v>
          </cell>
          <cell r="CV194">
            <v>273512.9313469904</v>
          </cell>
          <cell r="CW194">
            <v>273512.9313469904</v>
          </cell>
          <cell r="CX194">
            <v>273512.9313469904</v>
          </cell>
          <cell r="CY194">
            <v>273512.9313469904</v>
          </cell>
          <cell r="CZ194">
            <v>273512.9313469904</v>
          </cell>
          <cell r="DA194">
            <v>273512.9313469904</v>
          </cell>
          <cell r="DB194">
            <v>273512.9313469904</v>
          </cell>
          <cell r="DC194">
            <v>304292.85728422378</v>
          </cell>
          <cell r="DD194">
            <v>304292.85728422378</v>
          </cell>
          <cell r="DE194">
            <v>304292.85728422378</v>
          </cell>
          <cell r="DF194">
            <v>304292.85728422378</v>
          </cell>
          <cell r="DG194">
            <v>304292.85728422378</v>
          </cell>
          <cell r="DH194">
            <v>304292.85728422378</v>
          </cell>
          <cell r="DI194">
            <v>304292.85728422378</v>
          </cell>
          <cell r="DJ194">
            <v>304292.85728422378</v>
          </cell>
          <cell r="DK194">
            <v>304292.85728422378</v>
          </cell>
          <cell r="DL194">
            <v>304292.85728422378</v>
          </cell>
          <cell r="DM194">
            <v>559229.67088453367</v>
          </cell>
        </row>
        <row r="195">
          <cell r="D195" t="str">
            <v>Instandsetzungskosten Außenanlagen F7</v>
          </cell>
          <cell r="H195">
            <v>0</v>
          </cell>
          <cell r="I195">
            <v>0</v>
          </cell>
          <cell r="J195">
            <v>0</v>
          </cell>
          <cell r="K195">
            <v>0</v>
          </cell>
          <cell r="O195">
            <v>0</v>
          </cell>
          <cell r="P195" t="str">
            <v>€</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0</v>
          </cell>
          <cell r="BR195">
            <v>0</v>
          </cell>
          <cell r="BS195">
            <v>0</v>
          </cell>
          <cell r="BT195">
            <v>0</v>
          </cell>
          <cell r="BU195">
            <v>0</v>
          </cell>
          <cell r="BV195">
            <v>0</v>
          </cell>
          <cell r="BW195">
            <v>0</v>
          </cell>
          <cell r="BX195">
            <v>0</v>
          </cell>
          <cell r="BY195">
            <v>0</v>
          </cell>
          <cell r="BZ195">
            <v>0</v>
          </cell>
          <cell r="CA195">
            <v>0</v>
          </cell>
          <cell r="CB195">
            <v>0</v>
          </cell>
          <cell r="CC195">
            <v>0</v>
          </cell>
          <cell r="CD195">
            <v>0</v>
          </cell>
          <cell r="CE195">
            <v>0</v>
          </cell>
          <cell r="CF195">
            <v>0</v>
          </cell>
          <cell r="CG195">
            <v>0</v>
          </cell>
          <cell r="CH195">
            <v>0</v>
          </cell>
          <cell r="CI195">
            <v>0</v>
          </cell>
          <cell r="CJ195">
            <v>0</v>
          </cell>
          <cell r="CK195">
            <v>0</v>
          </cell>
          <cell r="CL195">
            <v>0</v>
          </cell>
          <cell r="CM195">
            <v>0</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0</v>
          </cell>
          <cell r="DE195">
            <v>0</v>
          </cell>
          <cell r="DF195">
            <v>0</v>
          </cell>
          <cell r="DG195">
            <v>0</v>
          </cell>
          <cell r="DH195">
            <v>0</v>
          </cell>
          <cell r="DI195">
            <v>0</v>
          </cell>
          <cell r="DJ195">
            <v>0</v>
          </cell>
          <cell r="DK195">
            <v>0</v>
          </cell>
          <cell r="DL195">
            <v>0</v>
          </cell>
          <cell r="DM195">
            <v>0</v>
          </cell>
        </row>
        <row r="196">
          <cell r="G196" t="str">
            <v>Barwert</v>
          </cell>
          <cell r="H196" t="str">
            <v>Annuität</v>
          </cell>
          <cell r="I196" t="str">
            <v>Annuität monatlich</v>
          </cell>
          <cell r="J196" t="str">
            <v>Annuität monatlich/m²</v>
          </cell>
          <cell r="K196" t="str">
            <v>Barwert/m²</v>
          </cell>
          <cell r="Q196">
            <v>0</v>
          </cell>
          <cell r="R196">
            <v>1</v>
          </cell>
          <cell r="S196">
            <v>2</v>
          </cell>
          <cell r="T196">
            <v>3</v>
          </cell>
          <cell r="U196">
            <v>4</v>
          </cell>
          <cell r="V196">
            <v>5</v>
          </cell>
          <cell r="W196">
            <v>6</v>
          </cell>
          <cell r="X196">
            <v>7</v>
          </cell>
          <cell r="Y196">
            <v>8</v>
          </cell>
          <cell r="Z196">
            <v>9</v>
          </cell>
          <cell r="AA196">
            <v>10</v>
          </cell>
          <cell r="AB196">
            <v>11</v>
          </cell>
          <cell r="AC196">
            <v>12</v>
          </cell>
          <cell r="AD196">
            <v>13</v>
          </cell>
          <cell r="AE196">
            <v>14</v>
          </cell>
          <cell r="AF196">
            <v>15</v>
          </cell>
          <cell r="AG196">
            <v>16</v>
          </cell>
          <cell r="AH196">
            <v>17</v>
          </cell>
          <cell r="AI196">
            <v>18</v>
          </cell>
          <cell r="AJ196">
            <v>19</v>
          </cell>
          <cell r="AK196">
            <v>20</v>
          </cell>
          <cell r="AL196">
            <v>21</v>
          </cell>
          <cell r="AM196">
            <v>22</v>
          </cell>
          <cell r="AN196">
            <v>23</v>
          </cell>
          <cell r="AO196">
            <v>24</v>
          </cell>
          <cell r="AP196">
            <v>25</v>
          </cell>
          <cell r="AQ196">
            <v>26</v>
          </cell>
          <cell r="AR196">
            <v>27</v>
          </cell>
          <cell r="AS196">
            <v>28</v>
          </cell>
          <cell r="AT196">
            <v>29</v>
          </cell>
          <cell r="AU196">
            <v>30</v>
          </cell>
          <cell r="AV196">
            <v>31</v>
          </cell>
          <cell r="AW196">
            <v>32</v>
          </cell>
          <cell r="AX196">
            <v>33</v>
          </cell>
          <cell r="AY196">
            <v>34</v>
          </cell>
          <cell r="AZ196">
            <v>35</v>
          </cell>
          <cell r="BA196">
            <v>36</v>
          </cell>
          <cell r="BB196">
            <v>37</v>
          </cell>
          <cell r="BC196">
            <v>38</v>
          </cell>
          <cell r="BD196">
            <v>39</v>
          </cell>
          <cell r="BE196">
            <v>40</v>
          </cell>
          <cell r="BF196">
            <v>41</v>
          </cell>
          <cell r="BG196">
            <v>42</v>
          </cell>
          <cell r="BH196">
            <v>43</v>
          </cell>
          <cell r="BI196">
            <v>44</v>
          </cell>
          <cell r="BJ196">
            <v>45</v>
          </cell>
          <cell r="BK196">
            <v>46</v>
          </cell>
          <cell r="BL196">
            <v>47</v>
          </cell>
          <cell r="BM196">
            <v>48</v>
          </cell>
          <cell r="BN196">
            <v>49</v>
          </cell>
          <cell r="BO196">
            <v>50</v>
          </cell>
          <cell r="BP196">
            <v>51</v>
          </cell>
          <cell r="BQ196">
            <v>52</v>
          </cell>
          <cell r="BR196">
            <v>53</v>
          </cell>
          <cell r="BS196">
            <v>54</v>
          </cell>
          <cell r="BT196">
            <v>55</v>
          </cell>
          <cell r="BU196">
            <v>56</v>
          </cell>
          <cell r="BV196">
            <v>57</v>
          </cell>
          <cell r="BW196">
            <v>58</v>
          </cell>
          <cell r="BX196">
            <v>59</v>
          </cell>
          <cell r="BY196">
            <v>60</v>
          </cell>
          <cell r="BZ196">
            <v>61</v>
          </cell>
          <cell r="CA196">
            <v>62</v>
          </cell>
          <cell r="CB196">
            <v>63</v>
          </cell>
          <cell r="CC196">
            <v>64</v>
          </cell>
          <cell r="CD196">
            <v>65</v>
          </cell>
          <cell r="CE196">
            <v>66</v>
          </cell>
          <cell r="CF196">
            <v>67</v>
          </cell>
          <cell r="CG196">
            <v>68</v>
          </cell>
          <cell r="CH196">
            <v>69</v>
          </cell>
          <cell r="CI196">
            <v>70</v>
          </cell>
          <cell r="CJ196">
            <v>71</v>
          </cell>
          <cell r="CK196">
            <v>72</v>
          </cell>
          <cell r="CL196">
            <v>73</v>
          </cell>
          <cell r="CM196">
            <v>74</v>
          </cell>
          <cell r="CN196">
            <v>75</v>
          </cell>
          <cell r="CO196">
            <v>76</v>
          </cell>
          <cell r="CP196">
            <v>77</v>
          </cell>
          <cell r="CQ196">
            <v>78</v>
          </cell>
          <cell r="CR196">
            <v>79</v>
          </cell>
          <cell r="CS196">
            <v>80</v>
          </cell>
          <cell r="CT196">
            <v>81</v>
          </cell>
          <cell r="CU196">
            <v>82</v>
          </cell>
          <cell r="CV196">
            <v>83</v>
          </cell>
          <cell r="CW196">
            <v>84</v>
          </cell>
          <cell r="CX196">
            <v>85</v>
          </cell>
          <cell r="CY196">
            <v>86</v>
          </cell>
          <cell r="CZ196">
            <v>87</v>
          </cell>
          <cell r="DA196">
            <v>88</v>
          </cell>
          <cell r="DB196">
            <v>89</v>
          </cell>
          <cell r="DC196">
            <v>90</v>
          </cell>
          <cell r="DD196">
            <v>91</v>
          </cell>
          <cell r="DE196">
            <v>92</v>
          </cell>
          <cell r="DF196">
            <v>93</v>
          </cell>
          <cell r="DG196">
            <v>94</v>
          </cell>
          <cell r="DH196">
            <v>95</v>
          </cell>
          <cell r="DI196">
            <v>96</v>
          </cell>
          <cell r="DJ196">
            <v>97</v>
          </cell>
          <cell r="DK196">
            <v>98</v>
          </cell>
          <cell r="DL196">
            <v>99</v>
          </cell>
          <cell r="DM196">
            <v>100</v>
          </cell>
        </row>
        <row r="197">
          <cell r="D197" t="str">
            <v xml:space="preserve">Errichtungskosten </v>
          </cell>
          <cell r="G197">
            <v>1759624.5468977643</v>
          </cell>
          <cell r="H197">
            <v>17596.245468977642</v>
          </cell>
          <cell r="I197">
            <v>1466.3537890814703</v>
          </cell>
          <cell r="J197">
            <v>1.6730794909879407</v>
          </cell>
          <cell r="K197">
            <v>2007.6953891855289</v>
          </cell>
          <cell r="M197">
            <v>1759624.5468977643</v>
          </cell>
          <cell r="N197" t="str">
            <v xml:space="preserve">Errichtungskosten </v>
          </cell>
          <cell r="O197">
            <v>1759624.5468977643</v>
          </cell>
          <cell r="P197" t="str">
            <v xml:space="preserve">Errichtungskosten </v>
          </cell>
          <cell r="Q197">
            <v>1759624.5468977639</v>
          </cell>
          <cell r="R197">
            <v>1759624.5468977639</v>
          </cell>
          <cell r="S197">
            <v>1759624.5468977639</v>
          </cell>
          <cell r="T197">
            <v>1759624.5468977639</v>
          </cell>
          <cell r="U197">
            <v>1759624.5468977639</v>
          </cell>
          <cell r="V197">
            <v>1759624.5468977639</v>
          </cell>
          <cell r="W197">
            <v>1759624.5468977639</v>
          </cell>
          <cell r="X197">
            <v>1759624.5468977639</v>
          </cell>
          <cell r="Y197">
            <v>1759624.5468977639</v>
          </cell>
          <cell r="Z197">
            <v>1759624.5468977641</v>
          </cell>
          <cell r="AA197">
            <v>1759624.5468977636</v>
          </cell>
          <cell r="AB197">
            <v>1759624.5468977639</v>
          </cell>
          <cell r="AC197">
            <v>1759624.5468977639</v>
          </cell>
          <cell r="AD197">
            <v>1759624.5468977641</v>
          </cell>
          <cell r="AE197">
            <v>1759624.5468977639</v>
          </cell>
          <cell r="AF197">
            <v>1759624.5468977639</v>
          </cell>
          <cell r="AG197">
            <v>1759624.5468977639</v>
          </cell>
          <cell r="AH197">
            <v>1759624.5468977639</v>
          </cell>
          <cell r="AI197">
            <v>1759624.5468977639</v>
          </cell>
          <cell r="AJ197">
            <v>1759624.5468977639</v>
          </cell>
          <cell r="AK197">
            <v>1759624.5468977639</v>
          </cell>
          <cell r="AL197">
            <v>1759624.5468977639</v>
          </cell>
          <cell r="AM197">
            <v>1759624.5468977639</v>
          </cell>
          <cell r="AN197">
            <v>1759624.5468977641</v>
          </cell>
          <cell r="AO197">
            <v>1759624.5468977639</v>
          </cell>
          <cell r="AP197">
            <v>1759624.5468977639</v>
          </cell>
          <cell r="AQ197">
            <v>1759624.5468977639</v>
          </cell>
          <cell r="AR197">
            <v>1759624.5468977636</v>
          </cell>
          <cell r="AS197">
            <v>1759624.5468977639</v>
          </cell>
          <cell r="AT197">
            <v>1759624.5468977636</v>
          </cell>
          <cell r="AU197">
            <v>1759624.5468977639</v>
          </cell>
          <cell r="AV197">
            <v>1759624.5468977639</v>
          </cell>
          <cell r="AW197">
            <v>1759624.5468977639</v>
          </cell>
          <cell r="AX197">
            <v>1759624.5468977636</v>
          </cell>
          <cell r="AY197">
            <v>1759624.5468977639</v>
          </cell>
          <cell r="AZ197">
            <v>1759624.5468977641</v>
          </cell>
          <cell r="BA197">
            <v>1759624.5468977639</v>
          </cell>
          <cell r="BB197">
            <v>1759624.5468977641</v>
          </cell>
          <cell r="BC197">
            <v>1759624.5468977641</v>
          </cell>
          <cell r="BD197">
            <v>1759624.5468977639</v>
          </cell>
          <cell r="BE197">
            <v>1759624.5468977641</v>
          </cell>
          <cell r="BF197">
            <v>1759624.5468977636</v>
          </cell>
          <cell r="BG197">
            <v>1759624.5468977639</v>
          </cell>
          <cell r="BH197">
            <v>1759624.5468977639</v>
          </cell>
          <cell r="BI197">
            <v>1759624.5468977636</v>
          </cell>
          <cell r="BJ197">
            <v>1759624.5468977639</v>
          </cell>
          <cell r="BK197">
            <v>1759624.5468977641</v>
          </cell>
          <cell r="BL197">
            <v>1759624.5468977639</v>
          </cell>
          <cell r="BM197">
            <v>1759624.5468977639</v>
          </cell>
          <cell r="BN197">
            <v>1759624.5468977639</v>
          </cell>
          <cell r="BO197">
            <v>1759624.5468977639</v>
          </cell>
          <cell r="BP197">
            <v>1759624.5468977639</v>
          </cell>
          <cell r="BQ197">
            <v>1759624.5468977639</v>
          </cell>
          <cell r="BR197">
            <v>1759624.5468977639</v>
          </cell>
          <cell r="BS197">
            <v>1759624.5468977639</v>
          </cell>
          <cell r="BT197">
            <v>1759624.5468977643</v>
          </cell>
          <cell r="BU197">
            <v>1759624.5468977639</v>
          </cell>
          <cell r="BV197">
            <v>1759624.5468977634</v>
          </cell>
          <cell r="BW197">
            <v>1759624.5468977643</v>
          </cell>
          <cell r="BX197">
            <v>1759624.5468977639</v>
          </cell>
          <cell r="BY197">
            <v>1759624.5468977643</v>
          </cell>
          <cell r="BZ197">
            <v>1759624.5468977639</v>
          </cell>
          <cell r="CA197">
            <v>1759624.5468977634</v>
          </cell>
          <cell r="CB197">
            <v>1759624.5468977639</v>
          </cell>
          <cell r="CC197">
            <v>1759624.5468977634</v>
          </cell>
          <cell r="CD197">
            <v>1759624.5468977634</v>
          </cell>
          <cell r="CE197">
            <v>1759624.5468977634</v>
          </cell>
          <cell r="CF197">
            <v>1759624.5468977639</v>
          </cell>
          <cell r="CG197">
            <v>1759624.5468977643</v>
          </cell>
          <cell r="CH197">
            <v>1759624.5468977639</v>
          </cell>
          <cell r="CI197">
            <v>1759624.5468977639</v>
          </cell>
          <cell r="CJ197">
            <v>1759624.5468977639</v>
          </cell>
          <cell r="CK197">
            <v>1759624.5468977639</v>
          </cell>
          <cell r="CL197">
            <v>1759624.5468977634</v>
          </cell>
          <cell r="CM197">
            <v>1759624.5468977639</v>
          </cell>
          <cell r="CN197">
            <v>1759624.5468977634</v>
          </cell>
          <cell r="CO197">
            <v>1759624.5468977639</v>
          </cell>
          <cell r="CP197">
            <v>1759624.5468977639</v>
          </cell>
          <cell r="CQ197">
            <v>1759624.5468977643</v>
          </cell>
          <cell r="CR197">
            <v>1759624.5468977639</v>
          </cell>
          <cell r="CS197">
            <v>1759624.5468977643</v>
          </cell>
          <cell r="CT197">
            <v>1759624.5468977639</v>
          </cell>
          <cell r="CU197">
            <v>1759624.5468977643</v>
          </cell>
          <cell r="CV197">
            <v>1759624.5468977643</v>
          </cell>
          <cell r="CW197">
            <v>1759624.5468977634</v>
          </cell>
          <cell r="CX197">
            <v>1759624.5468977639</v>
          </cell>
          <cell r="CY197">
            <v>1759624.5468977639</v>
          </cell>
          <cell r="CZ197">
            <v>1759624.5468977634</v>
          </cell>
          <cell r="DA197">
            <v>1759624.5468977634</v>
          </cell>
          <cell r="DB197">
            <v>1759624.5468977639</v>
          </cell>
          <cell r="DC197">
            <v>1759624.5468977643</v>
          </cell>
          <cell r="DD197">
            <v>1759624.5468977634</v>
          </cell>
          <cell r="DE197">
            <v>1759624.5468977634</v>
          </cell>
          <cell r="DF197">
            <v>1759624.5468977634</v>
          </cell>
          <cell r="DG197">
            <v>1759624.5468977643</v>
          </cell>
          <cell r="DH197">
            <v>1759624.5468977643</v>
          </cell>
          <cell r="DI197">
            <v>1759624.5468977643</v>
          </cell>
          <cell r="DJ197">
            <v>1759624.5468977643</v>
          </cell>
          <cell r="DK197">
            <v>1759624.5468977643</v>
          </cell>
          <cell r="DL197">
            <v>1759624.5468977643</v>
          </cell>
          <cell r="DM197">
            <v>1759624.5468977643</v>
          </cell>
        </row>
        <row r="198">
          <cell r="D198" t="str">
            <v>Energieversorgung</v>
          </cell>
          <cell r="G198">
            <v>530769.56113291485</v>
          </cell>
          <cell r="H198">
            <v>5307.695611329149</v>
          </cell>
          <cell r="I198">
            <v>442.30796761076243</v>
          </cell>
          <cell r="J198">
            <v>0.50466428690014442</v>
          </cell>
          <cell r="K198">
            <v>605.59714428017321</v>
          </cell>
          <cell r="M198">
            <v>530769.56113291509</v>
          </cell>
          <cell r="N198" t="str">
            <v>Energieversorgung</v>
          </cell>
          <cell r="O198">
            <v>530769.56113291509</v>
          </cell>
          <cell r="P198" t="str">
            <v>Energieversorgung</v>
          </cell>
          <cell r="Q198">
            <v>0</v>
          </cell>
          <cell r="R198">
            <v>3472.3515036682033</v>
          </cell>
          <cell r="S198">
            <v>6965.0396380577704</v>
          </cell>
          <cell r="T198">
            <v>10478.390413381992</v>
          </cell>
          <cell r="U198">
            <v>14012.735238182322</v>
          </cell>
          <cell r="V198">
            <v>17568.411008761588</v>
          </cell>
          <cell r="W198">
            <v>21145.760200114688</v>
          </cell>
          <cell r="X198">
            <v>24745.130958355461</v>
          </cell>
          <cell r="Y198">
            <v>28366.87719468346</v>
          </cell>
          <cell r="Z198">
            <v>32011.358680893987</v>
          </cell>
          <cell r="AA198">
            <v>35678.941146486046</v>
          </cell>
          <cell r="AB198">
            <v>39369.996377368901</v>
          </cell>
          <cell r="AC198">
            <v>43084.902316210981</v>
          </cell>
          <cell r="AD198">
            <v>46824.043164447918</v>
          </cell>
          <cell r="AE198">
            <v>50587.809485970356</v>
          </cell>
          <cell r="AF198">
            <v>54376.598312554263</v>
          </cell>
          <cell r="AG198">
            <v>58190.813251023428</v>
          </cell>
          <cell r="AH198">
            <v>62030.864592171165</v>
          </cell>
          <cell r="AI198">
            <v>65897.1694215241</v>
          </cell>
          <cell r="AJ198">
            <v>69790.151731906808</v>
          </cell>
          <cell r="AK198">
            <v>73710.242537893966</v>
          </cell>
          <cell r="AL198">
            <v>77657.879992144881</v>
          </cell>
          <cell r="AM198">
            <v>81633.509503670881</v>
          </cell>
          <cell r="AN198">
            <v>85637.583858063823</v>
          </cell>
          <cell r="AO198">
            <v>89670.563339720131</v>
          </cell>
          <cell r="AP198">
            <v>93732.915856070831</v>
          </cell>
          <cell r="AQ198">
            <v>97825.117063899525</v>
          </cell>
          <cell r="AR198">
            <v>101947.65049772538</v>
          </cell>
          <cell r="AS198">
            <v>106101.00770033382</v>
          </cell>
          <cell r="AT198">
            <v>110285.68835546024</v>
          </cell>
          <cell r="AU198">
            <v>114502.20042266278</v>
          </cell>
          <cell r="AV198">
            <v>118751.06027445596</v>
          </cell>
          <cell r="AW198">
            <v>123032.79283569557</v>
          </cell>
          <cell r="AX198">
            <v>127347.9317252699</v>
          </cell>
          <cell r="AY198">
            <v>131697.01940015701</v>
          </cell>
          <cell r="AZ198">
            <v>136080.60730185738</v>
          </cell>
          <cell r="BA198">
            <v>140499.25600525201</v>
          </cell>
          <cell r="BB198">
            <v>144953.53536992572</v>
          </cell>
          <cell r="BC198">
            <v>149444.02469400811</v>
          </cell>
          <cell r="BD198">
            <v>153971.31287054758</v>
          </cell>
          <cell r="BE198">
            <v>158535.99854649854</v>
          </cell>
          <cell r="BF198">
            <v>163138.69028431573</v>
          </cell>
          <cell r="BG198">
            <v>167780.00672624295</v>
          </cell>
          <cell r="BH198">
            <v>172460.5767613253</v>
          </cell>
          <cell r="BI198">
            <v>177181.03969518046</v>
          </cell>
          <cell r="BJ198">
            <v>181942.04542258757</v>
          </cell>
          <cell r="BK198">
            <v>186744.25460292725</v>
          </cell>
          <cell r="BL198">
            <v>191588.33883854229</v>
          </cell>
          <cell r="BM198">
            <v>196474.98085605499</v>
          </cell>
          <cell r="BN198">
            <v>201404.87469065282</v>
          </cell>
          <cell r="BO198">
            <v>206378.72587348756</v>
          </cell>
          <cell r="BP198">
            <v>211397.25162212053</v>
          </cell>
          <cell r="BQ198">
            <v>216461.18103416741</v>
          </cell>
          <cell r="BR198">
            <v>221571.25528412557</v>
          </cell>
          <cell r="BS198">
            <v>226728.22782346734</v>
          </cell>
          <cell r="BT198">
            <v>231932.86458405724</v>
          </cell>
          <cell r="BU198">
            <v>237185.94418493542</v>
          </cell>
          <cell r="BV198">
            <v>242488.25814251701</v>
          </cell>
          <cell r="BW198">
            <v>247840.61108429675</v>
          </cell>
          <cell r="BX198">
            <v>253243.82096606182</v>
          </cell>
          <cell r="BY198">
            <v>258698.71929274139</v>
          </cell>
          <cell r="BZ198">
            <v>264206.15134289075</v>
          </cell>
          <cell r="CA198">
            <v>269766.97639688355</v>
          </cell>
          <cell r="CB198">
            <v>275382.06796892948</v>
          </cell>
          <cell r="CC198">
            <v>281052.31404289196</v>
          </cell>
          <cell r="CD198">
            <v>286778.61731202563</v>
          </cell>
          <cell r="CE198">
            <v>292561.89542270609</v>
          </cell>
          <cell r="CF198">
            <v>298403.08122216264</v>
          </cell>
          <cell r="CG198">
            <v>304303.12301035435</v>
          </cell>
          <cell r="CH198">
            <v>310262.98479598149</v>
          </cell>
          <cell r="CI198">
            <v>316283.64655676764</v>
          </cell>
          <cell r="CJ198">
            <v>322366.10450403963</v>
          </cell>
          <cell r="CK198">
            <v>328511.37135169748</v>
          </cell>
          <cell r="CL198">
            <v>334720.47658963455</v>
          </cell>
          <cell r="CM198">
            <v>340994.46676169662</v>
          </cell>
          <cell r="CN198">
            <v>347334.40574823855</v>
          </cell>
          <cell r="CO198">
            <v>353741.37505336187</v>
          </cell>
          <cell r="CP198">
            <v>360216.4740969307</v>
          </cell>
          <cell r="CQ198">
            <v>366760.82051138551</v>
          </cell>
          <cell r="CR198">
            <v>373375.55044351623</v>
          </cell>
          <cell r="CS198">
            <v>380061.81886122504</v>
          </cell>
          <cell r="CT198">
            <v>386820.79986534175</v>
          </cell>
          <cell r="CU198">
            <v>393653.68700665375</v>
          </cell>
          <cell r="CV198">
            <v>400561.69360814558</v>
          </cell>
          <cell r="CW198">
            <v>407546.05309261306</v>
          </cell>
          <cell r="CX198">
            <v>414608.01931567257</v>
          </cell>
          <cell r="CY198">
            <v>421748.86690431117</v>
          </cell>
          <cell r="CZ198">
            <v>428969.89160104137</v>
          </cell>
          <cell r="DA198">
            <v>436272.41061375325</v>
          </cell>
          <cell r="DB198">
            <v>443657.76297136041</v>
          </cell>
          <cell r="DC198">
            <v>451127.30988535297</v>
          </cell>
          <cell r="DD198">
            <v>458682.43511732091</v>
          </cell>
          <cell r="DE198">
            <v>466324.54535258596</v>
          </cell>
          <cell r="DF198">
            <v>474055.07058001461</v>
          </cell>
          <cell r="DG198">
            <v>481875.46447811264</v>
          </cell>
          <cell r="DH198">
            <v>489787.20480754616</v>
          </cell>
          <cell r="DI198">
            <v>497791.79381014319</v>
          </cell>
          <cell r="DJ198">
            <v>505890.75861450157</v>
          </cell>
          <cell r="DK198">
            <v>514085.65164834424</v>
          </cell>
          <cell r="DL198">
            <v>522378.05105767614</v>
          </cell>
          <cell r="DM198">
            <v>530769.56113291509</v>
          </cell>
        </row>
        <row r="199">
          <cell r="D199" t="str">
            <v>Wasserversorgung und Abwasser, Müll</v>
          </cell>
          <cell r="G199">
            <v>1002033.6969050625</v>
          </cell>
          <cell r="H199">
            <v>10020.336969050626</v>
          </cell>
          <cell r="I199">
            <v>835.02808075421888</v>
          </cell>
          <cell r="J199">
            <v>0.95274985253322431</v>
          </cell>
          <cell r="K199">
            <v>1143.2998230398691</v>
          </cell>
          <cell r="M199">
            <v>1002033.6969050625</v>
          </cell>
          <cell r="N199" t="str">
            <v>Wasserversorgung und Abwasser, Müll</v>
          </cell>
          <cell r="O199">
            <v>1002033.6969050625</v>
          </cell>
          <cell r="P199" t="str">
            <v>Wasserversorgung und Abwasser, Müll</v>
          </cell>
          <cell r="Q199">
            <v>0</v>
          </cell>
          <cell r="R199">
            <v>8004.7669379349127</v>
          </cell>
          <cell r="S199">
            <v>16043.50523479438</v>
          </cell>
          <cell r="T199">
            <v>24116.39242555169</v>
          </cell>
          <cell r="U199">
            <v>32223.607099550842</v>
          </cell>
          <cell r="V199">
            <v>40365.328907159754</v>
          </cell>
          <cell r="W199">
            <v>48541.738566463355</v>
          </cell>
          <cell r="X199">
            <v>56753.017870003532</v>
          </cell>
          <cell r="Y199">
            <v>64999.349691558615</v>
          </cell>
          <cell r="Z199">
            <v>73280.917992971546</v>
          </cell>
          <cell r="AA199">
            <v>81597.907831017132</v>
          </cell>
          <cell r="AB199">
            <v>89950.505364318262</v>
          </cell>
          <cell r="AC199">
            <v>98338.897860302808</v>
          </cell>
          <cell r="AD199">
            <v>106763.27370220916</v>
          </cell>
          <cell r="AE199">
            <v>115223.82239613497</v>
          </cell>
          <cell r="AF199">
            <v>123720.73457813199</v>
          </cell>
          <cell r="AG199">
            <v>132254.20202134582</v>
          </cell>
          <cell r="AH199">
            <v>140824.41764320532</v>
          </cell>
          <cell r="AI199">
            <v>149431.57551265345</v>
          </cell>
          <cell r="AJ199">
            <v>158075.87085742957</v>
          </cell>
          <cell r="AK199">
            <v>166757.50007139525</v>
          </cell>
          <cell r="AL199">
            <v>175476.66072191106</v>
          </cell>
          <cell r="AM199">
            <v>184233.55155725763</v>
          </cell>
          <cell r="AN199">
            <v>193028.37251410732</v>
          </cell>
          <cell r="AO199">
            <v>201861.32472504163</v>
          </cell>
          <cell r="AP199">
            <v>210732.6105261218</v>
          </cell>
          <cell r="AQ199">
            <v>219642.43346450286</v>
          </cell>
          <cell r="AR199">
            <v>228590.99830610145</v>
          </cell>
          <cell r="AS199">
            <v>237578.51104330964</v>
          </cell>
          <cell r="AT199">
            <v>246605.17890276294</v>
          </cell>
          <cell r="AU199">
            <v>255671.2103531558</v>
          </cell>
          <cell r="AV199">
            <v>264776.81511310587</v>
          </cell>
          <cell r="AW199">
            <v>273922.20415907429</v>
          </cell>
          <cell r="AX199">
            <v>283107.58973333408</v>
          </cell>
          <cell r="AY199">
            <v>292333.18535198865</v>
          </cell>
          <cell r="AZ199">
            <v>301599.20581304748</v>
          </cell>
          <cell r="BA199">
            <v>310905.86720454769</v>
          </cell>
          <cell r="BB199">
            <v>320253.38691273436</v>
          </cell>
          <cell r="BC199">
            <v>329641.98363028769</v>
          </cell>
          <cell r="BD199">
            <v>339071.87736461061</v>
          </cell>
          <cell r="BE199">
            <v>348543.28944616159</v>
          </cell>
          <cell r="BF199">
            <v>358056.44253685139</v>
          </cell>
          <cell r="BG199">
            <v>367611.56063848297</v>
          </cell>
          <cell r="BH199">
            <v>377208.86910125747</v>
          </cell>
          <cell r="BI199">
            <v>386848.59463232668</v>
          </cell>
          <cell r="BJ199">
            <v>396530.96530440426</v>
          </cell>
          <cell r="BK199">
            <v>406256.21056443534</v>
          </cell>
          <cell r="BL199">
            <v>416024.56124231673</v>
          </cell>
          <cell r="BM199">
            <v>425836.24955967645</v>
          </cell>
          <cell r="BN199">
            <v>435691.50913871382</v>
          </cell>
          <cell r="BO199">
            <v>445590.57501108985</v>
          </cell>
          <cell r="BP199">
            <v>455533.68362687936</v>
          </cell>
          <cell r="BQ199">
            <v>465521.07286358275</v>
          </cell>
          <cell r="BR199">
            <v>475552.98203519243</v>
          </cell>
          <cell r="BS199">
            <v>485629.65190131887</v>
          </cell>
          <cell r="BT199">
            <v>495751.32467637875</v>
          </cell>
          <cell r="BU199">
            <v>505918.24403883936</v>
          </cell>
          <cell r="BV199">
            <v>516130.65514052397</v>
          </cell>
          <cell r="BW199">
            <v>526388.80461597815</v>
          </cell>
          <cell r="BX199">
            <v>536692.94059189805</v>
          </cell>
          <cell r="BY199">
            <v>547043.31269661454</v>
          </cell>
          <cell r="BZ199">
            <v>557440.17206964584</v>
          </cell>
          <cell r="CA199">
            <v>567883.77137130988</v>
          </cell>
          <cell r="CB199">
            <v>578374.36479239352</v>
          </cell>
          <cell r="CC199">
            <v>588912.20806389325</v>
          </cell>
          <cell r="CD199">
            <v>599497.55846681248</v>
          </cell>
          <cell r="CE199">
            <v>610130.67484202655</v>
          </cell>
          <cell r="CF199">
            <v>620811.81760020927</v>
          </cell>
          <cell r="CG199">
            <v>631541.24873182387</v>
          </cell>
          <cell r="CH199">
            <v>642319.23181718145</v>
          </cell>
          <cell r="CI199">
            <v>653146.03203656082</v>
          </cell>
          <cell r="CJ199">
            <v>664021.91618039797</v>
          </cell>
          <cell r="CK199">
            <v>674947.15265953669</v>
          </cell>
          <cell r="CL199">
            <v>685922.01151555427</v>
          </cell>
          <cell r="CM199">
            <v>696946.76443114248</v>
          </cell>
          <cell r="CN199">
            <v>708021.68474056688</v>
          </cell>
          <cell r="CO199">
            <v>719147.04744018591</v>
          </cell>
          <cell r="CP199">
            <v>730323.12919904501</v>
          </cell>
          <cell r="CQ199">
            <v>741550.2083695347</v>
          </cell>
          <cell r="CR199">
            <v>752828.56499811925</v>
          </cell>
          <cell r="CS199">
            <v>764158.48083613452</v>
          </cell>
          <cell r="CT199">
            <v>775540.23935065896</v>
          </cell>
          <cell r="CU199">
            <v>786974.12573545054</v>
          </cell>
          <cell r="CV199">
            <v>798460.42692195822</v>
          </cell>
          <cell r="CW199">
            <v>809999.4315904032</v>
          </cell>
          <cell r="CX199">
            <v>821591.43018093309</v>
          </cell>
          <cell r="CY199">
            <v>833236.71490484849</v>
          </cell>
          <cell r="CZ199">
            <v>844935.57975590159</v>
          </cell>
          <cell r="DA199">
            <v>856688.32052166667</v>
          </cell>
          <cell r="DB199">
            <v>868495.23479499132</v>
          </cell>
          <cell r="DC199">
            <v>880356.62198551325</v>
          </cell>
          <cell r="DD199">
            <v>892272.78333125752</v>
          </cell>
          <cell r="DE199">
            <v>904244.02191030525</v>
          </cell>
          <cell r="DF199">
            <v>916270.64265254454</v>
          </cell>
          <cell r="DG199">
            <v>928352.95235149155</v>
          </cell>
          <cell r="DH199">
            <v>940491.25967618846</v>
          </cell>
          <cell r="DI199">
            <v>952685.87518318277</v>
          </cell>
          <cell r="DJ199">
            <v>964937.11132858391</v>
          </cell>
          <cell r="DK199">
            <v>977245.28248019225</v>
          </cell>
          <cell r="DL199">
            <v>989610.70492971665</v>
          </cell>
          <cell r="DM199">
            <v>1002033.6969050625</v>
          </cell>
        </row>
      </sheetData>
      <sheetData sheetId="20" refreshError="1"/>
      <sheetData sheetId="21" refreshError="1"/>
      <sheetData sheetId="22">
        <row r="4">
          <cell r="D4" t="str">
            <v>Haustechnik energierelevant</v>
          </cell>
          <cell r="G4" t="str">
            <v>Rechenwert</v>
          </cell>
          <cell r="I4" t="str">
            <v>Eingabe</v>
          </cell>
          <cell r="O4">
            <v>541773.54849167925</v>
          </cell>
        </row>
        <row r="5">
          <cell r="D5" t="str">
            <v>Nutzungsdauer 5 Jahre</v>
          </cell>
          <cell r="G5">
            <v>0</v>
          </cell>
          <cell r="H5">
            <v>0</v>
          </cell>
          <cell r="I5">
            <v>0</v>
          </cell>
          <cell r="J5" t="str">
            <v>€/Instandsetzung</v>
          </cell>
          <cell r="K5">
            <v>5</v>
          </cell>
          <cell r="L5" t="str">
            <v>PTECHNIK</v>
          </cell>
          <cell r="M5" t="str">
            <v>R5</v>
          </cell>
          <cell r="N5">
            <v>0.99655850540806312</v>
          </cell>
          <cell r="O5">
            <v>0</v>
          </cell>
        </row>
        <row r="6">
          <cell r="D6" t="str">
            <v>Nutzungsdauer 10 Jahre</v>
          </cell>
          <cell r="G6">
            <v>0</v>
          </cell>
          <cell r="H6">
            <v>0</v>
          </cell>
          <cell r="I6">
            <v>0</v>
          </cell>
          <cell r="J6" t="str">
            <v>€/Instandsetzung</v>
          </cell>
          <cell r="K6">
            <v>10</v>
          </cell>
          <cell r="L6" t="str">
            <v>PTECHNIK</v>
          </cell>
          <cell r="M6" t="str">
            <v>R10</v>
          </cell>
          <cell r="N6">
            <v>0.99655850540806312</v>
          </cell>
          <cell r="O6">
            <v>0</v>
          </cell>
        </row>
        <row r="7">
          <cell r="D7" t="str">
            <v>Nutzungsdauer 15 Jahre</v>
          </cell>
          <cell r="G7">
            <v>1459.2234424102835</v>
          </cell>
          <cell r="H7">
            <v>1459.2234424102835</v>
          </cell>
          <cell r="I7">
            <v>1459.2234424102835</v>
          </cell>
          <cell r="J7" t="str">
            <v>€/Instandsetzung</v>
          </cell>
          <cell r="K7">
            <v>15</v>
          </cell>
          <cell r="L7" t="str">
            <v>PTECHNIK</v>
          </cell>
          <cell r="M7" t="str">
            <v>R15</v>
          </cell>
          <cell r="N7">
            <v>0.99655850540806312</v>
          </cell>
          <cell r="O7">
            <v>7334.3608644173673</v>
          </cell>
        </row>
        <row r="8">
          <cell r="D8" t="str">
            <v>Nutzungsdauer 20 Jahre</v>
          </cell>
          <cell r="G8">
            <v>17087.603184177482</v>
          </cell>
          <cell r="H8">
            <v>17087.603184177482</v>
          </cell>
          <cell r="I8">
            <v>17087.603184177482</v>
          </cell>
          <cell r="J8" t="str">
            <v>€/Instandsetzung</v>
          </cell>
          <cell r="K8">
            <v>20</v>
          </cell>
          <cell r="L8" t="str">
            <v>PTECHNIK</v>
          </cell>
          <cell r="M8" t="str">
            <v>R20</v>
          </cell>
          <cell r="N8">
            <v>0.99655850540806312</v>
          </cell>
          <cell r="O8">
            <v>69804.21300355361</v>
          </cell>
        </row>
        <row r="9">
          <cell r="D9" t="str">
            <v>Nutzungsdauer 25 Jahre</v>
          </cell>
          <cell r="G9">
            <v>102485.96009150252</v>
          </cell>
          <cell r="H9">
            <v>102485.96009150252</v>
          </cell>
          <cell r="I9">
            <v>102485.96009150252</v>
          </cell>
          <cell r="J9" t="str">
            <v>€/Instandsetzung</v>
          </cell>
          <cell r="K9">
            <v>25</v>
          </cell>
          <cell r="L9" t="str">
            <v>PTECHNIK</v>
          </cell>
          <cell r="M9" t="str">
            <v>R25</v>
          </cell>
          <cell r="N9">
            <v>0.99362745098039218</v>
          </cell>
          <cell r="O9">
            <v>279322.97396714037</v>
          </cell>
        </row>
        <row r="10">
          <cell r="D10" t="str">
            <v>Nutzungsdauer 30 Jahre</v>
          </cell>
          <cell r="G10">
            <v>31680</v>
          </cell>
          <cell r="H10">
            <v>31680</v>
          </cell>
          <cell r="I10">
            <v>31680</v>
          </cell>
          <cell r="J10" t="str">
            <v>€/Instandsetzung</v>
          </cell>
          <cell r="K10">
            <v>30</v>
          </cell>
          <cell r="L10" t="str">
            <v>PTECHNIK</v>
          </cell>
          <cell r="M10" t="str">
            <v>R30</v>
          </cell>
          <cell r="N10">
            <v>0.99362745098039218</v>
          </cell>
          <cell r="O10">
            <v>65558.636404769277</v>
          </cell>
        </row>
        <row r="11">
          <cell r="D11" t="str">
            <v>Nutzungsdauer 35 Jahre</v>
          </cell>
          <cell r="G11">
            <v>0</v>
          </cell>
          <cell r="H11">
            <v>0</v>
          </cell>
          <cell r="I11">
            <v>0</v>
          </cell>
          <cell r="J11" t="str">
            <v>€/Instandsetzung</v>
          </cell>
          <cell r="K11">
            <v>35</v>
          </cell>
          <cell r="L11" t="str">
            <v>PTECHNIK</v>
          </cell>
          <cell r="M11" t="str">
            <v>R35</v>
          </cell>
          <cell r="N11">
            <v>0.99362745098039218</v>
          </cell>
          <cell r="O11">
            <v>0</v>
          </cell>
        </row>
        <row r="12">
          <cell r="D12" t="str">
            <v>Nutzungsdauer 40 Jahre</v>
          </cell>
          <cell r="G12">
            <v>0</v>
          </cell>
          <cell r="H12">
            <v>0</v>
          </cell>
          <cell r="I12">
            <v>0</v>
          </cell>
          <cell r="J12" t="str">
            <v>€/Instandsetzung</v>
          </cell>
          <cell r="K12">
            <v>40</v>
          </cell>
          <cell r="L12" t="str">
            <v>PTECHNIK</v>
          </cell>
          <cell r="M12" t="str">
            <v>R40</v>
          </cell>
          <cell r="N12">
            <v>0.99362745098039218</v>
          </cell>
          <cell r="O12">
            <v>0</v>
          </cell>
        </row>
        <row r="13">
          <cell r="D13" t="str">
            <v>Nutzungsdauer 45 Jahre</v>
          </cell>
          <cell r="G13">
            <v>0</v>
          </cell>
          <cell r="H13">
            <v>0</v>
          </cell>
          <cell r="I13">
            <v>0</v>
          </cell>
          <cell r="J13" t="str">
            <v>€/Instandsetzung</v>
          </cell>
          <cell r="K13">
            <v>45</v>
          </cell>
          <cell r="L13" t="str">
            <v>PTECHNIK</v>
          </cell>
          <cell r="M13" t="str">
            <v>R45</v>
          </cell>
          <cell r="N13">
            <v>0.99362745098039218</v>
          </cell>
          <cell r="O13">
            <v>0</v>
          </cell>
        </row>
        <row r="14">
          <cell r="D14" t="str">
            <v>Nutzungsdauer 50 Jahre</v>
          </cell>
          <cell r="G14">
            <v>95491.754781510797</v>
          </cell>
          <cell r="H14">
            <v>95491.754781510739</v>
          </cell>
          <cell r="I14">
            <v>95491.754781510797</v>
          </cell>
          <cell r="J14" t="str">
            <v>€/Instandsetzung</v>
          </cell>
          <cell r="K14">
            <v>50</v>
          </cell>
          <cell r="L14" t="str">
            <v>PTECHNIK</v>
          </cell>
          <cell r="M14" t="str">
            <v>R50</v>
          </cell>
          <cell r="N14">
            <v>0.99362745098039218</v>
          </cell>
          <cell r="O14">
            <v>119753.36425179862</v>
          </cell>
        </row>
        <row r="15">
          <cell r="D15" t="str">
            <v>Nutzungsdauer 55 Jahre</v>
          </cell>
          <cell r="G15">
            <v>0</v>
          </cell>
          <cell r="H15">
            <v>0</v>
          </cell>
          <cell r="I15">
            <v>0</v>
          </cell>
          <cell r="J15" t="str">
            <v>€/Instandsetzung</v>
          </cell>
          <cell r="K15">
            <v>55</v>
          </cell>
          <cell r="L15" t="str">
            <v>PTECHNIK</v>
          </cell>
          <cell r="M15" t="str">
            <v>R55</v>
          </cell>
          <cell r="N15">
            <v>0.99362745098039218</v>
          </cell>
          <cell r="O15">
            <v>0</v>
          </cell>
        </row>
        <row r="16">
          <cell r="D16" t="str">
            <v>Nutzungsdauer 60 Jahre</v>
          </cell>
          <cell r="G16">
            <v>0</v>
          </cell>
          <cell r="H16">
            <v>0</v>
          </cell>
          <cell r="I16">
            <v>0</v>
          </cell>
          <cell r="J16" t="str">
            <v>€/Instandsetzung</v>
          </cell>
          <cell r="K16">
            <v>60</v>
          </cell>
          <cell r="L16" t="str">
            <v>PTECHNIK</v>
          </cell>
          <cell r="M16" t="str">
            <v>R60</v>
          </cell>
          <cell r="N16">
            <v>0.9916829745596869</v>
          </cell>
          <cell r="O16">
            <v>0</v>
          </cell>
        </row>
        <row r="17">
          <cell r="D17" t="str">
            <v>Nutzungsdauer 65 Jahre</v>
          </cell>
          <cell r="G17">
            <v>0</v>
          </cell>
          <cell r="H17">
            <v>0</v>
          </cell>
          <cell r="I17">
            <v>0</v>
          </cell>
          <cell r="J17" t="str">
            <v>€/Instandsetzung</v>
          </cell>
          <cell r="K17">
            <v>65</v>
          </cell>
          <cell r="L17" t="str">
            <v>PTECHNIK</v>
          </cell>
          <cell r="M17" t="str">
            <v>R65</v>
          </cell>
          <cell r="N17">
            <v>0.9916829745596869</v>
          </cell>
          <cell r="O17">
            <v>0</v>
          </cell>
        </row>
        <row r="18">
          <cell r="D18" t="str">
            <v>Nutzungsdauer 70 Jahre</v>
          </cell>
          <cell r="G18">
            <v>0</v>
          </cell>
          <cell r="H18">
            <v>0</v>
          </cell>
          <cell r="I18">
            <v>0</v>
          </cell>
          <cell r="J18" t="str">
            <v>€/Instandsetzung</v>
          </cell>
          <cell r="K18">
            <v>70</v>
          </cell>
          <cell r="L18" t="str">
            <v>PTECHNIK</v>
          </cell>
          <cell r="M18" t="str">
            <v>R70</v>
          </cell>
          <cell r="N18">
            <v>0.9916829745596869</v>
          </cell>
          <cell r="O18">
            <v>0</v>
          </cell>
        </row>
        <row r="19">
          <cell r="D19" t="str">
            <v>Nutzungsdauer 75 Jahre</v>
          </cell>
          <cell r="G19">
            <v>0</v>
          </cell>
          <cell r="H19">
            <v>0</v>
          </cell>
          <cell r="I19">
            <v>0</v>
          </cell>
          <cell r="J19" t="str">
            <v>€/Instandsetzung</v>
          </cell>
          <cell r="K19">
            <v>75</v>
          </cell>
          <cell r="L19" t="str">
            <v>PTECHNIK</v>
          </cell>
          <cell r="M19" t="str">
            <v>R75</v>
          </cell>
          <cell r="N19">
            <v>0.9916829745596869</v>
          </cell>
          <cell r="O19">
            <v>0</v>
          </cell>
        </row>
        <row r="20">
          <cell r="D20" t="str">
            <v>Nutzungsdauer 80 Jahre</v>
          </cell>
          <cell r="G20">
            <v>0</v>
          </cell>
          <cell r="H20">
            <v>0</v>
          </cell>
          <cell r="I20">
            <v>0</v>
          </cell>
          <cell r="J20" t="str">
            <v>€/Instandsetzung</v>
          </cell>
          <cell r="K20">
            <v>80</v>
          </cell>
          <cell r="L20" t="str">
            <v>PTECHNIK</v>
          </cell>
          <cell r="M20" t="str">
            <v>R80</v>
          </cell>
          <cell r="N20">
            <v>0.9916829745596869</v>
          </cell>
          <cell r="O20">
            <v>0</v>
          </cell>
        </row>
        <row r="21">
          <cell r="D21" t="str">
            <v>Nutzungsdauer 85 Jahre</v>
          </cell>
          <cell r="G21">
            <v>0</v>
          </cell>
          <cell r="H21">
            <v>0</v>
          </cell>
          <cell r="I21">
            <v>0</v>
          </cell>
          <cell r="J21" t="str">
            <v>€/Instandsetzung</v>
          </cell>
          <cell r="K21">
            <v>85</v>
          </cell>
          <cell r="L21" t="str">
            <v>PTECHNIK</v>
          </cell>
          <cell r="M21" t="str">
            <v>R85</v>
          </cell>
          <cell r="N21">
            <v>0.9916829745596869</v>
          </cell>
          <cell r="O21">
            <v>0</v>
          </cell>
        </row>
        <row r="22">
          <cell r="D22" t="str">
            <v>Nutzungsdauer 90 Jahre</v>
          </cell>
          <cell r="G22">
            <v>0</v>
          </cell>
          <cell r="H22">
            <v>0</v>
          </cell>
          <cell r="I22">
            <v>0</v>
          </cell>
          <cell r="J22" t="str">
            <v>€/Instandsetzung</v>
          </cell>
          <cell r="K22">
            <v>90</v>
          </cell>
          <cell r="L22" t="str">
            <v>PTECHNIK</v>
          </cell>
          <cell r="M22" t="str">
            <v>R90</v>
          </cell>
          <cell r="N22">
            <v>0.9916829745596869</v>
          </cell>
          <cell r="O22">
            <v>0</v>
          </cell>
        </row>
        <row r="23">
          <cell r="D23" t="str">
            <v>Nutzungsdauer 95 Jahre</v>
          </cell>
          <cell r="G23">
            <v>0</v>
          </cell>
          <cell r="H23">
            <v>0</v>
          </cell>
          <cell r="I23">
            <v>0</v>
          </cell>
          <cell r="J23" t="str">
            <v>€/Instandsetzung</v>
          </cell>
          <cell r="K23">
            <v>95</v>
          </cell>
          <cell r="L23" t="str">
            <v>PTECHNIK</v>
          </cell>
          <cell r="M23" t="str">
            <v>R95</v>
          </cell>
          <cell r="N23">
            <v>0.9916829745596869</v>
          </cell>
          <cell r="O23">
            <v>0</v>
          </cell>
        </row>
        <row r="24">
          <cell r="D24" t="str">
            <v>Nutzungsdauer 100 Jahre</v>
          </cell>
          <cell r="G24">
            <v>0</v>
          </cell>
          <cell r="H24">
            <v>91618.143339203161</v>
          </cell>
          <cell r="I24">
            <v>0</v>
          </cell>
          <cell r="J24" t="str">
            <v>€/Instandsetzung</v>
          </cell>
          <cell r="K24">
            <v>100</v>
          </cell>
          <cell r="L24" t="str">
            <v>PTECHNIK</v>
          </cell>
          <cell r="M24" t="str">
            <v>R100</v>
          </cell>
          <cell r="N24">
            <v>0.9916829745596869</v>
          </cell>
          <cell r="O24">
            <v>0</v>
          </cell>
        </row>
        <row r="25">
          <cell r="D25" t="str">
            <v>Haustechnik sonstige</v>
          </cell>
          <cell r="G25" t="str">
            <v>Rechenwert</v>
          </cell>
          <cell r="I25" t="str">
            <v>Eingabe</v>
          </cell>
          <cell r="O25">
            <v>559229.67088453367</v>
          </cell>
        </row>
        <row r="26">
          <cell r="D26" t="str">
            <v>Nutzungsdauer 5 Jahre</v>
          </cell>
          <cell r="G26">
            <v>0</v>
          </cell>
          <cell r="H26">
            <v>0</v>
          </cell>
          <cell r="I26">
            <v>0</v>
          </cell>
          <cell r="J26" t="str">
            <v>€/Instandsetzung</v>
          </cell>
          <cell r="K26">
            <v>5</v>
          </cell>
          <cell r="L26" t="str">
            <v>PBAU</v>
          </cell>
          <cell r="M26" t="str">
            <v>R5</v>
          </cell>
          <cell r="N26">
            <v>1.0105211406096364</v>
          </cell>
          <cell r="O26">
            <v>0</v>
          </cell>
        </row>
        <row r="27">
          <cell r="D27" t="str">
            <v>Nutzungsdauer 10 Jahre</v>
          </cell>
          <cell r="G27">
            <v>0</v>
          </cell>
          <cell r="H27">
            <v>0</v>
          </cell>
          <cell r="I27">
            <v>0</v>
          </cell>
          <cell r="J27" t="str">
            <v>€/Instandsetzung</v>
          </cell>
          <cell r="K27">
            <v>10</v>
          </cell>
          <cell r="L27" t="str">
            <v>PBAU</v>
          </cell>
          <cell r="M27" t="str">
            <v>R10</v>
          </cell>
          <cell r="N27">
            <v>1.0105211406096364</v>
          </cell>
          <cell r="O27">
            <v>0</v>
          </cell>
        </row>
        <row r="28">
          <cell r="D28" t="str">
            <v>Nutzungsdauer 15 Jahre</v>
          </cell>
          <cell r="G28">
            <v>12000</v>
          </cell>
          <cell r="H28">
            <v>12000</v>
          </cell>
          <cell r="I28">
            <v>12000</v>
          </cell>
          <cell r="J28" t="str">
            <v>€/Instandsetzung</v>
          </cell>
          <cell r="K28">
            <v>15</v>
          </cell>
          <cell r="L28" t="str">
            <v>PBAU</v>
          </cell>
          <cell r="M28" t="str">
            <v>R15</v>
          </cell>
          <cell r="N28">
            <v>1.0105211406096364</v>
          </cell>
          <cell r="O28">
            <v>129258.49562011907</v>
          </cell>
        </row>
        <row r="29">
          <cell r="D29" t="str">
            <v>Nutzungsdauer 20 Jahre</v>
          </cell>
          <cell r="G29">
            <v>0</v>
          </cell>
          <cell r="H29">
            <v>0</v>
          </cell>
          <cell r="I29">
            <v>0</v>
          </cell>
          <cell r="J29" t="str">
            <v>€/Instandsetzung</v>
          </cell>
          <cell r="K29">
            <v>20</v>
          </cell>
          <cell r="L29" t="str">
            <v>PBAU</v>
          </cell>
          <cell r="M29" t="str">
            <v>R20</v>
          </cell>
          <cell r="N29">
            <v>1.0105211406096364</v>
          </cell>
          <cell r="O29">
            <v>0</v>
          </cell>
        </row>
        <row r="30">
          <cell r="D30" t="str">
            <v>Nutzungsdauer 25 Jahre</v>
          </cell>
          <cell r="G30">
            <v>0</v>
          </cell>
          <cell r="H30">
            <v>0</v>
          </cell>
          <cell r="I30">
            <v>0</v>
          </cell>
          <cell r="J30" t="str">
            <v>€/Instandsetzung</v>
          </cell>
          <cell r="K30">
            <v>25</v>
          </cell>
          <cell r="L30" t="str">
            <v>PBAU</v>
          </cell>
          <cell r="M30" t="str">
            <v>R25</v>
          </cell>
          <cell r="N30">
            <v>1.0075490196078432</v>
          </cell>
          <cell r="O30">
            <v>0</v>
          </cell>
        </row>
        <row r="31">
          <cell r="D31" t="str">
            <v>Nutzungsdauer 30 Jahre</v>
          </cell>
          <cell r="G31">
            <v>0</v>
          </cell>
          <cell r="H31">
            <v>0</v>
          </cell>
          <cell r="I31">
            <v>0</v>
          </cell>
          <cell r="J31" t="str">
            <v>€/Instandsetzung</v>
          </cell>
          <cell r="K31">
            <v>30</v>
          </cell>
          <cell r="L31" t="str">
            <v>PBAU</v>
          </cell>
          <cell r="M31" t="str">
            <v>R30</v>
          </cell>
          <cell r="N31">
            <v>1.0075490196078432</v>
          </cell>
          <cell r="O31">
            <v>0</v>
          </cell>
        </row>
        <row r="32">
          <cell r="D32" t="str">
            <v>Nutzungsdauer 35 Jahre</v>
          </cell>
          <cell r="G32">
            <v>0</v>
          </cell>
          <cell r="H32">
            <v>0</v>
          </cell>
          <cell r="I32">
            <v>0</v>
          </cell>
          <cell r="J32" t="str">
            <v>€/Instandsetzung</v>
          </cell>
          <cell r="K32">
            <v>35</v>
          </cell>
          <cell r="L32" t="str">
            <v>PBAU</v>
          </cell>
          <cell r="M32" t="str">
            <v>R35</v>
          </cell>
          <cell r="N32">
            <v>1.0075490196078432</v>
          </cell>
          <cell r="O32">
            <v>0</v>
          </cell>
        </row>
        <row r="33">
          <cell r="D33" t="str">
            <v>Nutzungsdauer 40 Jahre</v>
          </cell>
          <cell r="G33">
            <v>0</v>
          </cell>
          <cell r="H33">
            <v>0</v>
          </cell>
          <cell r="I33">
            <v>0</v>
          </cell>
          <cell r="J33" t="str">
            <v>€/Instandsetzung</v>
          </cell>
          <cell r="K33">
            <v>40</v>
          </cell>
          <cell r="L33" t="str">
            <v>PBAU</v>
          </cell>
          <cell r="M33" t="str">
            <v>R40</v>
          </cell>
          <cell r="N33">
            <v>1.0075490196078432</v>
          </cell>
          <cell r="O33">
            <v>0</v>
          </cell>
        </row>
        <row r="34">
          <cell r="D34" t="str">
            <v>Nutzungsdauer 45 Jahre</v>
          </cell>
          <cell r="G34">
            <v>0</v>
          </cell>
          <cell r="H34">
            <v>0</v>
          </cell>
          <cell r="I34">
            <v>0</v>
          </cell>
          <cell r="J34" t="str">
            <v>€/Instandsetzung</v>
          </cell>
          <cell r="K34">
            <v>45</v>
          </cell>
          <cell r="L34" t="str">
            <v>PBAU</v>
          </cell>
          <cell r="M34" t="str">
            <v>R45</v>
          </cell>
          <cell r="N34">
            <v>1.0075490196078432</v>
          </cell>
          <cell r="O34">
            <v>0</v>
          </cell>
        </row>
        <row r="35">
          <cell r="D35" t="str">
            <v>Nutzungsdauer 50 Jahre</v>
          </cell>
          <cell r="G35">
            <v>120174.9850501911</v>
          </cell>
          <cell r="H35">
            <v>218934.92362763526</v>
          </cell>
          <cell r="I35">
            <v>120174.9850501911</v>
          </cell>
          <cell r="J35" t="str">
            <v>€/Instandsetzung</v>
          </cell>
          <cell r="K35">
            <v>50</v>
          </cell>
          <cell r="L35" t="str">
            <v>PBAU</v>
          </cell>
          <cell r="M35" t="str">
            <v>R50</v>
          </cell>
          <cell r="N35">
            <v>1.0075490196078432</v>
          </cell>
          <cell r="O35">
            <v>429971.17526441457</v>
          </cell>
        </row>
        <row r="36">
          <cell r="D36" t="str">
            <v>Nutzungsdauer 55 Jahre</v>
          </cell>
          <cell r="G36">
            <v>0</v>
          </cell>
          <cell r="H36">
            <v>0</v>
          </cell>
          <cell r="I36">
            <v>0</v>
          </cell>
          <cell r="J36" t="str">
            <v>€/Instandsetzung</v>
          </cell>
          <cell r="K36">
            <v>55</v>
          </cell>
          <cell r="L36" t="str">
            <v>PBAU</v>
          </cell>
          <cell r="M36" t="str">
            <v>R55</v>
          </cell>
          <cell r="N36">
            <v>1.0075490196078432</v>
          </cell>
          <cell r="O36">
            <v>0</v>
          </cell>
        </row>
        <row r="37">
          <cell r="D37" t="str">
            <v>Nutzungsdauer 60 Jahre</v>
          </cell>
          <cell r="G37">
            <v>0</v>
          </cell>
          <cell r="H37">
            <v>0</v>
          </cell>
          <cell r="I37">
            <v>0</v>
          </cell>
          <cell r="J37" t="str">
            <v>€/Instandsetzung</v>
          </cell>
          <cell r="K37">
            <v>60</v>
          </cell>
          <cell r="L37" t="str">
            <v>PBAU</v>
          </cell>
          <cell r="M37" t="str">
            <v>R60</v>
          </cell>
          <cell r="N37">
            <v>1.005577299412916</v>
          </cell>
          <cell r="O37">
            <v>0</v>
          </cell>
        </row>
        <row r="38">
          <cell r="D38" t="str">
            <v>Nutzungsdauer 65 Jahre</v>
          </cell>
          <cell r="G38">
            <v>0</v>
          </cell>
          <cell r="H38">
            <v>0</v>
          </cell>
          <cell r="I38">
            <v>0</v>
          </cell>
          <cell r="J38" t="str">
            <v>€/Instandsetzung</v>
          </cell>
          <cell r="K38">
            <v>65</v>
          </cell>
          <cell r="L38" t="str">
            <v>PBAU</v>
          </cell>
          <cell r="M38" t="str">
            <v>R65</v>
          </cell>
          <cell r="N38">
            <v>1.005577299412916</v>
          </cell>
          <cell r="O38">
            <v>0</v>
          </cell>
        </row>
        <row r="39">
          <cell r="D39" t="str">
            <v>Nutzungsdauer 70 Jahre</v>
          </cell>
          <cell r="G39">
            <v>0</v>
          </cell>
          <cell r="H39">
            <v>0</v>
          </cell>
          <cell r="I39">
            <v>0</v>
          </cell>
          <cell r="J39" t="str">
            <v>€/Instandsetzung</v>
          </cell>
          <cell r="K39">
            <v>70</v>
          </cell>
          <cell r="L39" t="str">
            <v>PBAU</v>
          </cell>
          <cell r="M39" t="str">
            <v>R70</v>
          </cell>
          <cell r="N39">
            <v>1.005577299412916</v>
          </cell>
          <cell r="O39">
            <v>0</v>
          </cell>
        </row>
        <row r="40">
          <cell r="D40" t="str">
            <v>Nutzungsdauer 75 Jahre</v>
          </cell>
          <cell r="G40">
            <v>0</v>
          </cell>
          <cell r="H40">
            <v>0</v>
          </cell>
          <cell r="I40">
            <v>0</v>
          </cell>
          <cell r="J40" t="str">
            <v>€/Instandsetzung</v>
          </cell>
          <cell r="K40">
            <v>75</v>
          </cell>
          <cell r="L40" t="str">
            <v>PBAU</v>
          </cell>
          <cell r="M40" t="str">
            <v>R75</v>
          </cell>
          <cell r="N40">
            <v>1.005577299412916</v>
          </cell>
          <cell r="O40">
            <v>0</v>
          </cell>
        </row>
        <row r="41">
          <cell r="D41" t="str">
            <v>Nutzungsdauer 80 Jahre</v>
          </cell>
          <cell r="G41">
            <v>0</v>
          </cell>
          <cell r="H41">
            <v>0</v>
          </cell>
          <cell r="I41">
            <v>0</v>
          </cell>
          <cell r="J41" t="str">
            <v>€/Instandsetzung</v>
          </cell>
          <cell r="K41">
            <v>80</v>
          </cell>
          <cell r="L41" t="str">
            <v>PBAU</v>
          </cell>
          <cell r="M41" t="str">
            <v>R80</v>
          </cell>
          <cell r="N41">
            <v>1.005577299412916</v>
          </cell>
          <cell r="O41">
            <v>0</v>
          </cell>
        </row>
        <row r="42">
          <cell r="D42" t="str">
            <v>Nutzungsdauer 85 Jahre</v>
          </cell>
          <cell r="G42">
            <v>0</v>
          </cell>
          <cell r="H42">
            <v>0</v>
          </cell>
          <cell r="I42">
            <v>0</v>
          </cell>
          <cell r="J42" t="str">
            <v>€/Instandsetzung</v>
          </cell>
          <cell r="K42">
            <v>85</v>
          </cell>
          <cell r="L42" t="str">
            <v>PBAU</v>
          </cell>
          <cell r="M42" t="str">
            <v>R85</v>
          </cell>
          <cell r="N42">
            <v>1.005577299412916</v>
          </cell>
          <cell r="O42">
            <v>0</v>
          </cell>
        </row>
        <row r="43">
          <cell r="D43" t="str">
            <v>Nutzungsdauer 90 Jahre</v>
          </cell>
          <cell r="G43">
            <v>0</v>
          </cell>
          <cell r="H43">
            <v>0</v>
          </cell>
          <cell r="I43">
            <v>0</v>
          </cell>
          <cell r="J43" t="str">
            <v>€/Instandsetzung</v>
          </cell>
          <cell r="K43">
            <v>90</v>
          </cell>
          <cell r="L43" t="str">
            <v>PBAU</v>
          </cell>
          <cell r="M43" t="str">
            <v>R90</v>
          </cell>
          <cell r="N43">
            <v>1.005577299412916</v>
          </cell>
          <cell r="O43">
            <v>0</v>
          </cell>
        </row>
        <row r="44">
          <cell r="D44" t="str">
            <v>Nutzungsdauer 95 Jahre</v>
          </cell>
          <cell r="G44">
            <v>0</v>
          </cell>
          <cell r="H44">
            <v>0</v>
          </cell>
          <cell r="I44">
            <v>0</v>
          </cell>
          <cell r="J44" t="str">
            <v>€/Instandsetzung</v>
          </cell>
          <cell r="K44">
            <v>95</v>
          </cell>
          <cell r="L44" t="str">
            <v>PBAU</v>
          </cell>
          <cell r="M44" t="str">
            <v>R95</v>
          </cell>
          <cell r="N44">
            <v>1.005577299412916</v>
          </cell>
          <cell r="O44">
            <v>0</v>
          </cell>
        </row>
        <row r="45">
          <cell r="D45" t="str">
            <v>Nutzungsdauer 100 Jahre</v>
          </cell>
          <cell r="G45">
            <v>0</v>
          </cell>
          <cell r="H45">
            <v>24000</v>
          </cell>
          <cell r="I45">
            <v>0</v>
          </cell>
          <cell r="J45" t="str">
            <v>€/Instandsetzung</v>
          </cell>
          <cell r="K45">
            <v>100</v>
          </cell>
          <cell r="L45" t="str">
            <v>PBAU</v>
          </cell>
          <cell r="M45" t="str">
            <v>R100</v>
          </cell>
          <cell r="N45">
            <v>1.005577299412916</v>
          </cell>
          <cell r="O45">
            <v>0</v>
          </cell>
        </row>
        <row r="46">
          <cell r="D46" t="str">
            <v>Bau</v>
          </cell>
          <cell r="G46" t="str">
            <v>Rechenwert</v>
          </cell>
          <cell r="I46" t="str">
            <v>Eingabe</v>
          </cell>
          <cell r="O46">
            <v>1629386.0977361817</v>
          </cell>
        </row>
        <row r="47">
          <cell r="D47" t="str">
            <v>Nutzungsdauer 5 Jahre</v>
          </cell>
          <cell r="G47">
            <v>0</v>
          </cell>
          <cell r="H47">
            <v>0</v>
          </cell>
          <cell r="I47">
            <v>0</v>
          </cell>
          <cell r="J47" t="str">
            <v>€/Instandsetzung</v>
          </cell>
          <cell r="K47">
            <v>5</v>
          </cell>
          <cell r="L47" t="str">
            <v>PBAU</v>
          </cell>
          <cell r="M47" t="str">
            <v>R5</v>
          </cell>
          <cell r="N47">
            <v>1.0105211406096364</v>
          </cell>
          <cell r="O47">
            <v>0</v>
          </cell>
        </row>
        <row r="48">
          <cell r="D48" t="str">
            <v>Nutzungsdauer 10 Jahre</v>
          </cell>
          <cell r="G48">
            <v>0</v>
          </cell>
          <cell r="H48">
            <v>0</v>
          </cell>
          <cell r="I48">
            <v>0</v>
          </cell>
          <cell r="J48" t="str">
            <v>€/Instandsetzung</v>
          </cell>
          <cell r="K48">
            <v>10</v>
          </cell>
          <cell r="L48" t="str">
            <v>PBAU</v>
          </cell>
          <cell r="M48" t="str">
            <v>R10</v>
          </cell>
          <cell r="N48">
            <v>1.0105211406096364</v>
          </cell>
          <cell r="O48">
            <v>0</v>
          </cell>
        </row>
        <row r="49">
          <cell r="D49" t="str">
            <v>Nutzungsdauer 15 Jahre</v>
          </cell>
          <cell r="G49">
            <v>0</v>
          </cell>
          <cell r="H49">
            <v>0</v>
          </cell>
          <cell r="I49">
            <v>0</v>
          </cell>
          <cell r="J49" t="str">
            <v>€/Instandsetzung</v>
          </cell>
          <cell r="K49">
            <v>15</v>
          </cell>
          <cell r="L49" t="str">
            <v>PBAU</v>
          </cell>
          <cell r="M49" t="str">
            <v>R15</v>
          </cell>
          <cell r="N49">
            <v>1.0105211406096364</v>
          </cell>
          <cell r="O49">
            <v>0</v>
          </cell>
        </row>
        <row r="50">
          <cell r="D50" t="str">
            <v>Nutzungsdauer 20 Jahre</v>
          </cell>
          <cell r="G50">
            <v>0</v>
          </cell>
          <cell r="H50">
            <v>0</v>
          </cell>
          <cell r="I50">
            <v>0</v>
          </cell>
          <cell r="J50" t="str">
            <v>€/Instandsetzung</v>
          </cell>
          <cell r="K50">
            <v>20</v>
          </cell>
          <cell r="L50" t="str">
            <v>PBAU</v>
          </cell>
          <cell r="M50" t="str">
            <v>R20</v>
          </cell>
          <cell r="N50">
            <v>1.0105211406096364</v>
          </cell>
          <cell r="O50">
            <v>0</v>
          </cell>
        </row>
        <row r="51">
          <cell r="D51" t="str">
            <v>Nutzungsdauer 25 Jahre</v>
          </cell>
          <cell r="G51">
            <v>36325.917000000001</v>
          </cell>
          <cell r="H51">
            <v>36325.917000000001</v>
          </cell>
          <cell r="I51">
            <v>36325.917000000001</v>
          </cell>
          <cell r="J51" t="str">
            <v>€/Instandsetzung</v>
          </cell>
          <cell r="K51">
            <v>25</v>
          </cell>
          <cell r="L51" t="str">
            <v>PBAU</v>
          </cell>
          <cell r="M51" t="str">
            <v>R25</v>
          </cell>
          <cell r="N51">
            <v>1.0075490196078432</v>
          </cell>
          <cell r="O51">
            <v>237662.56047552222</v>
          </cell>
        </row>
        <row r="52">
          <cell r="D52" t="str">
            <v>Nutzungsdauer 30 Jahre</v>
          </cell>
          <cell r="G52">
            <v>0</v>
          </cell>
          <cell r="H52">
            <v>0</v>
          </cell>
          <cell r="I52">
            <v>0</v>
          </cell>
          <cell r="J52" t="str">
            <v>€/Instandsetzung</v>
          </cell>
          <cell r="K52">
            <v>30</v>
          </cell>
          <cell r="L52" t="str">
            <v>PBAU</v>
          </cell>
          <cell r="M52" t="str">
            <v>R30</v>
          </cell>
          <cell r="N52">
            <v>1.0075490196078432</v>
          </cell>
          <cell r="O52">
            <v>0</v>
          </cell>
        </row>
        <row r="53">
          <cell r="D53" t="str">
            <v>Nutzungsdauer 35 Jahre</v>
          </cell>
          <cell r="G53">
            <v>0</v>
          </cell>
          <cell r="H53">
            <v>0</v>
          </cell>
          <cell r="I53">
            <v>0</v>
          </cell>
          <cell r="J53" t="str">
            <v>€/Instandsetzung</v>
          </cell>
          <cell r="K53">
            <v>35</v>
          </cell>
          <cell r="L53" t="str">
            <v>PBAU</v>
          </cell>
          <cell r="M53" t="str">
            <v>R35</v>
          </cell>
          <cell r="N53">
            <v>1.0075490196078432</v>
          </cell>
          <cell r="O53">
            <v>0</v>
          </cell>
        </row>
        <row r="54">
          <cell r="D54" t="str">
            <v>Nutzungsdauer 40 Jahre</v>
          </cell>
          <cell r="G54">
            <v>0</v>
          </cell>
          <cell r="H54">
            <v>0</v>
          </cell>
          <cell r="I54">
            <v>0</v>
          </cell>
          <cell r="J54" t="str">
            <v>€/Instandsetzung</v>
          </cell>
          <cell r="K54">
            <v>40</v>
          </cell>
          <cell r="L54" t="str">
            <v>PBAU</v>
          </cell>
          <cell r="M54" t="str">
            <v>R40</v>
          </cell>
          <cell r="N54">
            <v>1.0075490196078432</v>
          </cell>
          <cell r="O54">
            <v>0</v>
          </cell>
        </row>
        <row r="55">
          <cell r="D55" t="str">
            <v>Nutzungsdauer 45 Jahre</v>
          </cell>
          <cell r="G55">
            <v>0</v>
          </cell>
          <cell r="H55">
            <v>0</v>
          </cell>
          <cell r="I55">
            <v>0</v>
          </cell>
          <cell r="J55" t="str">
            <v>€/Instandsetzung</v>
          </cell>
          <cell r="K55">
            <v>45</v>
          </cell>
          <cell r="L55" t="str">
            <v>PBAU</v>
          </cell>
          <cell r="M55" t="str">
            <v>R45</v>
          </cell>
          <cell r="N55">
            <v>1.0075490196078432</v>
          </cell>
          <cell r="O55">
            <v>0</v>
          </cell>
        </row>
        <row r="56">
          <cell r="D56" t="str">
            <v>Nutzungsdauer 50 Jahre</v>
          </cell>
          <cell r="G56">
            <v>191207.25999999998</v>
          </cell>
          <cell r="H56">
            <v>191207.25999999998</v>
          </cell>
          <cell r="I56">
            <v>191207.25999999998</v>
          </cell>
          <cell r="J56" t="str">
            <v>€/Instandsetzung</v>
          </cell>
          <cell r="K56">
            <v>50</v>
          </cell>
          <cell r="L56" t="str">
            <v>PBAU</v>
          </cell>
          <cell r="M56" t="str">
            <v>R50</v>
          </cell>
          <cell r="N56">
            <v>1.0075490196078432</v>
          </cell>
          <cell r="O56">
            <v>684115.83547900547</v>
          </cell>
        </row>
        <row r="57">
          <cell r="D57" t="str">
            <v>Nutzungsdauer 55 Jahre</v>
          </cell>
          <cell r="G57">
            <v>0</v>
          </cell>
          <cell r="H57">
            <v>0</v>
          </cell>
          <cell r="I57">
            <v>0</v>
          </cell>
          <cell r="J57" t="str">
            <v>€/Instandsetzung</v>
          </cell>
          <cell r="K57">
            <v>55</v>
          </cell>
          <cell r="L57" t="str">
            <v>PBAU</v>
          </cell>
          <cell r="M57" t="str">
            <v>R55</v>
          </cell>
          <cell r="N57">
            <v>1.0075490196078432</v>
          </cell>
          <cell r="O57">
            <v>0</v>
          </cell>
        </row>
        <row r="58">
          <cell r="D58" t="str">
            <v>Nutzungsdauer 60 Jahre</v>
          </cell>
          <cell r="G58">
            <v>0</v>
          </cell>
          <cell r="H58">
            <v>0</v>
          </cell>
          <cell r="I58">
            <v>0</v>
          </cell>
          <cell r="J58" t="str">
            <v>€/Instandsetzung</v>
          </cell>
          <cell r="K58">
            <v>60</v>
          </cell>
          <cell r="L58" t="str">
            <v>PBAU</v>
          </cell>
          <cell r="M58" t="str">
            <v>R60</v>
          </cell>
          <cell r="N58">
            <v>1.005577299412916</v>
          </cell>
          <cell r="O58">
            <v>0</v>
          </cell>
        </row>
        <row r="59">
          <cell r="D59" t="str">
            <v>Nutzungsdauer 65 Jahre</v>
          </cell>
          <cell r="G59">
            <v>0</v>
          </cell>
          <cell r="H59">
            <v>0</v>
          </cell>
          <cell r="I59">
            <v>0</v>
          </cell>
          <cell r="J59" t="str">
            <v>€/Instandsetzung</v>
          </cell>
          <cell r="K59">
            <v>65</v>
          </cell>
          <cell r="L59" t="str">
            <v>PBAU</v>
          </cell>
          <cell r="M59" t="str">
            <v>R65</v>
          </cell>
          <cell r="N59">
            <v>1.005577299412916</v>
          </cell>
          <cell r="O59">
            <v>0</v>
          </cell>
        </row>
        <row r="60">
          <cell r="D60" t="str">
            <v>Nutzungsdauer 70 Jahre</v>
          </cell>
          <cell r="G60">
            <v>0</v>
          </cell>
          <cell r="H60">
            <v>0</v>
          </cell>
          <cell r="I60">
            <v>0</v>
          </cell>
          <cell r="J60" t="str">
            <v>€/Instandsetzung</v>
          </cell>
          <cell r="K60">
            <v>70</v>
          </cell>
          <cell r="L60" t="str">
            <v>PBAU</v>
          </cell>
          <cell r="M60" t="str">
            <v>R70</v>
          </cell>
          <cell r="N60">
            <v>1.005577299412916</v>
          </cell>
          <cell r="O60">
            <v>0</v>
          </cell>
        </row>
        <row r="61">
          <cell r="D61" t="str">
            <v>Nutzungsdauer 75 Jahre</v>
          </cell>
          <cell r="G61">
            <v>0</v>
          </cell>
          <cell r="H61">
            <v>0</v>
          </cell>
          <cell r="I61">
            <v>0</v>
          </cell>
          <cell r="J61" t="str">
            <v>€/Instandsetzung</v>
          </cell>
          <cell r="K61">
            <v>75</v>
          </cell>
          <cell r="L61" t="str">
            <v>PBAU</v>
          </cell>
          <cell r="M61" t="str">
            <v>R75</v>
          </cell>
          <cell r="N61">
            <v>1.005577299412916</v>
          </cell>
          <cell r="O61">
            <v>0</v>
          </cell>
        </row>
        <row r="62">
          <cell r="D62" t="str">
            <v>Nutzungsdauer 80 Jahre</v>
          </cell>
          <cell r="G62">
            <v>0</v>
          </cell>
          <cell r="H62">
            <v>0</v>
          </cell>
          <cell r="I62">
            <v>0</v>
          </cell>
          <cell r="J62" t="str">
            <v>€/Instandsetzung</v>
          </cell>
          <cell r="K62">
            <v>80</v>
          </cell>
          <cell r="L62" t="str">
            <v>PBAU</v>
          </cell>
          <cell r="M62" t="str">
            <v>R80</v>
          </cell>
          <cell r="N62">
            <v>1.005577299412916</v>
          </cell>
          <cell r="O62">
            <v>0</v>
          </cell>
        </row>
        <row r="63">
          <cell r="D63" t="str">
            <v>Nutzungsdauer 85 Jahre</v>
          </cell>
          <cell r="G63">
            <v>0</v>
          </cell>
          <cell r="H63">
            <v>0</v>
          </cell>
          <cell r="I63">
            <v>0</v>
          </cell>
          <cell r="J63" t="str">
            <v>€/Instandsetzung</v>
          </cell>
          <cell r="K63">
            <v>85</v>
          </cell>
          <cell r="L63" t="str">
            <v>PBAU</v>
          </cell>
          <cell r="M63" t="str">
            <v>R85</v>
          </cell>
          <cell r="N63">
            <v>1.005577299412916</v>
          </cell>
          <cell r="O63">
            <v>0</v>
          </cell>
        </row>
        <row r="64">
          <cell r="D64" t="str">
            <v>Nutzungsdauer 90 Jahre</v>
          </cell>
          <cell r="G64">
            <v>0</v>
          </cell>
          <cell r="H64">
            <v>0</v>
          </cell>
          <cell r="I64">
            <v>0</v>
          </cell>
          <cell r="J64" t="str">
            <v>€/Instandsetzung</v>
          </cell>
          <cell r="K64">
            <v>90</v>
          </cell>
          <cell r="L64" t="str">
            <v>PBAU</v>
          </cell>
          <cell r="M64" t="str">
            <v>R90</v>
          </cell>
          <cell r="N64">
            <v>1.005577299412916</v>
          </cell>
          <cell r="O64">
            <v>0</v>
          </cell>
        </row>
        <row r="65">
          <cell r="D65" t="str">
            <v>Nutzungsdauer 95 Jahre</v>
          </cell>
          <cell r="G65">
            <v>0</v>
          </cell>
          <cell r="H65">
            <v>0</v>
          </cell>
          <cell r="I65">
            <v>0</v>
          </cell>
          <cell r="J65" t="str">
            <v>€/Instandsetzung</v>
          </cell>
          <cell r="K65">
            <v>95</v>
          </cell>
          <cell r="L65" t="str">
            <v>PBAU</v>
          </cell>
          <cell r="M65" t="str">
            <v>R95</v>
          </cell>
          <cell r="N65">
            <v>1.005577299412916</v>
          </cell>
          <cell r="O65">
            <v>0</v>
          </cell>
        </row>
        <row r="66">
          <cell r="D66" t="str">
            <v>Nutzungsdauer 100 Jahre</v>
          </cell>
          <cell r="G66">
            <v>405738.74200000003</v>
          </cell>
          <cell r="H66">
            <v>422054.9691353665</v>
          </cell>
          <cell r="I66">
            <v>405738.74200000003</v>
          </cell>
          <cell r="J66" t="str">
            <v>€/Instandsetzung</v>
          </cell>
          <cell r="K66">
            <v>100</v>
          </cell>
          <cell r="L66" t="str">
            <v>PBAU</v>
          </cell>
          <cell r="M66" t="str">
            <v>R100</v>
          </cell>
          <cell r="N66">
            <v>1.005577299412916</v>
          </cell>
          <cell r="O66">
            <v>707607.70178165392</v>
          </cell>
        </row>
        <row r="67">
          <cell r="D67" t="str">
            <v>Außenanlagen</v>
          </cell>
          <cell r="G67" t="str">
            <v>Rechenwert</v>
          </cell>
          <cell r="I67" t="str">
            <v>Eingabe</v>
          </cell>
          <cell r="O67">
            <v>0</v>
          </cell>
        </row>
        <row r="68">
          <cell r="D68" t="str">
            <v>Nutzungsdauer 5 Jahre</v>
          </cell>
          <cell r="G68">
            <v>0</v>
          </cell>
          <cell r="H68">
            <v>0</v>
          </cell>
          <cell r="I68">
            <v>0</v>
          </cell>
          <cell r="J68" t="str">
            <v>€/Instandsetzung</v>
          </cell>
          <cell r="K68">
            <v>5</v>
          </cell>
          <cell r="L68" t="str">
            <v>PBAU</v>
          </cell>
          <cell r="M68" t="str">
            <v>R5</v>
          </cell>
          <cell r="N68">
            <v>1.0105211406096364</v>
          </cell>
          <cell r="O68">
            <v>0</v>
          </cell>
        </row>
        <row r="69">
          <cell r="D69" t="str">
            <v>Nutzungsdauer 10 Jahre</v>
          </cell>
          <cell r="G69">
            <v>0</v>
          </cell>
          <cell r="H69">
            <v>0</v>
          </cell>
          <cell r="I69">
            <v>0</v>
          </cell>
          <cell r="J69" t="str">
            <v>€/Instandsetzung</v>
          </cell>
          <cell r="K69">
            <v>10</v>
          </cell>
          <cell r="L69" t="str">
            <v>PBAU</v>
          </cell>
          <cell r="M69" t="str">
            <v>R10</v>
          </cell>
          <cell r="N69">
            <v>1.0105211406096364</v>
          </cell>
          <cell r="O69">
            <v>0</v>
          </cell>
        </row>
        <row r="70">
          <cell r="D70" t="str">
            <v>Nutzungsdauer 15 Jahre</v>
          </cell>
          <cell r="G70">
            <v>0</v>
          </cell>
          <cell r="H70">
            <v>0</v>
          </cell>
          <cell r="I70">
            <v>0</v>
          </cell>
          <cell r="J70" t="str">
            <v>€/Instandsetzung</v>
          </cell>
          <cell r="K70">
            <v>15</v>
          </cell>
          <cell r="L70" t="str">
            <v>PBAU</v>
          </cell>
          <cell r="M70" t="str">
            <v>R15</v>
          </cell>
          <cell r="N70">
            <v>1.0105211406096364</v>
          </cell>
          <cell r="O70">
            <v>0</v>
          </cell>
        </row>
        <row r="71">
          <cell r="D71" t="str">
            <v>Nutzungsdauer 20 Jahre</v>
          </cell>
          <cell r="G71">
            <v>0</v>
          </cell>
          <cell r="H71">
            <v>0</v>
          </cell>
          <cell r="I71">
            <v>0</v>
          </cell>
          <cell r="J71" t="str">
            <v>€/Instandsetzung</v>
          </cell>
          <cell r="K71">
            <v>20</v>
          </cell>
          <cell r="L71" t="str">
            <v>PBAU</v>
          </cell>
          <cell r="M71" t="str">
            <v>R20</v>
          </cell>
          <cell r="N71">
            <v>1.0105211406096364</v>
          </cell>
          <cell r="O71">
            <v>0</v>
          </cell>
        </row>
        <row r="72">
          <cell r="D72" t="str">
            <v>Nutzungsdauer 25 Jahre</v>
          </cell>
          <cell r="G72">
            <v>0</v>
          </cell>
          <cell r="H72">
            <v>0</v>
          </cell>
          <cell r="I72">
            <v>0</v>
          </cell>
          <cell r="J72" t="str">
            <v>€/Instandsetzung</v>
          </cell>
          <cell r="K72">
            <v>25</v>
          </cell>
          <cell r="L72" t="str">
            <v>PBAU</v>
          </cell>
          <cell r="M72" t="str">
            <v>R25</v>
          </cell>
          <cell r="N72">
            <v>1.0075490196078432</v>
          </cell>
          <cell r="O72">
            <v>0</v>
          </cell>
        </row>
        <row r="73">
          <cell r="D73" t="str">
            <v>Nutzungsdauer 30 Jahre</v>
          </cell>
          <cell r="G73">
            <v>0</v>
          </cell>
          <cell r="H73">
            <v>0</v>
          </cell>
          <cell r="I73">
            <v>0</v>
          </cell>
          <cell r="J73" t="str">
            <v>€/Instandsetzung</v>
          </cell>
          <cell r="K73">
            <v>30</v>
          </cell>
          <cell r="L73" t="str">
            <v>PBAU</v>
          </cell>
          <cell r="M73" t="str">
            <v>R30</v>
          </cell>
          <cell r="N73">
            <v>1.0075490196078432</v>
          </cell>
          <cell r="O73">
            <v>0</v>
          </cell>
        </row>
        <row r="74">
          <cell r="D74" t="str">
            <v>Nutzungsdauer 35 Jahre</v>
          </cell>
          <cell r="G74">
            <v>0</v>
          </cell>
          <cell r="H74">
            <v>0</v>
          </cell>
          <cell r="I74">
            <v>0</v>
          </cell>
          <cell r="J74" t="str">
            <v>€/Instandsetzung</v>
          </cell>
          <cell r="K74">
            <v>35</v>
          </cell>
          <cell r="L74" t="str">
            <v>PBAU</v>
          </cell>
          <cell r="M74" t="str">
            <v>R35</v>
          </cell>
          <cell r="N74">
            <v>1.0075490196078432</v>
          </cell>
          <cell r="O74">
            <v>0</v>
          </cell>
        </row>
        <row r="75">
          <cell r="D75" t="str">
            <v>Nutzungsdauer 40 Jahre</v>
          </cell>
          <cell r="G75">
            <v>0</v>
          </cell>
          <cell r="H75">
            <v>0</v>
          </cell>
          <cell r="I75">
            <v>0</v>
          </cell>
          <cell r="J75" t="str">
            <v>€/Instandsetzung</v>
          </cell>
          <cell r="K75">
            <v>40</v>
          </cell>
          <cell r="L75" t="str">
            <v>PBAU</v>
          </cell>
          <cell r="M75" t="str">
            <v>R40</v>
          </cell>
          <cell r="N75">
            <v>1.0075490196078432</v>
          </cell>
          <cell r="O75">
            <v>0</v>
          </cell>
        </row>
        <row r="76">
          <cell r="D76" t="str">
            <v>Nutzungsdauer 45 Jahre</v>
          </cell>
          <cell r="G76">
            <v>0</v>
          </cell>
          <cell r="H76">
            <v>0</v>
          </cell>
          <cell r="I76">
            <v>0</v>
          </cell>
          <cell r="J76" t="str">
            <v>€/Instandsetzung</v>
          </cell>
          <cell r="K76">
            <v>45</v>
          </cell>
          <cell r="L76" t="str">
            <v>PBAU</v>
          </cell>
          <cell r="M76" t="str">
            <v>R45</v>
          </cell>
          <cell r="N76">
            <v>1.0075490196078432</v>
          </cell>
          <cell r="O76">
            <v>0</v>
          </cell>
        </row>
        <row r="77">
          <cell r="D77" t="str">
            <v>Nutzungsdauer 50 Jahre</v>
          </cell>
          <cell r="G77">
            <v>0</v>
          </cell>
          <cell r="H77">
            <v>0</v>
          </cell>
          <cell r="I77">
            <v>0</v>
          </cell>
          <cell r="J77" t="str">
            <v>€/Instandsetzung</v>
          </cell>
          <cell r="K77">
            <v>50</v>
          </cell>
          <cell r="L77" t="str">
            <v>PBAU</v>
          </cell>
          <cell r="M77" t="str">
            <v>R50</v>
          </cell>
          <cell r="N77">
            <v>1.0075490196078432</v>
          </cell>
          <cell r="O77">
            <v>0</v>
          </cell>
        </row>
        <row r="78">
          <cell r="D78" t="str">
            <v>Nutzungsdauer 55 Jahre</v>
          </cell>
          <cell r="G78">
            <v>0</v>
          </cell>
          <cell r="H78">
            <v>0</v>
          </cell>
          <cell r="I78">
            <v>0</v>
          </cell>
          <cell r="J78" t="str">
            <v>€/Instandsetzung</v>
          </cell>
          <cell r="K78">
            <v>55</v>
          </cell>
          <cell r="L78" t="str">
            <v>PBAU</v>
          </cell>
          <cell r="M78" t="str">
            <v>R55</v>
          </cell>
          <cell r="N78">
            <v>1.0075490196078432</v>
          </cell>
          <cell r="O78">
            <v>0</v>
          </cell>
        </row>
        <row r="79">
          <cell r="D79" t="str">
            <v>Nutzungsdauer 60 Jahre</v>
          </cell>
          <cell r="G79">
            <v>0</v>
          </cell>
          <cell r="H79">
            <v>0</v>
          </cell>
          <cell r="I79">
            <v>0</v>
          </cell>
          <cell r="J79" t="str">
            <v>€/Instandsetzung</v>
          </cell>
          <cell r="K79">
            <v>60</v>
          </cell>
          <cell r="L79" t="str">
            <v>PBAU</v>
          </cell>
          <cell r="M79" t="str">
            <v>R60</v>
          </cell>
          <cell r="N79">
            <v>1.005577299412916</v>
          </cell>
          <cell r="O79">
            <v>0</v>
          </cell>
        </row>
        <row r="80">
          <cell r="D80" t="str">
            <v>Nutzungsdauer 65 Jahre</v>
          </cell>
          <cell r="G80">
            <v>0</v>
          </cell>
          <cell r="H80">
            <v>0</v>
          </cell>
          <cell r="I80">
            <v>0</v>
          </cell>
          <cell r="J80" t="str">
            <v>€/Instandsetzung</v>
          </cell>
          <cell r="K80">
            <v>65</v>
          </cell>
          <cell r="L80" t="str">
            <v>PBAU</v>
          </cell>
          <cell r="M80" t="str">
            <v>R65</v>
          </cell>
          <cell r="N80">
            <v>1.005577299412916</v>
          </cell>
          <cell r="O80">
            <v>0</v>
          </cell>
        </row>
        <row r="81">
          <cell r="D81" t="str">
            <v>Nutzungsdauer 70 Jahre</v>
          </cell>
          <cell r="G81">
            <v>0</v>
          </cell>
          <cell r="H81">
            <v>0</v>
          </cell>
          <cell r="I81">
            <v>0</v>
          </cell>
          <cell r="J81" t="str">
            <v>€/Instandsetzung</v>
          </cell>
          <cell r="K81">
            <v>70</v>
          </cell>
          <cell r="L81" t="str">
            <v>PBAU</v>
          </cell>
          <cell r="M81" t="str">
            <v>R70</v>
          </cell>
          <cell r="N81">
            <v>1.005577299412916</v>
          </cell>
          <cell r="O81">
            <v>0</v>
          </cell>
        </row>
        <row r="82">
          <cell r="D82" t="str">
            <v>Nutzungsdauer 75 Jahre</v>
          </cell>
          <cell r="G82">
            <v>0</v>
          </cell>
          <cell r="H82">
            <v>0</v>
          </cell>
          <cell r="I82">
            <v>0</v>
          </cell>
          <cell r="J82" t="str">
            <v>€/Instandsetzung</v>
          </cell>
          <cell r="K82">
            <v>75</v>
          </cell>
          <cell r="L82" t="str">
            <v>PBAU</v>
          </cell>
          <cell r="M82" t="str">
            <v>R75</v>
          </cell>
          <cell r="N82">
            <v>1.005577299412916</v>
          </cell>
          <cell r="O82">
            <v>0</v>
          </cell>
        </row>
        <row r="83">
          <cell r="D83" t="str">
            <v>Nutzungsdauer 80 Jahre</v>
          </cell>
          <cell r="G83">
            <v>0</v>
          </cell>
          <cell r="H83">
            <v>0</v>
          </cell>
          <cell r="I83">
            <v>0</v>
          </cell>
          <cell r="J83" t="str">
            <v>€/Instandsetzung</v>
          </cell>
          <cell r="K83">
            <v>80</v>
          </cell>
          <cell r="L83" t="str">
            <v>PBAU</v>
          </cell>
          <cell r="M83" t="str">
            <v>R80</v>
          </cell>
          <cell r="N83">
            <v>1.005577299412916</v>
          </cell>
          <cell r="O83">
            <v>0</v>
          </cell>
        </row>
        <row r="84">
          <cell r="D84" t="str">
            <v>Nutzungsdauer 85 Jahre</v>
          </cell>
          <cell r="G84">
            <v>0</v>
          </cell>
          <cell r="H84">
            <v>0</v>
          </cell>
          <cell r="I84">
            <v>0</v>
          </cell>
          <cell r="J84" t="str">
            <v>€/Instandsetzung</v>
          </cell>
          <cell r="K84">
            <v>85</v>
          </cell>
          <cell r="L84" t="str">
            <v>PBAU</v>
          </cell>
          <cell r="M84" t="str">
            <v>R85</v>
          </cell>
          <cell r="N84">
            <v>1.005577299412916</v>
          </cell>
          <cell r="O84">
            <v>0</v>
          </cell>
        </row>
        <row r="85">
          <cell r="D85" t="str">
            <v>Nutzungsdauer 90 Jahre</v>
          </cell>
          <cell r="G85">
            <v>0</v>
          </cell>
          <cell r="H85">
            <v>0</v>
          </cell>
          <cell r="I85">
            <v>0</v>
          </cell>
          <cell r="J85" t="str">
            <v>€/Instandsetzung</v>
          </cell>
          <cell r="K85">
            <v>90</v>
          </cell>
          <cell r="L85" t="str">
            <v>PBAU</v>
          </cell>
          <cell r="M85" t="str">
            <v>R90</v>
          </cell>
          <cell r="N85">
            <v>1.005577299412916</v>
          </cell>
          <cell r="O85">
            <v>0</v>
          </cell>
        </row>
        <row r="86">
          <cell r="D86" t="str">
            <v>Nutzungsdauer 95 Jahre</v>
          </cell>
          <cell r="G86">
            <v>0</v>
          </cell>
          <cell r="H86">
            <v>0</v>
          </cell>
          <cell r="I86">
            <v>0</v>
          </cell>
          <cell r="J86" t="str">
            <v>€/Instandsetzung</v>
          </cell>
          <cell r="K86">
            <v>95</v>
          </cell>
          <cell r="L86" t="str">
            <v>PBAU</v>
          </cell>
          <cell r="M86" t="str">
            <v>R95</v>
          </cell>
          <cell r="N86">
            <v>1.005577299412916</v>
          </cell>
          <cell r="O86">
            <v>0</v>
          </cell>
        </row>
        <row r="87">
          <cell r="D87" t="str">
            <v>Nutzungsdauer 100 Jahre</v>
          </cell>
          <cell r="G87">
            <v>0</v>
          </cell>
          <cell r="H87">
            <v>0</v>
          </cell>
          <cell r="I87">
            <v>0</v>
          </cell>
          <cell r="J87" t="str">
            <v>€/Instandsetzung</v>
          </cell>
          <cell r="K87">
            <v>100</v>
          </cell>
          <cell r="L87" t="str">
            <v>PBAU</v>
          </cell>
          <cell r="M87" t="str">
            <v>R100</v>
          </cell>
          <cell r="N87">
            <v>1.005577299412916</v>
          </cell>
          <cell r="O87">
            <v>0</v>
          </cell>
        </row>
      </sheetData>
      <sheetData sheetId="23" refreshError="1"/>
      <sheetData sheetId="24">
        <row r="2">
          <cell r="D2" t="str">
            <v>Kosten- und Objektkennwerte zur Ermittlung der Errichtungskosten</v>
          </cell>
          <cell r="G2" t="str">
            <v>Zurück zu "Errichtung"</v>
          </cell>
        </row>
        <row r="3">
          <cell r="D3" t="str">
            <v>Ergebnisse als überschreibbare Rechenwerte ins Blatt "Errichtung" übernehmen?</v>
          </cell>
          <cell r="G3" t="str">
            <v>nein</v>
          </cell>
          <cell r="H3" t="str">
            <v>nein</v>
          </cell>
          <cell r="I3" t="str">
            <v>Bitte auswählen</v>
          </cell>
        </row>
        <row r="4">
          <cell r="C4" t="str">
            <v>K_BAUGRV</v>
          </cell>
          <cell r="D4" t="str">
            <v>Baugrube Kosten/m³</v>
          </cell>
          <cell r="G4">
            <v>0</v>
          </cell>
        </row>
        <row r="5">
          <cell r="C5" t="str">
            <v>K_GRÜNDF</v>
          </cell>
          <cell r="D5" t="str">
            <v>Gründung Kosten/m²</v>
          </cell>
          <cell r="G5">
            <v>0</v>
          </cell>
        </row>
        <row r="6">
          <cell r="C6" t="str">
            <v>K_AWF</v>
          </cell>
          <cell r="D6" t="str">
            <v>Außenwand Kosten/m²</v>
          </cell>
          <cell r="G6">
            <v>0</v>
          </cell>
        </row>
        <row r="7">
          <cell r="C7" t="str">
            <v>F_AWFROH</v>
          </cell>
          <cell r="D7" t="str">
            <v>Anteil der Außenwand-Kosten für Rohbau Wand in %</v>
          </cell>
          <cell r="G7">
            <v>0</v>
          </cell>
        </row>
        <row r="8">
          <cell r="C8" t="str">
            <v>F_AWSTÜTZ</v>
          </cell>
          <cell r="D8" t="str">
            <v>Anteil der Außenwand-Kosten für Rohbau Stützen in %</v>
          </cell>
          <cell r="G8">
            <v>0</v>
          </cell>
        </row>
        <row r="9">
          <cell r="C9" t="str">
            <v>F_AWFAUS</v>
          </cell>
          <cell r="D9" t="str">
            <v>Anteil der Außenwand-Kosten fürAusbau in %</v>
          </cell>
          <cell r="G9">
            <v>0</v>
          </cell>
        </row>
        <row r="10">
          <cell r="C10" t="str">
            <v>K_INWF</v>
          </cell>
          <cell r="D10" t="str">
            <v>Innenwand Kosten/m²</v>
          </cell>
          <cell r="G10">
            <v>0</v>
          </cell>
        </row>
        <row r="11">
          <cell r="C11" t="str">
            <v>F_INWFROH</v>
          </cell>
          <cell r="D11" t="str">
            <v>Anteil Innenwand-Kosten für Rohbau Wand in %</v>
          </cell>
          <cell r="G11">
            <v>0</v>
          </cell>
        </row>
        <row r="12">
          <cell r="C12" t="str">
            <v>F_INWSTÜTZ</v>
          </cell>
          <cell r="D12" t="str">
            <v>Anteil der Innenwandkosten für Rohbau Stützen in %</v>
          </cell>
          <cell r="G12">
            <v>0</v>
          </cell>
        </row>
        <row r="13">
          <cell r="C13" t="str">
            <v>F_INWFAUS</v>
          </cell>
          <cell r="D13" t="str">
            <v>Anteil der Innenwandkosten für Ausbau in %</v>
          </cell>
          <cell r="G13">
            <v>0</v>
          </cell>
        </row>
        <row r="14">
          <cell r="C14" t="str">
            <v>K_DECKF</v>
          </cell>
          <cell r="D14" t="str">
            <v>Decke Kosten/m²</v>
          </cell>
          <cell r="G14">
            <v>0</v>
          </cell>
        </row>
        <row r="15">
          <cell r="C15" t="str">
            <v>F_DECKFROH</v>
          </cell>
          <cell r="D15" t="str">
            <v>Anteil Decken-Kosten für Rohbau in %</v>
          </cell>
          <cell r="G15">
            <v>0</v>
          </cell>
        </row>
        <row r="16">
          <cell r="C16" t="str">
            <v>F_DECKFAUS</v>
          </cell>
          <cell r="D16" t="str">
            <v>Anteil Decken-Kosten für Ausbau in %</v>
          </cell>
          <cell r="G16">
            <v>0</v>
          </cell>
        </row>
        <row r="17">
          <cell r="C17" t="str">
            <v>K_DACHF</v>
          </cell>
          <cell r="D17" t="str">
            <v>Dach Kosten/m²</v>
          </cell>
          <cell r="G17">
            <v>0</v>
          </cell>
        </row>
        <row r="18">
          <cell r="C18" t="str">
            <v>F_DACHFROH</v>
          </cell>
          <cell r="D18" t="str">
            <v>Anteil Dach-Kosten für Rohbau in %</v>
          </cell>
          <cell r="G18">
            <v>0</v>
          </cell>
        </row>
        <row r="19">
          <cell r="C19" t="str">
            <v>F_DACHFAUS</v>
          </cell>
          <cell r="D19" t="str">
            <v>Anteil Dach-Kosten für Ausbau in %</v>
          </cell>
          <cell r="G19">
            <v>0</v>
          </cell>
        </row>
        <row r="20">
          <cell r="C20" t="str">
            <v>K_BKEINB</v>
          </cell>
          <cell r="D20" t="str">
            <v>Baukonstruktive Einbauten Kosten /m² BGF</v>
          </cell>
          <cell r="G20">
            <v>0</v>
          </cell>
        </row>
        <row r="21">
          <cell r="C21" t="str">
            <v>K_SBK</v>
          </cell>
          <cell r="D21" t="str">
            <v>Sonstige Baukonstruktionen  Kosten /m² BGF</v>
          </cell>
          <cell r="G21">
            <v>0</v>
          </cell>
        </row>
        <row r="22">
          <cell r="C22" t="str">
            <v>K_WASGAS</v>
          </cell>
          <cell r="D22" t="str">
            <v>Abwasser, Wasser, Gas Kosten /m² BGF</v>
          </cell>
          <cell r="G22">
            <v>0</v>
          </cell>
        </row>
        <row r="23">
          <cell r="C23" t="str">
            <v>K_WÄRMEANL</v>
          </cell>
          <cell r="D23" t="str">
            <v>Wärmeversorgungsanlagen Kosten /m² BGF</v>
          </cell>
          <cell r="G23">
            <v>0</v>
          </cell>
        </row>
        <row r="24">
          <cell r="C24" t="str">
            <v>K_LUFTANL</v>
          </cell>
          <cell r="D24" t="str">
            <v>Lufttechnische Anlagen  Kosten /m² BGF</v>
          </cell>
          <cell r="G24">
            <v>0</v>
          </cell>
        </row>
        <row r="25">
          <cell r="C25" t="str">
            <v>K_SSANL</v>
          </cell>
          <cell r="D25" t="str">
            <v>Starkstromanlagen Kosten /m² BGF</v>
          </cell>
          <cell r="G25">
            <v>0</v>
          </cell>
        </row>
        <row r="26">
          <cell r="C26" t="str">
            <v>K_PVDACH</v>
          </cell>
          <cell r="D26" t="str">
            <v>PV-Anlage Dach</v>
          </cell>
          <cell r="E26" t="str">
            <v>Investitionskosten PV 2012 ca. 2000€/kWp netto, Annahme: 8 m²/kWp, aufgeständert</v>
          </cell>
          <cell r="G26">
            <v>0</v>
          </cell>
        </row>
        <row r="27">
          <cell r="C27" t="str">
            <v>K_PVFASS</v>
          </cell>
          <cell r="D27" t="str">
            <v>PV-Anlage Fassade</v>
          </cell>
          <cell r="E27" t="str">
            <v>Investitionskosten PV 2012 ca. 2000€/kWp netto, Annahme: 8 m²/kWp, fassadenintegriert --&gt; ca. 20% teurer</v>
          </cell>
          <cell r="G27">
            <v>0</v>
          </cell>
        </row>
        <row r="28">
          <cell r="C28" t="str">
            <v>K_FMANL</v>
          </cell>
          <cell r="D28" t="str">
            <v>Fernmeldeanlagen Kosten /m² BGF</v>
          </cell>
          <cell r="G28">
            <v>0</v>
          </cell>
        </row>
        <row r="29">
          <cell r="C29" t="str">
            <v>K_FÖRDANL</v>
          </cell>
          <cell r="D29" t="str">
            <v>Förderanlagen Kosten /m² BGF</v>
          </cell>
          <cell r="G29">
            <v>0</v>
          </cell>
        </row>
        <row r="30">
          <cell r="C30" t="str">
            <v>K_NSPANL</v>
          </cell>
          <cell r="D30" t="str">
            <v>Nutzungsspezifische Anlagen Kosten /m² BGF</v>
          </cell>
          <cell r="G30">
            <v>0</v>
          </cell>
        </row>
        <row r="31">
          <cell r="C31" t="str">
            <v>K_GEBAUTOANL</v>
          </cell>
          <cell r="D31" t="str">
            <v>Gebäudeautomation Kosten /m² BGF</v>
          </cell>
          <cell r="G31">
            <v>0</v>
          </cell>
        </row>
        <row r="32">
          <cell r="C32" t="str">
            <v>K_STANL</v>
          </cell>
          <cell r="D32" t="str">
            <v>Sonstige Technische Anlagen Kosten /m² BGF</v>
          </cell>
          <cell r="G32">
            <v>0</v>
          </cell>
        </row>
        <row r="33">
          <cell r="C33" t="str">
            <v>F_EINR</v>
          </cell>
          <cell r="D33" t="str">
            <v>Sonstige Einrichtung in % der Bauwerkskosten [E2-E4]</v>
          </cell>
          <cell r="G33">
            <v>0</v>
          </cell>
        </row>
        <row r="34">
          <cell r="C34" t="str">
            <v>F_AUSSENAN</v>
          </cell>
          <cell r="D34" t="str">
            <v>Sonstige Außenanlagen in % der Bauwerkskosten [E2-E4]</v>
          </cell>
          <cell r="G34">
            <v>0</v>
          </cell>
        </row>
        <row r="35">
          <cell r="C35" t="str">
            <v>F_PLAN</v>
          </cell>
          <cell r="D35" t="str">
            <v>Sonstige Planungsleistungen in % der Bauwerkskosten [E2-E4]</v>
          </cell>
          <cell r="G35">
            <v>0</v>
          </cell>
        </row>
        <row r="36">
          <cell r="C36" t="str">
            <v>F_NEBEN</v>
          </cell>
          <cell r="D36" t="str">
            <v>Sonstige Nebenleistungen in % der Bauwerkskosten [E2-E4]</v>
          </cell>
          <cell r="G36">
            <v>0</v>
          </cell>
        </row>
        <row r="37">
          <cell r="C37" t="str">
            <v>F_RESERVE</v>
          </cell>
          <cell r="D37" t="str">
            <v>Sonstige Reservemittel in % der Bauwerkskosten [E2-E4]</v>
          </cell>
          <cell r="G37">
            <v>0</v>
          </cell>
        </row>
        <row r="38">
          <cell r="D38" t="str">
            <v>Kosten- und Objektkennwerte zur Ermittlung der Errichtungskosten</v>
          </cell>
          <cell r="G38" t="str">
            <v>Zurück zu "Errichtung"</v>
          </cell>
        </row>
        <row r="56">
          <cell r="D56" t="str">
            <v>Parameter zur Abschätzung der Flächenkennwerte</v>
          </cell>
          <cell r="G56" t="str">
            <v>Zurück zu "Objektkenndaten"</v>
          </cell>
        </row>
        <row r="57">
          <cell r="D57" t="str">
            <v>Ergebnisse als überschreibbare Rechenwerte ins Blatt "Objektkenndaten" übernehmen?</v>
          </cell>
          <cell r="G57" t="str">
            <v>nein</v>
          </cell>
          <cell r="H57" t="str">
            <v>nein</v>
          </cell>
          <cell r="I57" t="str">
            <v>Bitte auswählen</v>
          </cell>
        </row>
        <row r="58">
          <cell r="C58" t="str">
            <v>F_GLASF</v>
          </cell>
          <cell r="D58" t="str">
            <v>Faktor Anteil Fenster/Glasflächen außen an Außenwandfläche</v>
          </cell>
          <cell r="G58">
            <v>0</v>
          </cell>
        </row>
        <row r="59">
          <cell r="C59" t="str">
            <v>F_GLASFab</v>
          </cell>
          <cell r="D59" t="str">
            <v>Faktor Anteil Fenster/Glasflächen außen mit Arbeitsbühne</v>
          </cell>
          <cell r="G59">
            <v>0</v>
          </cell>
        </row>
        <row r="60">
          <cell r="C60" t="str">
            <v>F_GLASFF</v>
          </cell>
          <cell r="D60" t="str">
            <v>Faktor Anteil Glasfassadenfläche außen an Außenwandfläche</v>
          </cell>
          <cell r="G60">
            <v>0</v>
          </cell>
        </row>
        <row r="61">
          <cell r="C61" t="str">
            <v>F_GLASFFab</v>
          </cell>
          <cell r="D61" t="str">
            <v>Faktor Anteil Glasfassadenflächen außen mit Arbeitsbühne</v>
          </cell>
          <cell r="G61">
            <v>0</v>
          </cell>
        </row>
        <row r="62">
          <cell r="C62" t="str">
            <v>F_IGLASF</v>
          </cell>
          <cell r="D62" t="str">
            <v>Faktor Anteil Glasflächen innen an Außenwandfläche</v>
          </cell>
          <cell r="G62">
            <v>0</v>
          </cell>
        </row>
        <row r="63">
          <cell r="C63" t="str">
            <v>F_IGLASFab</v>
          </cell>
          <cell r="D63" t="str">
            <v>Faktor Anteil Glasflächen innen mit Arbeitsbühne</v>
          </cell>
          <cell r="G63">
            <v>0</v>
          </cell>
        </row>
        <row r="64">
          <cell r="C64" t="str">
            <v>F_JALF</v>
          </cell>
          <cell r="D64" t="str">
            <v>Faktor Anteil Jalousienflächen an Innenglasflächen</v>
          </cell>
          <cell r="G64">
            <v>0</v>
          </cell>
        </row>
        <row r="65">
          <cell r="C65" t="str">
            <v>F_JALFab</v>
          </cell>
          <cell r="D65" t="str">
            <v>Faktor Anteil Jalousienflächen mit Arbeitsbühne</v>
          </cell>
          <cell r="G65">
            <v>0</v>
          </cell>
        </row>
        <row r="66">
          <cell r="C66" t="str">
            <v>F_GANGF</v>
          </cell>
          <cell r="D66" t="str">
            <v>Faktor Anteil Gangflächen an Nebenfläche</v>
          </cell>
          <cell r="E66" t="str">
            <v>Nebenfläche = (NGF-NF)</v>
          </cell>
          <cell r="G66">
            <v>0</v>
          </cell>
        </row>
        <row r="67">
          <cell r="C67" t="str">
            <v>F_STIEGF</v>
          </cell>
          <cell r="D67" t="str">
            <v>Faktor Anteil Stiegenflächen an Nebenfläche</v>
          </cell>
          <cell r="E67" t="str">
            <v>Nebenfläche = (NGF-NF)</v>
          </cell>
          <cell r="G67">
            <v>0</v>
          </cell>
        </row>
        <row r="68">
          <cell r="C68" t="str">
            <v>F_GARAF</v>
          </cell>
          <cell r="D68" t="str">
            <v>Faktor Anteil Garagenflächen an Nebenfläche</v>
          </cell>
          <cell r="E68" t="str">
            <v>Nebenfläche = (NGF-NF)</v>
          </cell>
          <cell r="G68">
            <v>0</v>
          </cell>
        </row>
        <row r="69">
          <cell r="C69" t="str">
            <v>F_NEBF</v>
          </cell>
          <cell r="D69" t="str">
            <v>Faktor Anteil Nebenraumflächen an Nebenfläche</v>
          </cell>
          <cell r="E69" t="str">
            <v>Nebenfläche = (NGF-NF)</v>
          </cell>
          <cell r="G69">
            <v>0</v>
          </cell>
        </row>
        <row r="70">
          <cell r="C70" t="str">
            <v>F_MALFw</v>
          </cell>
          <cell r="D70" t="str">
            <v>Faktor Anteil Ausmalflächen Wände an Innenwandfläche</v>
          </cell>
          <cell r="G70">
            <v>0</v>
          </cell>
        </row>
        <row r="71">
          <cell r="C71" t="str">
            <v>F_MALFd</v>
          </cell>
          <cell r="D71" t="str">
            <v>Faktor Anteil Ausmalflächen Decken an Deckenfläche</v>
          </cell>
          <cell r="G71">
            <v>0</v>
          </cell>
        </row>
        <row r="72">
          <cell r="D72" t="str">
            <v>Parameter zur Abschätzung der Flächenkennwerte</v>
          </cell>
          <cell r="G72" t="str">
            <v>Zurück zu "Objektkenndaten"</v>
          </cell>
        </row>
        <row r="108">
          <cell r="D108" t="str">
            <v>Parameter zur Abschätzung der Flächenkennwerte für Solarerträge</v>
          </cell>
          <cell r="G108" t="str">
            <v>Zurück zu "Objektkenndaten"</v>
          </cell>
        </row>
        <row r="109">
          <cell r="D109" t="str">
            <v>Ergebnisse als überschreibbare Rechenwerte ins Blatt "Objektkenndaten" übernehmen?</v>
          </cell>
          <cell r="G109" t="str">
            <v>ja</v>
          </cell>
          <cell r="H109" t="str">
            <v>nein</v>
          </cell>
          <cell r="I109" t="str">
            <v>ja</v>
          </cell>
        </row>
        <row r="110">
          <cell r="C110" t="str">
            <v>F_PVDE</v>
          </cell>
          <cell r="D110" t="str">
            <v>Faktor Anteil für PV und Solaranlage nutzbare Flächen an Dachfläche (Einspeisung)</v>
          </cell>
          <cell r="G110">
            <v>0.75</v>
          </cell>
          <cell r="I110">
            <v>0.75</v>
          </cell>
        </row>
        <row r="111">
          <cell r="C111" t="str">
            <v>F_PVF</v>
          </cell>
          <cell r="D111" t="str">
            <v>Faktor Anteil für PV und Solaranlage nutzbare Flächen an Fassadenfläche (Einspeisung)</v>
          </cell>
          <cell r="G111">
            <v>0</v>
          </cell>
          <cell r="I111">
            <v>0</v>
          </cell>
        </row>
      </sheetData>
      <sheetData sheetId="25">
        <row r="3">
          <cell r="C3" t="str">
            <v>PBAU</v>
          </cell>
          <cell r="D3" t="str">
            <v>Preissteigerung Bau (pBau)</v>
          </cell>
          <cell r="E3" t="str">
            <v>Quelle Default: STATISTIK AUSTRIA: Baupreisindex für den Hochbau, Wohnhaus- und Siedlungsbau insgesamt, Mittelwert 2008-2013</v>
          </cell>
          <cell r="G3">
            <v>2.77</v>
          </cell>
          <cell r="H3">
            <v>2.77</v>
          </cell>
        </row>
        <row r="4">
          <cell r="C4" t="str">
            <v>PTECHNIK</v>
          </cell>
          <cell r="D4" t="str">
            <v>Preissteigerung Technik (pTechnik)</v>
          </cell>
          <cell r="E4" t="str">
            <v>Quelle Default: STATISTIK AUSTRIA: Erzeugerpreisindex Investitionsgüter (EU-harmonisierte Verwendungskategorien), Mittelwert 2008-2013</v>
          </cell>
          <cell r="G4">
            <v>1.35</v>
          </cell>
          <cell r="H4">
            <v>1.35</v>
          </cell>
        </row>
        <row r="5">
          <cell r="C5" t="str">
            <v>PALLG</v>
          </cell>
          <cell r="D5" t="str">
            <v>Preissteigerung Verbrauchspreise (pAllg)</v>
          </cell>
          <cell r="E5" t="str">
            <v>Quelle Default: STATISTIK AUSTRIA: Harmonisierter Verbraucherpreisindex, Mittelwert 2008-2013</v>
          </cell>
          <cell r="G5">
            <v>2.25</v>
          </cell>
          <cell r="H5">
            <v>2.25</v>
          </cell>
        </row>
        <row r="6">
          <cell r="C6" t="str">
            <v>PENERG</v>
          </cell>
          <cell r="D6" t="str">
            <v>Preissteigerung Energieträger exkl. Strom (pEnergie)</v>
          </cell>
          <cell r="E6" t="str">
            <v>Quelle Default: AEA auf Basis STATISTIK AUSTRIA: EPI Energiepreisindex der Österreichischen Energieagentur, Mittelwert 2008-2013</v>
          </cell>
          <cell r="G6">
            <v>3.69</v>
          </cell>
          <cell r="H6">
            <v>3.69</v>
          </cell>
        </row>
        <row r="7">
          <cell r="C7" t="str">
            <v>PSTROM</v>
          </cell>
          <cell r="D7" t="str">
            <v>Preissteigerung Strom (pStrom)</v>
          </cell>
          <cell r="E7" t="str">
            <v xml:space="preserve">Quelle Default:AEA auf Basis STATISTIK AUSTRIA: Stromanteil EPI,  Mittelwert 2008-2013
</v>
          </cell>
          <cell r="G7">
            <v>2.0299999999999998</v>
          </cell>
          <cell r="H7">
            <v>2.0299999999999998</v>
          </cell>
        </row>
        <row r="8">
          <cell r="C8" t="str">
            <v>PGAS</v>
          </cell>
          <cell r="D8" t="str">
            <v>Preissteigerung Gas (pGas)</v>
          </cell>
          <cell r="E8" t="str">
            <v>Quelle Default: AEA auf Basis STATISTIK AUSTRIA: Gasanteil EPI,  Mittelwert 2008-2013</v>
          </cell>
          <cell r="G8">
            <v>3</v>
          </cell>
          <cell r="H8">
            <v>3</v>
          </cell>
        </row>
        <row r="9">
          <cell r="C9" t="str">
            <v>PFERNW</v>
          </cell>
          <cell r="D9" t="str">
            <v>Preissteigerung Fernwärme (pFernw)</v>
          </cell>
          <cell r="E9" t="str">
            <v>Quelle Default: AEA auf Basis STATISTIK AUSTRIA: Fernwärmeanteil EPI,  Mittelwert 2008-2013</v>
          </cell>
          <cell r="G9">
            <v>3.73</v>
          </cell>
          <cell r="H9">
            <v>3.73</v>
          </cell>
        </row>
        <row r="10">
          <cell r="C10" t="str">
            <v>PPELLETS</v>
          </cell>
          <cell r="D10" t="str">
            <v>Preissteigerung feste Brennstoffe (pPellets, z.B. Brennholz, Pellets, Holzbriketts, …)</v>
          </cell>
          <cell r="E10" t="str">
            <v>Quelle Default: AAEA auf Basis STATISTIK AUSTRIA: Anteil feste Brennstoffe EPI,  Mittelwert 2008-2013</v>
          </cell>
          <cell r="G10">
            <v>1.6</v>
          </cell>
          <cell r="H10">
            <v>1.6</v>
          </cell>
        </row>
        <row r="11">
          <cell r="C11" t="str">
            <v>PHEIZÖL</v>
          </cell>
          <cell r="D11" t="str">
            <v>Preissteigerung Heizöl (pHeizöl)</v>
          </cell>
          <cell r="E11" t="str">
            <v>Quelle Default: AEA auf Basis STATISTIK AUSTRIA: Heizölanteil EPI,  Mittelwert 2008-2013</v>
          </cell>
          <cell r="G11">
            <v>5.44</v>
          </cell>
          <cell r="H11">
            <v>5.44</v>
          </cell>
        </row>
        <row r="12">
          <cell r="C12" t="str">
            <v>PLOHN</v>
          </cell>
          <cell r="D12" t="str">
            <v>Preissteigerung Lohnintensiv (pLohn)</v>
          </cell>
          <cell r="E12" t="str">
            <v>Quelle Default: STATISTIK AUSTRIA: Erzeugerpreisindex für unternehmensnahe Dienstleistungen, 
Reinigung von Gebäuden, Straßen und Verkehrsmitteln ÖNACE (2008) 81.2 , Mittelwert 2008-2013</v>
          </cell>
          <cell r="G12">
            <v>2.67</v>
          </cell>
          <cell r="H12">
            <v>2.67</v>
          </cell>
        </row>
        <row r="13">
          <cell r="C13" t="str">
            <v>R</v>
          </cell>
          <cell r="G13">
            <v>2</v>
          </cell>
          <cell r="H13">
            <v>2</v>
          </cell>
        </row>
        <row r="14">
          <cell r="C14" t="str">
            <v>R0</v>
          </cell>
          <cell r="D14" t="str">
            <v>Verzinsung bei r Jahren</v>
          </cell>
          <cell r="E14"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14">
            <v>1.7</v>
          </cell>
          <cell r="H14">
            <v>1.7</v>
          </cell>
        </row>
        <row r="15">
          <cell r="C15" t="str">
            <v>R5</v>
          </cell>
          <cell r="D15" t="str">
            <v>Verzinsung bei r Jahren</v>
          </cell>
          <cell r="E15"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15">
            <v>1.7</v>
          </cell>
          <cell r="H15">
            <v>1.7</v>
          </cell>
        </row>
        <row r="16">
          <cell r="C16" t="str">
            <v>R10</v>
          </cell>
          <cell r="D16" t="str">
            <v>Verzinsung bei r Jahren</v>
          </cell>
          <cell r="E16"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16">
            <v>1.7</v>
          </cell>
          <cell r="H16">
            <v>1.7</v>
          </cell>
        </row>
        <row r="17">
          <cell r="C17" t="str">
            <v>R15</v>
          </cell>
          <cell r="D17" t="str">
            <v>Verzinsung bei r Jahren</v>
          </cell>
          <cell r="E17"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17">
            <v>1.7</v>
          </cell>
          <cell r="H17">
            <v>1.7</v>
          </cell>
        </row>
        <row r="18">
          <cell r="C18" t="str">
            <v>R20</v>
          </cell>
          <cell r="D18" t="str">
            <v>Verzinsung bei r Jahren</v>
          </cell>
          <cell r="E18"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18">
            <v>1.7</v>
          </cell>
          <cell r="H18">
            <v>1.7</v>
          </cell>
        </row>
        <row r="19">
          <cell r="C19" t="str">
            <v>R25</v>
          </cell>
          <cell r="D19" t="str">
            <v>Verzinsung bei r Jahren</v>
          </cell>
          <cell r="E19"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19">
            <v>2</v>
          </cell>
          <cell r="H19">
            <v>1.7</v>
          </cell>
        </row>
        <row r="20">
          <cell r="C20" t="str">
            <v>R30</v>
          </cell>
          <cell r="D20" t="str">
            <v>Verzinsung bei r Jahren</v>
          </cell>
          <cell r="E20"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20">
            <v>2</v>
          </cell>
          <cell r="H20">
            <v>1.7</v>
          </cell>
        </row>
        <row r="21">
          <cell r="C21" t="str">
            <v>R35</v>
          </cell>
          <cell r="D21" t="str">
            <v>Verzinsung bei r Jahren</v>
          </cell>
          <cell r="E21"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21">
            <v>2</v>
          </cell>
          <cell r="H21">
            <v>1.7</v>
          </cell>
        </row>
        <row r="22">
          <cell r="C22" t="str">
            <v>R40</v>
          </cell>
          <cell r="D22" t="str">
            <v>Verzinsung bei r Jahren</v>
          </cell>
          <cell r="E22"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22">
            <v>2</v>
          </cell>
          <cell r="H22">
            <v>1.7</v>
          </cell>
        </row>
        <row r="23">
          <cell r="C23" t="str">
            <v>R45</v>
          </cell>
          <cell r="D23" t="str">
            <v>Verzinsung bei r Jahren</v>
          </cell>
          <cell r="E23"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23">
            <v>2</v>
          </cell>
          <cell r="H23">
            <v>1.7</v>
          </cell>
        </row>
        <row r="24">
          <cell r="C24" t="str">
            <v>R50</v>
          </cell>
          <cell r="D24" t="str">
            <v>Verzinsung bei r Jahren</v>
          </cell>
          <cell r="E24"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24">
            <v>2</v>
          </cell>
          <cell r="H24">
            <v>1.7</v>
          </cell>
        </row>
        <row r="25">
          <cell r="C25" t="str">
            <v>R55</v>
          </cell>
          <cell r="D25" t="str">
            <v>Verzinsung bei r Jahren</v>
          </cell>
          <cell r="E25"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25">
            <v>2</v>
          </cell>
          <cell r="H25">
            <v>1.7</v>
          </cell>
        </row>
        <row r="26">
          <cell r="C26" t="str">
            <v>R60</v>
          </cell>
          <cell r="D26" t="str">
            <v>Verzinsung bei r Jahren</v>
          </cell>
          <cell r="E26"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26">
            <v>2.2000000000000002</v>
          </cell>
          <cell r="H26">
            <v>1.7</v>
          </cell>
        </row>
        <row r="27">
          <cell r="C27" t="str">
            <v>R65</v>
          </cell>
          <cell r="D27" t="str">
            <v>Verzinsung bei r Jahren</v>
          </cell>
          <cell r="E27"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27">
            <v>2.2000000000000002</v>
          </cell>
          <cell r="H27">
            <v>1.7</v>
          </cell>
        </row>
        <row r="28">
          <cell r="C28" t="str">
            <v>R70</v>
          </cell>
          <cell r="D28" t="str">
            <v>Verzinsung bei r Jahren</v>
          </cell>
          <cell r="E28"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28">
            <v>2.2000000000000002</v>
          </cell>
          <cell r="H28">
            <v>1.7</v>
          </cell>
        </row>
        <row r="29">
          <cell r="C29" t="str">
            <v>R75</v>
          </cell>
          <cell r="D29" t="str">
            <v>Verzinsung bei r Jahren</v>
          </cell>
          <cell r="E29"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29">
            <v>2.2000000000000002</v>
          </cell>
          <cell r="H29">
            <v>1.7</v>
          </cell>
        </row>
        <row r="30">
          <cell r="C30" t="str">
            <v>R80</v>
          </cell>
          <cell r="D30" t="str">
            <v>Verzinsung bei r Jahren</v>
          </cell>
          <cell r="E30"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30">
            <v>2.2000000000000002</v>
          </cell>
          <cell r="H30">
            <v>1.7</v>
          </cell>
        </row>
        <row r="31">
          <cell r="C31" t="str">
            <v>R85</v>
          </cell>
          <cell r="D31" t="str">
            <v>Verzinsung bei r Jahren</v>
          </cell>
          <cell r="E31"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31">
            <v>2.2000000000000002</v>
          </cell>
          <cell r="H31">
            <v>1.7</v>
          </cell>
        </row>
        <row r="32">
          <cell r="C32" t="str">
            <v>R90</v>
          </cell>
          <cell r="D32" t="str">
            <v>Verzinsung bei r Jahren</v>
          </cell>
          <cell r="E32"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32">
            <v>2.2000000000000002</v>
          </cell>
          <cell r="H32">
            <v>1.7</v>
          </cell>
        </row>
        <row r="33">
          <cell r="C33" t="str">
            <v>R95</v>
          </cell>
          <cell r="D33" t="str">
            <v>Verzinsung bei r Jahren</v>
          </cell>
          <cell r="E33"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33">
            <v>2.2000000000000002</v>
          </cell>
          <cell r="H33">
            <v>1.7</v>
          </cell>
        </row>
        <row r="34">
          <cell r="C34" t="str">
            <v>R100</v>
          </cell>
          <cell r="D34" t="str">
            <v>Verzinsung bei r Jahren</v>
          </cell>
          <cell r="E34"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34">
            <v>2.2000000000000002</v>
          </cell>
          <cell r="H34">
            <v>1.7</v>
          </cell>
        </row>
        <row r="35">
          <cell r="G35" t="str">
            <v>zurück zu "Nutzung &amp; Betrieb"</v>
          </cell>
        </row>
        <row r="36">
          <cell r="G36" t="str">
            <v>zu den "Folgekosten"</v>
          </cell>
        </row>
        <row r="76">
          <cell r="D76" t="str">
            <v>Umsatzsteuersätze für</v>
          </cell>
          <cell r="G76" t="str">
            <v>zurück zu "Allgemeine Angaben"</v>
          </cell>
        </row>
        <row r="77">
          <cell r="C77" t="str">
            <v>USTERR</v>
          </cell>
          <cell r="D77" t="str">
            <v>Errichtungskosten und Kostenkennwerte</v>
          </cell>
          <cell r="G77">
            <v>0</v>
          </cell>
          <cell r="H77">
            <v>0</v>
          </cell>
        </row>
        <row r="78">
          <cell r="C78" t="str">
            <v>USTABBR</v>
          </cell>
          <cell r="D78" t="str">
            <v>Abbruch- und Entsorgungskosten</v>
          </cell>
          <cell r="G78">
            <v>0</v>
          </cell>
          <cell r="H78">
            <v>0</v>
          </cell>
        </row>
        <row r="79">
          <cell r="C79" t="str">
            <v>USTENERG</v>
          </cell>
          <cell r="D79" t="str">
            <v>Tarife Energieversorgung</v>
          </cell>
          <cell r="G79">
            <v>0</v>
          </cell>
          <cell r="H79">
            <v>0</v>
          </cell>
        </row>
        <row r="80">
          <cell r="C80" t="str">
            <v>USTPVEIN</v>
          </cell>
          <cell r="D80" t="str">
            <v>PV Einspeisetarife</v>
          </cell>
          <cell r="G80">
            <v>0</v>
          </cell>
          <cell r="H80">
            <v>0</v>
          </cell>
        </row>
        <row r="81">
          <cell r="C81" t="str">
            <v>USTWASS</v>
          </cell>
          <cell r="D81" t="str">
            <v>Tarife Wasser und Abwasser</v>
          </cell>
          <cell r="G81">
            <v>0</v>
          </cell>
          <cell r="H81">
            <v>0</v>
          </cell>
        </row>
        <row r="82">
          <cell r="C82" t="str">
            <v>USTMÜLL</v>
          </cell>
          <cell r="D82" t="str">
            <v>Tarife Müllentsorgung</v>
          </cell>
          <cell r="G82">
            <v>0</v>
          </cell>
          <cell r="H82">
            <v>0</v>
          </cell>
        </row>
        <row r="83">
          <cell r="C83" t="str">
            <v>USTDL</v>
          </cell>
          <cell r="D83" t="str">
            <v>Dienstleistungen</v>
          </cell>
          <cell r="G83">
            <v>0</v>
          </cell>
          <cell r="H83">
            <v>0</v>
          </cell>
        </row>
        <row r="84">
          <cell r="G84" t="str">
            <v>zurück zu "Allgemeine Angaben"</v>
          </cell>
        </row>
      </sheetData>
      <sheetData sheetId="26" refreshError="1"/>
      <sheetData sheetId="27">
        <row r="3">
          <cell r="D3" t="str">
            <v>Umzüge</v>
          </cell>
        </row>
        <row r="4">
          <cell r="C4" t="str">
            <v>Umzugsrate</v>
          </cell>
          <cell r="D4" t="str">
            <v>Umzugsrate (Umzüge/Jahr)</v>
          </cell>
          <cell r="G4">
            <v>0.25</v>
          </cell>
          <cell r="H4">
            <v>0.25</v>
          </cell>
        </row>
        <row r="5">
          <cell r="C5" t="str">
            <v>Umzugskosten</v>
          </cell>
          <cell r="D5" t="str">
            <v>Umzugskosten</v>
          </cell>
          <cell r="G5">
            <v>2500</v>
          </cell>
          <cell r="H5">
            <v>2500</v>
          </cell>
        </row>
        <row r="7">
          <cell r="D7" t="str">
            <v>Kosten Dienstleistungen pro verrechneter Arbeitsstunde</v>
          </cell>
        </row>
        <row r="8">
          <cell r="C8" t="str">
            <v>VWKh</v>
          </cell>
          <cell r="D8" t="str">
            <v>Kosten Verwaltung/Stunde (VKh)</v>
          </cell>
          <cell r="G8">
            <v>35</v>
          </cell>
          <cell r="H8">
            <v>35</v>
          </cell>
        </row>
        <row r="9">
          <cell r="C9" t="str">
            <v>TKh</v>
          </cell>
          <cell r="D9" t="str">
            <v>Kosten Technische Wartung/Stunde (TKh)</v>
          </cell>
          <cell r="G9">
            <v>35</v>
          </cell>
          <cell r="H9">
            <v>35</v>
          </cell>
        </row>
        <row r="10">
          <cell r="C10" t="str">
            <v>RKh</v>
          </cell>
          <cell r="D10" t="str">
            <v>Kosten Reinigung/Stunde (RKh)</v>
          </cell>
          <cell r="G10">
            <v>22</v>
          </cell>
          <cell r="H10">
            <v>22</v>
          </cell>
        </row>
        <row r="11">
          <cell r="C11" t="str">
            <v>GKh</v>
          </cell>
          <cell r="D11" t="str">
            <v>Kosten Gärtnerdienst/Stunde (GKh)</v>
          </cell>
          <cell r="G11">
            <v>25</v>
          </cell>
          <cell r="H11">
            <v>25</v>
          </cell>
        </row>
        <row r="12">
          <cell r="C12" t="str">
            <v>SKh</v>
          </cell>
          <cell r="D12" t="str">
            <v>Kosten Sicherheitsdienst/Stunde (SKh)</v>
          </cell>
          <cell r="G12">
            <v>25</v>
          </cell>
          <cell r="H12">
            <v>25</v>
          </cell>
        </row>
        <row r="13">
          <cell r="C13" t="str">
            <v>PKh</v>
          </cell>
          <cell r="D13" t="str">
            <v>Kosten Empfangsdienst/Stunde (PKh)</v>
          </cell>
          <cell r="G13">
            <v>25</v>
          </cell>
          <cell r="H13">
            <v>25</v>
          </cell>
        </row>
        <row r="14">
          <cell r="C14" t="str">
            <v>CSh</v>
          </cell>
          <cell r="D14" t="str">
            <v>Kosten Consulting/Stunde (CSh)</v>
          </cell>
          <cell r="G14">
            <v>100</v>
          </cell>
          <cell r="H14">
            <v>100</v>
          </cell>
        </row>
        <row r="16">
          <cell r="D16" t="str">
            <v>Parameter Umweltwirkungen aus gebäudebezogenen Dienstleistungen</v>
          </cell>
        </row>
        <row r="17">
          <cell r="D17" t="str">
            <v>Umweltwirkungen aus gebäudebezogenen Dienstleistungen berechnen?</v>
          </cell>
          <cell r="G17" t="str">
            <v>ja</v>
          </cell>
          <cell r="H17" t="str">
            <v>nein</v>
          </cell>
        </row>
        <row r="19">
          <cell r="D19" t="str">
            <v>Arbeitszeit Dienstleistungsperson</v>
          </cell>
        </row>
        <row r="20">
          <cell r="C20" t="str">
            <v>TAGEjahr</v>
          </cell>
          <cell r="D20" t="str">
            <v>durchschnittliche Arbeitstage pro Jahr</v>
          </cell>
          <cell r="G20">
            <v>200</v>
          </cell>
          <cell r="H20">
            <v>200</v>
          </cell>
        </row>
        <row r="21">
          <cell r="C21" t="str">
            <v>STUNDENtag</v>
          </cell>
          <cell r="D21" t="str">
            <v>durchschnittliche Arbeitsstunden pro Tag</v>
          </cell>
          <cell r="E21" t="str">
            <v>Statistik Austria, durchschnittliche tatsächlich geleistete Arbeitszeit pro Woche, Haupttätigkeit</v>
          </cell>
          <cell r="G21">
            <v>6.6</v>
          </cell>
          <cell r="H21">
            <v>6.6</v>
          </cell>
        </row>
        <row r="22">
          <cell r="C22" t="str">
            <v>STUNDENjahr</v>
          </cell>
          <cell r="D22" t="str">
            <v>durchschnittliche Arbeitsstunden pro Jahr</v>
          </cell>
          <cell r="F22" t="str">
            <v>STUNDENtag*TAGEjahr</v>
          </cell>
          <cell r="G22">
            <v>1320</v>
          </cell>
          <cell r="H22">
            <v>1320</v>
          </cell>
        </row>
        <row r="24">
          <cell r="D24" t="str">
            <v>Personentransport</v>
          </cell>
          <cell r="G24" t="str">
            <v>zu "Ökodaten Transport"</v>
          </cell>
        </row>
        <row r="25">
          <cell r="C25" t="str">
            <v>ENTFap</v>
          </cell>
          <cell r="D25" t="str">
            <v>Durchschnittlich zurückgelegte Entf. des Dienstleistungspersonals zum Arbeitsplatz</v>
          </cell>
          <cell r="E25" t="str">
            <v>Annahme: 10 km bei urbanem, 20 km bei ländlichem Gebäudestandort</v>
          </cell>
          <cell r="G25">
            <v>10</v>
          </cell>
          <cell r="H25">
            <v>10</v>
          </cell>
        </row>
        <row r="26">
          <cell r="C26" t="str">
            <v>ENTFobj</v>
          </cell>
          <cell r="D26" t="str">
            <v>Durchschnittliche zurückgelegte Entf. des Dienstleistungspersonals zum Betreuungsobjekt</v>
          </cell>
          <cell r="E26" t="str">
            <v>Annahme: 10 km bei urbanem, 20 km bei ländlichem Gebäudestandort</v>
          </cell>
          <cell r="G26">
            <v>10</v>
          </cell>
          <cell r="H26">
            <v>10</v>
          </cell>
        </row>
        <row r="27">
          <cell r="C27" t="str">
            <v>PKW</v>
          </cell>
          <cell r="D27" t="str">
            <v>PKW-Fahrten Dienstleistungspersonal</v>
          </cell>
          <cell r="G27" t="str">
            <v>PKW Mix</v>
          </cell>
          <cell r="H27" t="str">
            <v>PKW Mix</v>
          </cell>
        </row>
        <row r="28">
          <cell r="C28" t="str">
            <v>ÖPNV</v>
          </cell>
          <cell r="D28" t="str">
            <v>ÖPNV-Fahrten Dienstleistungspersonal</v>
          </cell>
          <cell r="G28" t="str">
            <v>ÖPNV Mix</v>
          </cell>
          <cell r="H28" t="str">
            <v>ÖPNV Mix</v>
          </cell>
        </row>
        <row r="29">
          <cell r="C29" t="str">
            <v>Mix ÖPNV/PKW</v>
          </cell>
          <cell r="D29" t="str">
            <v>MIX ÖPNV/PKW-Fahrten Dienstleistungspersonal</v>
          </cell>
          <cell r="G29" t="str">
            <v>Mix ÖPNV/PKW</v>
          </cell>
          <cell r="H29" t="str">
            <v>Mix ÖPNV/PKW</v>
          </cell>
        </row>
        <row r="30">
          <cell r="C30" t="str">
            <v>DIESEL</v>
          </cell>
          <cell r="D30" t="str">
            <v>Diesel für Maschinen für Gebäudedienstleistungen (Rasenmäher, Arbeitsbühne, …)</v>
          </cell>
          <cell r="G30" t="str">
            <v>Diesel Maschinen</v>
          </cell>
          <cell r="H30" t="str">
            <v>Diesel Maschinen</v>
          </cell>
        </row>
        <row r="32">
          <cell r="D32" t="str">
            <v>Externer Büroarbeitsplatz des Dienstleistungspersonals</v>
          </cell>
        </row>
        <row r="33">
          <cell r="C33" t="str">
            <v>BGFap</v>
          </cell>
          <cell r="D33" t="str">
            <v>Bruttogrundfläche (BGFbeheizt) pro Arbeitsplatz</v>
          </cell>
          <cell r="G33">
            <v>25</v>
          </cell>
          <cell r="H33">
            <v>25</v>
          </cell>
        </row>
        <row r="34">
          <cell r="C34" t="str">
            <v>STROMDLm2</v>
          </cell>
          <cell r="D34" t="str">
            <v>Gesamtstrombedarf inkl. Betriebsstrom pro m² BGFbeheizt*</v>
          </cell>
          <cell r="E34" t="str">
            <v>Default Annahme: durchschnittliches Bürogebäude*</v>
          </cell>
          <cell r="G34">
            <v>105.84264705882353</v>
          </cell>
          <cell r="H34">
            <v>105.84264705882353</v>
          </cell>
        </row>
        <row r="35">
          <cell r="C35" t="str">
            <v>HEIZDLm2</v>
          </cell>
          <cell r="D35" t="str">
            <v>Heizenergiebedarf Raumwärme HEB-RH (exkl. Hilfsstrom) pro m² BGFbeheizt*</v>
          </cell>
          <cell r="E35" t="str">
            <v>Default Annahme: durchschnittliches Bürogebäude*</v>
          </cell>
          <cell r="G35">
            <v>61.376470588235307</v>
          </cell>
          <cell r="H35">
            <v>61.376470588235307</v>
          </cell>
        </row>
        <row r="36">
          <cell r="D36" t="str">
            <v>Energieträger Strom im Büro des Dienstleistungsunternehmens</v>
          </cell>
          <cell r="G36" t="str">
            <v>AT Mix</v>
          </cell>
          <cell r="H36" t="str">
            <v>AT Mix</v>
          </cell>
        </row>
        <row r="37">
          <cell r="D37" t="str">
            <v>Energieträger Heizung im Büro des Dienstleistungsunternehmens</v>
          </cell>
          <cell r="G37" t="str">
            <v>Gas konventionell</v>
          </cell>
          <cell r="H37" t="str">
            <v>Gas konventionell</v>
          </cell>
        </row>
        <row r="39">
          <cell r="D39" t="str">
            <v>Ökokennzahlen Energie: GWP 100, PEI n.e.</v>
          </cell>
        </row>
        <row r="40">
          <cell r="C40" t="str">
            <v>GWPSTROMDL</v>
          </cell>
          <cell r="D40" t="str">
            <v>GWP für Strom/kWh im Büro des Dienstleistungsunternehmens</v>
          </cell>
          <cell r="G40">
            <v>0.386350032081474</v>
          </cell>
        </row>
        <row r="41">
          <cell r="C41" t="str">
            <v>PESTROMDL</v>
          </cell>
          <cell r="D41" t="str">
            <v>PE n.e. für Strom/kWh im Büro des Dienstleistungsunternehmens</v>
          </cell>
          <cell r="G41">
            <v>5.3764834299999844</v>
          </cell>
        </row>
        <row r="42">
          <cell r="C42" t="str">
            <v>GWPHEIZDL</v>
          </cell>
          <cell r="D42" t="str">
            <v>GWP für Heizung/kWh im Büro des Dienstleistungsunternehmens</v>
          </cell>
          <cell r="G42">
            <v>0.26176889821120131</v>
          </cell>
        </row>
        <row r="43">
          <cell r="C43" t="str">
            <v>PEHEIZDL</v>
          </cell>
          <cell r="D43" t="str">
            <v>PE n.e. für Heizung/kWh im Büro des Dienstleistungsunternehmens</v>
          </cell>
          <cell r="G43">
            <v>4.2282588449520002</v>
          </cell>
        </row>
        <row r="44">
          <cell r="C44" t="str">
            <v>BÜROpersCO2</v>
          </cell>
          <cell r="D44" t="str">
            <v>durchschnittliche CO2-äquiv. Emissionen pro Personenjahr für den Büroarbeitsplatz</v>
          </cell>
          <cell r="F44" t="str">
            <v>BGFap*STROMDLm2*GWPSTROMDL+BGFap*HEIZDLm2*GWPHEIZDL</v>
          </cell>
          <cell r="G44">
            <v>1423.9690292184789</v>
          </cell>
          <cell r="H44">
            <v>1423.9690292184789</v>
          </cell>
        </row>
        <row r="45">
          <cell r="C45" t="str">
            <v>BÜROpersPEI</v>
          </cell>
          <cell r="D45" t="str">
            <v>durchschnittliche PEIne Emissionen pro Personenjahr für den Büroarbeitsplatz</v>
          </cell>
          <cell r="F45" t="str">
            <v>BGFap*STROMDLm2*PESTROMDL+BGFap*HEIZDLm2*PEHEIZDL</v>
          </cell>
          <cell r="G45">
            <v>20714.421068393589</v>
          </cell>
          <cell r="H45">
            <v>20714.421068393589</v>
          </cell>
        </row>
        <row r="46">
          <cell r="C46" t="str">
            <v>STROMobjCO2</v>
          </cell>
          <cell r="D46" t="str">
            <v>GWP für Strom/kWh am Gebäudestandort (Betreuungsobjekt)</v>
          </cell>
          <cell r="F46" t="str">
            <v>GWPSTROM</v>
          </cell>
          <cell r="G46">
            <v>0.2940571255443119</v>
          </cell>
          <cell r="H46">
            <v>0.2940571255443119</v>
          </cell>
        </row>
        <row r="47">
          <cell r="C47" t="str">
            <v>STROMobjPEI</v>
          </cell>
          <cell r="D47" t="str">
            <v>PE n.e. für Strom/kWh am Gebäudestandort (Betreuungsobjekt)</v>
          </cell>
          <cell r="F47" t="str">
            <v>PESTROM</v>
          </cell>
          <cell r="G47">
            <v>4.0921266511737109</v>
          </cell>
          <cell r="H47">
            <v>4.0921266511737109</v>
          </cell>
        </row>
        <row r="48">
          <cell r="G48" t="str">
            <v>zurück zu "Nutzung &amp; Betrieb"</v>
          </cell>
        </row>
      </sheetData>
      <sheetData sheetId="28">
        <row r="1">
          <cell r="A1" t="str">
            <v>Variable</v>
          </cell>
          <cell r="B1" t="str">
            <v>Bezeichnung</v>
          </cell>
          <cell r="C1" t="str">
            <v>Anmerkung</v>
          </cell>
          <cell r="D1" t="str">
            <v>Stundensatz</v>
          </cell>
          <cell r="E1" t="str">
            <v>Fahrten zum Arbeitsplatz</v>
          </cell>
          <cell r="F1" t="str">
            <v>Fahrten zum Objekt</v>
          </cell>
          <cell r="G1" t="str">
            <v>Arbeitszeit pro Einsatz</v>
          </cell>
          <cell r="H1" t="str">
            <v>Bürotätigkeit</v>
          </cell>
          <cell r="I1" t="str">
            <v>Geräte Strom [kWh/h]</v>
          </cell>
          <cell r="J1" t="str">
            <v>Geräte Diesel [l/h]</v>
          </cell>
          <cell r="K1" t="str">
            <v>Fahrten zum Arbeitsplatz</v>
          </cell>
          <cell r="L1" t="str">
            <v>Fahrten zum Objekt</v>
          </cell>
          <cell r="M1" t="str">
            <v>Bürotätigkeit</v>
          </cell>
          <cell r="N1" t="str">
            <v>Gerätebetrieb Strom</v>
          </cell>
          <cell r="O1" t="str">
            <v>Gerätebetrieb Diesel</v>
          </cell>
          <cell r="P1" t="str">
            <v>verrechnete Arbeitsstunden</v>
          </cell>
          <cell r="Q1" t="str">
            <v>GWP 100</v>
          </cell>
          <cell r="S1" t="str">
            <v>Fahrten zum Arbeitsplatz</v>
          </cell>
          <cell r="T1" t="str">
            <v>Fahrten zum Objekt</v>
          </cell>
          <cell r="U1" t="str">
            <v>Bürotätigkeit</v>
          </cell>
          <cell r="V1" t="str">
            <v>Gerätebetrieb Strom</v>
          </cell>
          <cell r="W1" t="str">
            <v>Gerätebetrieb Diesel</v>
          </cell>
          <cell r="X1" t="str">
            <v>PEI n.e.</v>
          </cell>
        </row>
        <row r="2">
          <cell r="K2" t="str">
            <v>2*TAGEjahr*ENTFap*SVERWEIS(Q3;PTRANSP;2;0)*Bürotätigkeit/STUNDENjahr</v>
          </cell>
          <cell r="L2" t="str">
            <v>((STUNDENjahr/Einsatzzeit + WENN(STUNDENjahr/Einsatzzeit &gt;= TAGEjahr ; TAGEjahr ; STUNDENjahr/Einsatzzeit)))* ENTFobj * SVERWEIS(U4;PTRANSP;2;0) / STUNDENjahr</v>
          </cell>
          <cell r="M2" t="str">
            <v>BÜROpersCO2*Bürotätigkeit/STUNDENjahr</v>
          </cell>
          <cell r="N2" t="str">
            <v>Geräte Strom*STROMobjCO2</v>
          </cell>
          <cell r="O2" t="str">
            <v>Geräte Diesel * DieselCO2</v>
          </cell>
          <cell r="P2" t="str">
            <v xml:space="preserve">(Folgekosten der Position - Kosten für Hebebühne) /Stundensatz </v>
          </cell>
          <cell r="S2" t="str">
            <v>2*TAGEjahr*ENTFap*SVERWEIS(Q3;PTRANSP;2;0)*Bürotätigkeit/STUNDENjahr</v>
          </cell>
          <cell r="T2" t="str">
            <v>((STUNDENjahr/Einsatzzeit + WENN(STUNDENjahr/Einsatzzeit &gt;= TAGEjahr ; TAGEjahr ; STUNDENjahr/Einsatzzeit)))* ENTFobj * SVERWEIS(U4;PTRANSP;2;0) / STUNDENjahr</v>
          </cell>
          <cell r="U2" t="str">
            <v>BÜROpersCO2*Bürotätigkeit/STUNDENjahr</v>
          </cell>
          <cell r="V2" t="str">
            <v>Geräte Strom*STROMobjCO2</v>
          </cell>
          <cell r="W2" t="str">
            <v>Geräte Diesel * DieselCO2</v>
          </cell>
        </row>
        <row r="3">
          <cell r="B3" t="str">
            <v>zurück zu "Nutzung &amp; Betrieb"</v>
          </cell>
        </row>
        <row r="4">
          <cell r="A4" t="str">
            <v>F1.1</v>
          </cell>
          <cell r="B4" t="str">
            <v>Verwaltung und Management</v>
          </cell>
          <cell r="D4" t="str">
            <v>VWKh</v>
          </cell>
          <cell r="E4" t="str">
            <v>keine</v>
          </cell>
          <cell r="F4" t="str">
            <v>Mix ÖPNV/PKW</v>
          </cell>
          <cell r="G4">
            <v>8</v>
          </cell>
          <cell r="H4">
            <v>1.2</v>
          </cell>
          <cell r="I4">
            <v>0</v>
          </cell>
          <cell r="J4">
            <v>0</v>
          </cell>
          <cell r="K4">
            <v>0</v>
          </cell>
          <cell r="L4">
            <v>0.27561841317365271</v>
          </cell>
          <cell r="M4">
            <v>1.2945172992895262</v>
          </cell>
          <cell r="N4">
            <v>0</v>
          </cell>
          <cell r="O4">
            <v>0</v>
          </cell>
          <cell r="P4">
            <v>306.49135609185203</v>
          </cell>
          <cell r="Q4">
            <v>481.23302376108597</v>
          </cell>
          <cell r="R4" t="str">
            <v>kg CO2 eq./a</v>
          </cell>
          <cell r="S4">
            <v>0</v>
          </cell>
          <cell r="T4">
            <v>4.8539893213572851</v>
          </cell>
          <cell r="U4">
            <v>18.831291880357806</v>
          </cell>
          <cell r="V4">
            <v>0</v>
          </cell>
          <cell r="W4">
            <v>0</v>
          </cell>
          <cell r="X4">
            <v>7259.3339549305092</v>
          </cell>
          <cell r="Y4" t="str">
            <v>MJ/a</v>
          </cell>
        </row>
        <row r="5">
          <cell r="A5" t="str">
            <v>F1.3</v>
          </cell>
          <cell r="B5" t="str">
            <v>Flächenmanagement</v>
          </cell>
          <cell r="D5" t="str">
            <v>VWKh</v>
          </cell>
          <cell r="E5" t="str">
            <v>keine</v>
          </cell>
          <cell r="F5" t="str">
            <v>Mix ÖPNV/PKW</v>
          </cell>
          <cell r="G5">
            <v>8</v>
          </cell>
          <cell r="H5">
            <v>1.2</v>
          </cell>
          <cell r="I5">
            <v>0</v>
          </cell>
          <cell r="J5">
            <v>0</v>
          </cell>
          <cell r="K5">
            <v>0</v>
          </cell>
          <cell r="L5">
            <v>0.27561841317365271</v>
          </cell>
          <cell r="M5">
            <v>1.2945172992895262</v>
          </cell>
          <cell r="N5">
            <v>0</v>
          </cell>
          <cell r="O5">
            <v>0</v>
          </cell>
          <cell r="P5">
            <v>0</v>
          </cell>
          <cell r="Q5">
            <v>0</v>
          </cell>
          <cell r="R5" t="str">
            <v>kg CO2 eq./a</v>
          </cell>
          <cell r="S5">
            <v>0</v>
          </cell>
          <cell r="T5">
            <v>4.8539893213572851</v>
          </cell>
          <cell r="U5">
            <v>18.831291880357806</v>
          </cell>
          <cell r="V5">
            <v>0</v>
          </cell>
          <cell r="W5">
            <v>0</v>
          </cell>
          <cell r="X5">
            <v>0</v>
          </cell>
          <cell r="Y5" t="str">
            <v>MJ/a</v>
          </cell>
        </row>
        <row r="7">
          <cell r="A7" t="str">
            <v>F2.1</v>
          </cell>
          <cell r="B7" t="str">
            <v>Technisches Gebäudemanagement</v>
          </cell>
          <cell r="D7" t="str">
            <v>VWKh</v>
          </cell>
          <cell r="E7" t="str">
            <v>keine</v>
          </cell>
          <cell r="F7" t="str">
            <v>Mix ÖPNV/PKW</v>
          </cell>
          <cell r="G7">
            <v>8</v>
          </cell>
          <cell r="H7">
            <v>1.2</v>
          </cell>
          <cell r="I7">
            <v>0</v>
          </cell>
          <cell r="J7">
            <v>0</v>
          </cell>
          <cell r="K7">
            <v>0</v>
          </cell>
          <cell r="L7">
            <v>0.27561841317365271</v>
          </cell>
          <cell r="M7">
            <v>1.2945172992895262</v>
          </cell>
          <cell r="N7">
            <v>0</v>
          </cell>
          <cell r="O7">
            <v>0</v>
          </cell>
          <cell r="P7">
            <v>0</v>
          </cell>
          <cell r="Q7">
            <v>0</v>
          </cell>
          <cell r="R7" t="str">
            <v>kg CO2 eq./a</v>
          </cell>
          <cell r="S7">
            <v>0</v>
          </cell>
          <cell r="T7">
            <v>4.8539893213572851</v>
          </cell>
          <cell r="U7">
            <v>18.831291880357806</v>
          </cell>
          <cell r="V7">
            <v>0</v>
          </cell>
          <cell r="W7">
            <v>0</v>
          </cell>
          <cell r="X7">
            <v>0</v>
          </cell>
          <cell r="Y7" t="str">
            <v>MJ/a</v>
          </cell>
        </row>
        <row r="8">
          <cell r="A8" t="str">
            <v>F2.2</v>
          </cell>
          <cell r="B8" t="str">
            <v>Inspektionen</v>
          </cell>
          <cell r="C8" t="str">
            <v xml:space="preserve">Der Materialeinsatz wird hier nicht berücksichtigt --&gt; wenn relevant fällt das wahrscheinlich schon unter große Instandsetzung </v>
          </cell>
          <cell r="D8" t="str">
            <v>TKh</v>
          </cell>
          <cell r="E8" t="str">
            <v>keine</v>
          </cell>
          <cell r="F8" t="str">
            <v>PKW</v>
          </cell>
          <cell r="G8">
            <v>2</v>
          </cell>
          <cell r="H8">
            <v>0.25</v>
          </cell>
          <cell r="I8">
            <v>0</v>
          </cell>
          <cell r="J8">
            <v>0</v>
          </cell>
          <cell r="K8">
            <v>0</v>
          </cell>
          <cell r="L8">
            <v>1.1703474868444927</v>
          </cell>
          <cell r="M8">
            <v>0.26969110401865132</v>
          </cell>
          <cell r="N8">
            <v>0</v>
          </cell>
          <cell r="O8">
            <v>0</v>
          </cell>
          <cell r="P8">
            <v>4.3379556833756725</v>
          </cell>
          <cell r="Q8">
            <v>6.2468235895150706</v>
          </cell>
          <cell r="R8" t="str">
            <v>kg CO2 eq./a</v>
          </cell>
          <cell r="S8">
            <v>0</v>
          </cell>
          <cell r="T8">
            <v>18.452677674953122</v>
          </cell>
          <cell r="U8">
            <v>3.9231858084078768</v>
          </cell>
          <cell r="V8">
            <v>0</v>
          </cell>
          <cell r="W8">
            <v>0</v>
          </cell>
          <cell r="X8">
            <v>97.065504168084018</v>
          </cell>
          <cell r="Y8" t="str">
            <v>MJ/a</v>
          </cell>
        </row>
        <row r="9">
          <cell r="A9" t="str">
            <v>F2.3</v>
          </cell>
          <cell r="B9" t="str">
            <v>Wartung</v>
          </cell>
          <cell r="D9" t="str">
            <v>TKh</v>
          </cell>
          <cell r="E9" t="str">
            <v>keine</v>
          </cell>
          <cell r="F9" t="str">
            <v>PKW</v>
          </cell>
          <cell r="G9">
            <v>2</v>
          </cell>
          <cell r="H9">
            <v>0.25</v>
          </cell>
          <cell r="I9">
            <v>0</v>
          </cell>
          <cell r="J9">
            <v>0</v>
          </cell>
          <cell r="K9">
            <v>0</v>
          </cell>
          <cell r="L9">
            <v>1.1703474868444927</v>
          </cell>
          <cell r="M9">
            <v>0.26969110401865132</v>
          </cell>
          <cell r="N9">
            <v>0</v>
          </cell>
          <cell r="O9">
            <v>0</v>
          </cell>
          <cell r="P9">
            <v>0</v>
          </cell>
          <cell r="Q9">
            <v>0</v>
          </cell>
          <cell r="R9" t="str">
            <v>kg CO2 eq./a</v>
          </cell>
          <cell r="S9">
            <v>0</v>
          </cell>
          <cell r="T9">
            <v>18.452677674953122</v>
          </cell>
          <cell r="U9">
            <v>3.9231858084078768</v>
          </cell>
          <cell r="V9">
            <v>0</v>
          </cell>
          <cell r="W9">
            <v>0</v>
          </cell>
          <cell r="X9">
            <v>0</v>
          </cell>
          <cell r="Y9" t="str">
            <v>MJ/a</v>
          </cell>
        </row>
        <row r="10">
          <cell r="A10" t="str">
            <v>F2.4</v>
          </cell>
          <cell r="B10" t="str">
            <v>Kleine Instandsetzung, Reparaturen</v>
          </cell>
          <cell r="D10" t="str">
            <v>TKh</v>
          </cell>
          <cell r="E10" t="str">
            <v>keine</v>
          </cell>
          <cell r="F10" t="str">
            <v>PKW</v>
          </cell>
          <cell r="G10">
            <v>2</v>
          </cell>
          <cell r="H10">
            <v>0.25</v>
          </cell>
          <cell r="I10">
            <v>0</v>
          </cell>
          <cell r="J10">
            <v>0</v>
          </cell>
          <cell r="K10">
            <v>0</v>
          </cell>
          <cell r="L10">
            <v>1.1703474868444927</v>
          </cell>
          <cell r="M10">
            <v>0.26969110401865132</v>
          </cell>
          <cell r="N10">
            <v>0</v>
          </cell>
          <cell r="O10">
            <v>0</v>
          </cell>
          <cell r="P10">
            <v>0</v>
          </cell>
          <cell r="Q10">
            <v>0</v>
          </cell>
          <cell r="R10" t="str">
            <v>kg CO2 eq./a</v>
          </cell>
          <cell r="S10">
            <v>0</v>
          </cell>
          <cell r="T10">
            <v>18.452677674953122</v>
          </cell>
          <cell r="U10">
            <v>3.9231858084078768</v>
          </cell>
          <cell r="V10">
            <v>0</v>
          </cell>
          <cell r="W10">
            <v>0</v>
          </cell>
          <cell r="X10">
            <v>0</v>
          </cell>
          <cell r="Y10" t="str">
            <v>MJ/a</v>
          </cell>
        </row>
        <row r="12">
          <cell r="A12" t="str">
            <v>F4.1.a</v>
          </cell>
          <cell r="B12" t="str">
            <v>Büro/Wohnflächenreinigungskosten</v>
          </cell>
          <cell r="D12" t="str">
            <v>RKh</v>
          </cell>
          <cell r="E12" t="str">
            <v>keine</v>
          </cell>
          <cell r="F12" t="str">
            <v>Mix ÖPNV/PKW</v>
          </cell>
          <cell r="G12">
            <v>4</v>
          </cell>
          <cell r="H12">
            <v>0.1</v>
          </cell>
          <cell r="I12">
            <v>0</v>
          </cell>
          <cell r="J12">
            <v>0</v>
          </cell>
          <cell r="K12">
            <v>0</v>
          </cell>
          <cell r="L12">
            <v>0.44265987570313919</v>
          </cell>
          <cell r="M12">
            <v>0.10787644160746053</v>
          </cell>
          <cell r="N12">
            <v>0</v>
          </cell>
          <cell r="O12">
            <v>0</v>
          </cell>
          <cell r="P12">
            <v>0</v>
          </cell>
          <cell r="Q12">
            <v>0</v>
          </cell>
          <cell r="R12" t="str">
            <v>kg CO2 eq./a</v>
          </cell>
          <cell r="S12">
            <v>0</v>
          </cell>
          <cell r="T12">
            <v>7.7958010312707904</v>
          </cell>
          <cell r="U12">
            <v>1.5692743233631508</v>
          </cell>
          <cell r="V12">
            <v>0</v>
          </cell>
          <cell r="W12">
            <v>0</v>
          </cell>
          <cell r="X12">
            <v>0</v>
          </cell>
          <cell r="Y12" t="str">
            <v>MJ/a</v>
          </cell>
        </row>
        <row r="13">
          <cell r="A13" t="str">
            <v>F4.1.b</v>
          </cell>
          <cell r="B13" t="str">
            <v>Sanitärreinigungskosten</v>
          </cell>
          <cell r="D13" t="str">
            <v>RKh</v>
          </cell>
          <cell r="E13" t="str">
            <v>keine</v>
          </cell>
          <cell r="F13" t="str">
            <v>Mix ÖPNV/PKW</v>
          </cell>
          <cell r="G13">
            <v>4</v>
          </cell>
          <cell r="H13">
            <v>0.1</v>
          </cell>
          <cell r="I13">
            <v>0</v>
          </cell>
          <cell r="J13">
            <v>0</v>
          </cell>
          <cell r="K13">
            <v>0</v>
          </cell>
          <cell r="L13">
            <v>0.44265987570313919</v>
          </cell>
          <cell r="M13">
            <v>0.10787644160746053</v>
          </cell>
          <cell r="N13">
            <v>0</v>
          </cell>
          <cell r="O13">
            <v>0</v>
          </cell>
          <cell r="P13">
            <v>0</v>
          </cell>
          <cell r="Q13">
            <v>0</v>
          </cell>
          <cell r="R13" t="str">
            <v>kg CO2 eq./a</v>
          </cell>
          <cell r="S13">
            <v>0</v>
          </cell>
          <cell r="T13">
            <v>7.7958010312707904</v>
          </cell>
          <cell r="U13">
            <v>1.5692743233631508</v>
          </cell>
          <cell r="V13">
            <v>0</v>
          </cell>
          <cell r="W13">
            <v>0</v>
          </cell>
          <cell r="X13">
            <v>0</v>
          </cell>
          <cell r="Y13" t="str">
            <v>MJ/a</v>
          </cell>
        </row>
        <row r="14">
          <cell r="A14" t="str">
            <v>F4.1.c</v>
          </cell>
          <cell r="B14" t="str">
            <v>Gang+Stiegenreinigungskosten</v>
          </cell>
          <cell r="D14" t="str">
            <v>RKh</v>
          </cell>
          <cell r="E14" t="str">
            <v>keine</v>
          </cell>
          <cell r="F14" t="str">
            <v>Mix ÖPNV/PKW</v>
          </cell>
          <cell r="G14">
            <v>4</v>
          </cell>
          <cell r="H14">
            <v>0.1</v>
          </cell>
          <cell r="I14">
            <v>1</v>
          </cell>
          <cell r="J14">
            <v>0</v>
          </cell>
          <cell r="K14">
            <v>0</v>
          </cell>
          <cell r="L14">
            <v>0.44265987570313919</v>
          </cell>
          <cell r="M14">
            <v>0.10787644160746053</v>
          </cell>
          <cell r="N14">
            <v>0.2940571255443119</v>
          </cell>
          <cell r="O14">
            <v>0</v>
          </cell>
          <cell r="P14">
            <v>4.5454545454545456E-2</v>
          </cell>
          <cell r="Q14">
            <v>3.8390611038859615E-2</v>
          </cell>
          <cell r="R14" t="str">
            <v>kg CO2 eq./a</v>
          </cell>
          <cell r="S14">
            <v>0</v>
          </cell>
          <cell r="T14">
            <v>7.7958010312707904</v>
          </cell>
          <cell r="U14">
            <v>1.5692743233631508</v>
          </cell>
          <cell r="V14">
            <v>4.0921266511737109</v>
          </cell>
          <cell r="W14">
            <v>0</v>
          </cell>
          <cell r="X14">
            <v>0.61169100026398415</v>
          </cell>
          <cell r="Y14" t="str">
            <v>MJ/a</v>
          </cell>
        </row>
        <row r="15">
          <cell r="A15" t="str">
            <v>F4.1.d</v>
          </cell>
          <cell r="B15" t="str">
            <v>Tiefgaragen+Nebenflächenreinigungskosten</v>
          </cell>
          <cell r="D15" t="str">
            <v>RKh</v>
          </cell>
          <cell r="E15" t="str">
            <v>keine</v>
          </cell>
          <cell r="F15" t="str">
            <v>Mix ÖPNV/PKW</v>
          </cell>
          <cell r="G15">
            <v>8</v>
          </cell>
          <cell r="H15">
            <v>0.1</v>
          </cell>
          <cell r="I15">
            <v>1</v>
          </cell>
          <cell r="J15">
            <v>0</v>
          </cell>
          <cell r="K15">
            <v>0</v>
          </cell>
          <cell r="L15">
            <v>0.27561841317365271</v>
          </cell>
          <cell r="M15">
            <v>0.10787644160746053</v>
          </cell>
          <cell r="N15">
            <v>0.2940571255443119</v>
          </cell>
          <cell r="O15">
            <v>0</v>
          </cell>
          <cell r="P15">
            <v>4.5454545454545456E-2</v>
          </cell>
          <cell r="Q15">
            <v>3.0797817287519322E-2</v>
          </cell>
          <cell r="R15" t="str">
            <v>kg CO2 eq./a</v>
          </cell>
          <cell r="S15">
            <v>0</v>
          </cell>
          <cell r="T15">
            <v>4.8539893213572851</v>
          </cell>
          <cell r="U15">
            <v>1.5692743233631508</v>
          </cell>
          <cell r="V15">
            <v>4.0921266511737109</v>
          </cell>
          <cell r="W15">
            <v>0</v>
          </cell>
          <cell r="X15">
            <v>0.47797228617700666</v>
          </cell>
          <cell r="Y15" t="str">
            <v>MJ/a</v>
          </cell>
        </row>
        <row r="17">
          <cell r="A17" t="str">
            <v>F4.2.a</v>
          </cell>
          <cell r="B17" t="str">
            <v>Fensterreinigungskosten</v>
          </cell>
          <cell r="C17" t="str">
            <v>abzüglich Kosten für Hebebühne</v>
          </cell>
          <cell r="D17" t="str">
            <v>RKh</v>
          </cell>
          <cell r="E17" t="str">
            <v>keine</v>
          </cell>
          <cell r="F17" t="str">
            <v>PKW</v>
          </cell>
          <cell r="G17">
            <v>8</v>
          </cell>
          <cell r="H17">
            <v>0.1</v>
          </cell>
          <cell r="I17">
            <v>0</v>
          </cell>
          <cell r="J17">
            <v>0</v>
          </cell>
          <cell r="K17">
            <v>0</v>
          </cell>
          <cell r="L17">
            <v>0.4490868263473054</v>
          </cell>
          <cell r="M17">
            <v>0.10787644160746053</v>
          </cell>
          <cell r="N17">
            <v>0</v>
          </cell>
          <cell r="O17">
            <v>0</v>
          </cell>
          <cell r="P17">
            <v>0.45454545454545453</v>
          </cell>
          <cell r="Q17">
            <v>0.25316512179762085</v>
          </cell>
          <cell r="R17" t="str">
            <v>kg CO2 eq./a</v>
          </cell>
          <cell r="S17">
            <v>0</v>
          </cell>
          <cell r="T17">
            <v>7.0806786427145694</v>
          </cell>
          <cell r="U17">
            <v>1.5692743233631508</v>
          </cell>
          <cell r="V17">
            <v>0</v>
          </cell>
          <cell r="W17">
            <v>0</v>
          </cell>
          <cell r="X17">
            <v>3.9317968027625998</v>
          </cell>
          <cell r="Y17" t="str">
            <v>MJ/a</v>
          </cell>
        </row>
        <row r="18">
          <cell r="A18" t="str">
            <v>F4.2.b</v>
          </cell>
          <cell r="B18" t="str">
            <v>Innenglasflächenreinigung</v>
          </cell>
          <cell r="C18" t="str">
            <v>abzüglich Kosten für Hebebühne</v>
          </cell>
          <cell r="D18" t="str">
            <v>RKh</v>
          </cell>
          <cell r="E18" t="str">
            <v>keine</v>
          </cell>
          <cell r="F18" t="str">
            <v>PKW</v>
          </cell>
          <cell r="G18">
            <v>8</v>
          </cell>
          <cell r="H18">
            <v>0.1</v>
          </cell>
          <cell r="I18">
            <v>0</v>
          </cell>
          <cell r="J18">
            <v>0</v>
          </cell>
          <cell r="K18">
            <v>0</v>
          </cell>
          <cell r="L18">
            <v>0.4490868263473054</v>
          </cell>
          <cell r="M18">
            <v>0.10787644160746053</v>
          </cell>
          <cell r="N18">
            <v>0</v>
          </cell>
          <cell r="O18">
            <v>0</v>
          </cell>
          <cell r="P18">
            <v>0.45454545454545453</v>
          </cell>
          <cell r="Q18">
            <v>0.25316512179762085</v>
          </cell>
          <cell r="R18" t="str">
            <v>kg CO2 eq./a</v>
          </cell>
          <cell r="S18">
            <v>0</v>
          </cell>
          <cell r="T18">
            <v>7.0806786427145694</v>
          </cell>
          <cell r="U18">
            <v>1.5692743233631508</v>
          </cell>
          <cell r="V18">
            <v>0</v>
          </cell>
          <cell r="W18">
            <v>0</v>
          </cell>
          <cell r="X18">
            <v>3.9317968027625998</v>
          </cell>
          <cell r="Y18" t="str">
            <v>MJ/a</v>
          </cell>
        </row>
        <row r="19">
          <cell r="A19" t="str">
            <v>F4.3</v>
          </cell>
          <cell r="B19" t="str">
            <v>Fassadenreinigung</v>
          </cell>
          <cell r="C19" t="str">
            <v>abzüglich Kosten für Hebebühne</v>
          </cell>
          <cell r="D19" t="str">
            <v>RKh</v>
          </cell>
          <cell r="E19" t="str">
            <v>keine</v>
          </cell>
          <cell r="F19" t="str">
            <v>PKW</v>
          </cell>
          <cell r="G19">
            <v>8</v>
          </cell>
          <cell r="H19">
            <v>0.1</v>
          </cell>
          <cell r="I19">
            <v>1</v>
          </cell>
          <cell r="J19">
            <v>0</v>
          </cell>
          <cell r="K19">
            <v>0</v>
          </cell>
          <cell r="L19">
            <v>0.4490868263473054</v>
          </cell>
          <cell r="M19">
            <v>0.10787644160746053</v>
          </cell>
          <cell r="N19">
            <v>0.2940571255443119</v>
          </cell>
          <cell r="O19">
            <v>0</v>
          </cell>
          <cell r="P19">
            <v>0</v>
          </cell>
          <cell r="Q19">
            <v>0</v>
          </cell>
          <cell r="R19" t="str">
            <v>kg CO2 eq./a</v>
          </cell>
          <cell r="S19">
            <v>0</v>
          </cell>
          <cell r="T19">
            <v>7.0806786427145694</v>
          </cell>
          <cell r="U19">
            <v>1.5692743233631508</v>
          </cell>
          <cell r="V19">
            <v>4.0921266511737109</v>
          </cell>
          <cell r="W19">
            <v>0</v>
          </cell>
          <cell r="X19">
            <v>0</v>
          </cell>
          <cell r="Y19" t="str">
            <v>MJ/a</v>
          </cell>
        </row>
        <row r="20">
          <cell r="A20" t="str">
            <v>F4.4.a</v>
          </cell>
          <cell r="B20" t="str">
            <v>Sonnenschutzreinigungskosten</v>
          </cell>
          <cell r="C20" t="str">
            <v>abzüglich Kosten für Hebebühne</v>
          </cell>
          <cell r="D20" t="str">
            <v>RKh</v>
          </cell>
          <cell r="E20" t="str">
            <v>keine</v>
          </cell>
          <cell r="F20" t="str">
            <v>PKW</v>
          </cell>
          <cell r="G20">
            <v>8</v>
          </cell>
          <cell r="H20">
            <v>0.1</v>
          </cell>
          <cell r="I20">
            <v>1</v>
          </cell>
          <cell r="J20">
            <v>0</v>
          </cell>
          <cell r="K20">
            <v>0</v>
          </cell>
          <cell r="L20">
            <v>0.4490868263473054</v>
          </cell>
          <cell r="M20">
            <v>0.10787644160746053</v>
          </cell>
          <cell r="N20">
            <v>0.2940571255443119</v>
          </cell>
          <cell r="O20">
            <v>0</v>
          </cell>
          <cell r="P20">
            <v>22.727272727272727</v>
          </cell>
          <cell r="Q20">
            <v>19.341372579524496</v>
          </cell>
          <cell r="R20" t="str">
            <v>kg CO2 eq./a</v>
          </cell>
          <cell r="S20">
            <v>0</v>
          </cell>
          <cell r="T20">
            <v>7.0806786427145694</v>
          </cell>
          <cell r="U20">
            <v>1.5692743233631508</v>
          </cell>
          <cell r="V20">
            <v>4.0921266511737109</v>
          </cell>
          <cell r="W20">
            <v>0</v>
          </cell>
          <cell r="X20">
            <v>289.59271857389615</v>
          </cell>
          <cell r="Y20" t="str">
            <v>MJ/a</v>
          </cell>
        </row>
        <row r="21">
          <cell r="A21" t="str">
            <v>F4.4.b</v>
          </cell>
          <cell r="B21" t="str">
            <v>Reinigungskosten PV und Solarthermie</v>
          </cell>
          <cell r="C21" t="str">
            <v>abzüglich Kosten für Hebebühne</v>
          </cell>
          <cell r="D21" t="str">
            <v>RKh</v>
          </cell>
          <cell r="E21" t="str">
            <v>keine</v>
          </cell>
          <cell r="F21" t="str">
            <v>PKW</v>
          </cell>
          <cell r="G21">
            <v>8</v>
          </cell>
          <cell r="H21">
            <v>0.1</v>
          </cell>
          <cell r="I21">
            <v>1</v>
          </cell>
          <cell r="J21">
            <v>0</v>
          </cell>
          <cell r="K21">
            <v>0</v>
          </cell>
          <cell r="L21">
            <v>0.4490868263473054</v>
          </cell>
          <cell r="M21">
            <v>0.10787644160746053</v>
          </cell>
          <cell r="N21">
            <v>0.2940571255443119</v>
          </cell>
          <cell r="O21">
            <v>0</v>
          </cell>
          <cell r="P21">
            <v>22.727272727272727</v>
          </cell>
          <cell r="Q21">
            <v>19.341372579524496</v>
          </cell>
          <cell r="R21" t="str">
            <v>kg CO2 eq./a</v>
          </cell>
          <cell r="S21">
            <v>0</v>
          </cell>
          <cell r="T21">
            <v>7.0806786427145694</v>
          </cell>
          <cell r="U21">
            <v>1.5692743233631508</v>
          </cell>
          <cell r="V21">
            <v>4.0921266511737109</v>
          </cell>
          <cell r="W21">
            <v>0</v>
          </cell>
          <cell r="X21">
            <v>289.59271857389615</v>
          </cell>
          <cell r="Y21" t="str">
            <v>MJ/a</v>
          </cell>
        </row>
        <row r="23">
          <cell r="A23" t="str">
            <v>F4.5</v>
          </cell>
          <cell r="B23" t="str">
            <v>Winterdienste</v>
          </cell>
          <cell r="D23" t="str">
            <v>GKh</v>
          </cell>
          <cell r="E23" t="str">
            <v>keine</v>
          </cell>
          <cell r="F23" t="str">
            <v>PKW</v>
          </cell>
          <cell r="G23">
            <v>2</v>
          </cell>
          <cell r="H23">
            <v>0.1</v>
          </cell>
          <cell r="I23">
            <v>0</v>
          </cell>
          <cell r="J23">
            <v>0.5</v>
          </cell>
          <cell r="K23">
            <v>0</v>
          </cell>
          <cell r="L23">
            <v>1.1703474868444927</v>
          </cell>
          <cell r="M23">
            <v>0.10787644160746053</v>
          </cell>
          <cell r="N23">
            <v>0</v>
          </cell>
          <cell r="O23">
            <v>1.6519999999999999</v>
          </cell>
          <cell r="P23">
            <v>4</v>
          </cell>
          <cell r="Q23">
            <v>11.720895713807813</v>
          </cell>
          <cell r="R23" t="str">
            <v>kg CO2 eq./a</v>
          </cell>
          <cell r="S23">
            <v>0</v>
          </cell>
          <cell r="T23">
            <v>18.452677674953122</v>
          </cell>
          <cell r="U23">
            <v>1.5692743233631508</v>
          </cell>
          <cell r="V23">
            <v>0</v>
          </cell>
          <cell r="W23">
            <v>23.297499999999999</v>
          </cell>
          <cell r="X23">
            <v>173.27780799326507</v>
          </cell>
          <cell r="Y23" t="str">
            <v>MJ/a</v>
          </cell>
        </row>
        <row r="24">
          <cell r="A24" t="str">
            <v>F4.6</v>
          </cell>
          <cell r="B24" t="str">
            <v>Reinigung Außenanlagen</v>
          </cell>
          <cell r="D24" t="str">
            <v>GKh</v>
          </cell>
          <cell r="E24" t="str">
            <v>keine</v>
          </cell>
          <cell r="F24" t="str">
            <v>PKW</v>
          </cell>
          <cell r="G24">
            <v>8</v>
          </cell>
          <cell r="H24">
            <v>0.1</v>
          </cell>
          <cell r="I24">
            <v>0</v>
          </cell>
          <cell r="J24">
            <v>0</v>
          </cell>
          <cell r="K24">
            <v>0</v>
          </cell>
          <cell r="L24">
            <v>0.4490868263473054</v>
          </cell>
          <cell r="M24">
            <v>0.10787644160746053</v>
          </cell>
          <cell r="N24">
            <v>0</v>
          </cell>
          <cell r="O24">
            <v>0</v>
          </cell>
          <cell r="P24">
            <v>20</v>
          </cell>
          <cell r="Q24">
            <v>11.139265359095319</v>
          </cell>
          <cell r="R24" t="str">
            <v>kg CO2 eq./a</v>
          </cell>
          <cell r="S24">
            <v>0</v>
          </cell>
          <cell r="T24">
            <v>7.0806786427145694</v>
          </cell>
          <cell r="U24">
            <v>1.5692743233631508</v>
          </cell>
          <cell r="V24">
            <v>0</v>
          </cell>
          <cell r="W24">
            <v>0</v>
          </cell>
          <cell r="X24">
            <v>172.9990593215544</v>
          </cell>
          <cell r="Y24" t="str">
            <v>MJ/a</v>
          </cell>
        </row>
        <row r="25">
          <cell r="A25" t="str">
            <v>F4.7</v>
          </cell>
          <cell r="B25" t="str">
            <v>Gärtnerdienste</v>
          </cell>
          <cell r="D25" t="str">
            <v>GKh</v>
          </cell>
          <cell r="E25" t="str">
            <v>keine</v>
          </cell>
          <cell r="F25" t="str">
            <v>PKW</v>
          </cell>
          <cell r="G25">
            <v>8</v>
          </cell>
          <cell r="H25">
            <v>0.1</v>
          </cell>
          <cell r="I25">
            <v>0</v>
          </cell>
          <cell r="J25">
            <v>0.5</v>
          </cell>
          <cell r="K25">
            <v>0</v>
          </cell>
          <cell r="L25">
            <v>0.4490868263473054</v>
          </cell>
          <cell r="M25">
            <v>0.10787644160746053</v>
          </cell>
          <cell r="N25">
            <v>0</v>
          </cell>
          <cell r="O25">
            <v>1.6519999999999999</v>
          </cell>
          <cell r="P25">
            <v>32</v>
          </cell>
          <cell r="Q25">
            <v>70.686824574552503</v>
          </cell>
          <cell r="R25" t="str">
            <v>kg CO2 eq./a</v>
          </cell>
          <cell r="S25">
            <v>0</v>
          </cell>
          <cell r="T25">
            <v>7.0806786427145694</v>
          </cell>
          <cell r="U25">
            <v>1.5692743233631508</v>
          </cell>
          <cell r="V25">
            <v>0</v>
          </cell>
          <cell r="W25">
            <v>23.297499999999999</v>
          </cell>
          <cell r="X25">
            <v>1022.318494914487</v>
          </cell>
          <cell r="Y25" t="str">
            <v>MJ/a</v>
          </cell>
        </row>
        <row r="27">
          <cell r="A27" t="str">
            <v>F5.1</v>
          </cell>
          <cell r="B27" t="str">
            <v>Sicherheitsdienste (Schließdienste, Bewachung)</v>
          </cell>
          <cell r="D27" t="str">
            <v>SKh</v>
          </cell>
          <cell r="E27" t="str">
            <v>keine</v>
          </cell>
          <cell r="F27" t="str">
            <v>PKW</v>
          </cell>
          <cell r="G27">
            <v>4</v>
          </cell>
          <cell r="H27">
            <v>0.1</v>
          </cell>
          <cell r="I27">
            <v>0</v>
          </cell>
          <cell r="J27">
            <v>0</v>
          </cell>
          <cell r="K27">
            <v>0</v>
          </cell>
          <cell r="L27">
            <v>0.7212606604971874</v>
          </cell>
          <cell r="M27">
            <v>0.10787644160746053</v>
          </cell>
          <cell r="N27">
            <v>0</v>
          </cell>
          <cell r="O27">
            <v>0</v>
          </cell>
          <cell r="P27">
            <v>0</v>
          </cell>
          <cell r="Q27">
            <v>0</v>
          </cell>
          <cell r="R27" t="str">
            <v>kg CO2 eq./a</v>
          </cell>
          <cell r="S27">
            <v>0</v>
          </cell>
          <cell r="T27">
            <v>11.371999032238552</v>
          </cell>
          <cell r="U27">
            <v>1.5692743233631508</v>
          </cell>
          <cell r="V27">
            <v>0</v>
          </cell>
          <cell r="W27">
            <v>0</v>
          </cell>
          <cell r="X27">
            <v>0</v>
          </cell>
          <cell r="Y27" t="str">
            <v>MJ/a</v>
          </cell>
        </row>
        <row r="28">
          <cell r="A28" t="str">
            <v>F5.2</v>
          </cell>
          <cell r="B28" t="str">
            <v>Brandschutzdienste</v>
          </cell>
          <cell r="C28" t="str">
            <v>organisatorischer Brandschutz - kein CO2</v>
          </cell>
          <cell r="D28" t="str">
            <v>CSh</v>
          </cell>
          <cell r="E28" t="str">
            <v>keine</v>
          </cell>
          <cell r="F28" t="str">
            <v>PKW</v>
          </cell>
          <cell r="G28">
            <v>8</v>
          </cell>
          <cell r="H28">
            <v>1.2</v>
          </cell>
          <cell r="I28">
            <v>0</v>
          </cell>
          <cell r="J28">
            <v>0</v>
          </cell>
          <cell r="K28">
            <v>0</v>
          </cell>
          <cell r="L28">
            <v>0.4490868263473054</v>
          </cell>
          <cell r="M28">
            <v>1.2945172992895262</v>
          </cell>
          <cell r="N28">
            <v>0</v>
          </cell>
          <cell r="O28">
            <v>0</v>
          </cell>
          <cell r="P28">
            <v>0</v>
          </cell>
          <cell r="Q28">
            <v>0</v>
          </cell>
          <cell r="R28" t="str">
            <v>kg CO2 eq./a</v>
          </cell>
          <cell r="S28">
            <v>0</v>
          </cell>
          <cell r="T28">
            <v>7.0806786427145694</v>
          </cell>
          <cell r="U28">
            <v>18.831291880357806</v>
          </cell>
          <cell r="V28">
            <v>0</v>
          </cell>
          <cell r="W28">
            <v>0</v>
          </cell>
          <cell r="X28">
            <v>0</v>
          </cell>
          <cell r="Y28" t="str">
            <v>MJ/a</v>
          </cell>
        </row>
        <row r="30">
          <cell r="A30" t="str">
            <v>F6.1</v>
          </cell>
          <cell r="B30" t="str">
            <v>Hauspost (Verteilung der Post im Haus)</v>
          </cell>
          <cell r="D30" t="str">
            <v>SKh</v>
          </cell>
          <cell r="E30" t="str">
            <v>keine</v>
          </cell>
          <cell r="F30" t="str">
            <v>Mix ÖPNV/PKW</v>
          </cell>
          <cell r="G30">
            <v>8</v>
          </cell>
          <cell r="H30">
            <v>0</v>
          </cell>
          <cell r="I30">
            <v>0</v>
          </cell>
          <cell r="J30">
            <v>0</v>
          </cell>
          <cell r="K30">
            <v>0</v>
          </cell>
          <cell r="L30">
            <v>0.27561841317365271</v>
          </cell>
          <cell r="M30">
            <v>0</v>
          </cell>
          <cell r="N30">
            <v>0</v>
          </cell>
          <cell r="O30">
            <v>0</v>
          </cell>
          <cell r="P30">
            <v>0</v>
          </cell>
          <cell r="Q30">
            <v>0</v>
          </cell>
          <cell r="R30" t="str">
            <v>kg CO2 eq./a</v>
          </cell>
          <cell r="S30">
            <v>0</v>
          </cell>
          <cell r="T30">
            <v>4.8539893213572851</v>
          </cell>
          <cell r="U30">
            <v>0</v>
          </cell>
          <cell r="V30">
            <v>0</v>
          </cell>
          <cell r="W30">
            <v>0</v>
          </cell>
          <cell r="X30">
            <v>0</v>
          </cell>
          <cell r="Y30" t="str">
            <v>MJ/a</v>
          </cell>
        </row>
        <row r="31">
          <cell r="A31" t="str">
            <v>F6.2</v>
          </cell>
          <cell r="B31" t="str">
            <v>Kommunikations- und Informationstechnik</v>
          </cell>
          <cell r="D31" t="str">
            <v>TKh</v>
          </cell>
          <cell r="E31" t="str">
            <v>keine</v>
          </cell>
          <cell r="F31" t="str">
            <v>PKW</v>
          </cell>
          <cell r="G31">
            <v>2</v>
          </cell>
          <cell r="H31">
            <v>0.25</v>
          </cell>
          <cell r="I31">
            <v>0</v>
          </cell>
          <cell r="J31">
            <v>0</v>
          </cell>
          <cell r="K31">
            <v>0</v>
          </cell>
          <cell r="L31">
            <v>1.1703474868444927</v>
          </cell>
          <cell r="M31">
            <v>0.26969110401865132</v>
          </cell>
          <cell r="N31">
            <v>0</v>
          </cell>
          <cell r="O31">
            <v>0</v>
          </cell>
          <cell r="P31">
            <v>0</v>
          </cell>
          <cell r="Q31">
            <v>0</v>
          </cell>
          <cell r="R31" t="str">
            <v>kg CO2 eq./a</v>
          </cell>
          <cell r="S31">
            <v>0</v>
          </cell>
          <cell r="T31">
            <v>18.452677674953122</v>
          </cell>
          <cell r="U31">
            <v>3.9231858084078768</v>
          </cell>
          <cell r="V31">
            <v>0</v>
          </cell>
          <cell r="W31">
            <v>0</v>
          </cell>
          <cell r="X31">
            <v>0</v>
          </cell>
          <cell r="Y31" t="str">
            <v>MJ/a</v>
          </cell>
        </row>
        <row r="32">
          <cell r="A32" t="str">
            <v>F6.3</v>
          </cell>
          <cell r="B32" t="str">
            <v>Umzüge - interne Transporte, Hausarbeiterdienste</v>
          </cell>
          <cell r="D32" t="str">
            <v>TKh</v>
          </cell>
          <cell r="E32" t="str">
            <v>keine</v>
          </cell>
          <cell r="F32" t="str">
            <v>PKW</v>
          </cell>
          <cell r="G32">
            <v>8</v>
          </cell>
          <cell r="H32">
            <v>0.25</v>
          </cell>
          <cell r="I32">
            <v>0</v>
          </cell>
          <cell r="J32">
            <v>0</v>
          </cell>
          <cell r="K32">
            <v>0</v>
          </cell>
          <cell r="L32">
            <v>0.4490868263473054</v>
          </cell>
          <cell r="M32">
            <v>0.26969110401865132</v>
          </cell>
          <cell r="N32">
            <v>0</v>
          </cell>
          <cell r="O32">
            <v>0</v>
          </cell>
          <cell r="P32">
            <v>0</v>
          </cell>
          <cell r="Q32">
            <v>0</v>
          </cell>
          <cell r="R32" t="str">
            <v>kg CO2 eq./a</v>
          </cell>
          <cell r="S32">
            <v>0</v>
          </cell>
          <cell r="T32">
            <v>7.0806786427145694</v>
          </cell>
          <cell r="U32">
            <v>3.9231858084078768</v>
          </cell>
          <cell r="V32">
            <v>0</v>
          </cell>
          <cell r="W32">
            <v>0</v>
          </cell>
          <cell r="X32">
            <v>0</v>
          </cell>
          <cell r="Y32" t="str">
            <v>MJ/a</v>
          </cell>
        </row>
        <row r="33">
          <cell r="A33" t="str">
            <v>F6.4</v>
          </cell>
          <cell r="B33" t="str">
            <v>Empfang und interne Bürodienste</v>
          </cell>
          <cell r="D33" t="str">
            <v>SKh</v>
          </cell>
          <cell r="E33" t="str">
            <v>keine</v>
          </cell>
          <cell r="F33" t="str">
            <v>Mix ÖPNV/PKW</v>
          </cell>
          <cell r="G33">
            <v>8</v>
          </cell>
          <cell r="H33">
            <v>0</v>
          </cell>
          <cell r="I33">
            <v>0</v>
          </cell>
          <cell r="J33">
            <v>0</v>
          </cell>
          <cell r="K33">
            <v>0</v>
          </cell>
          <cell r="L33">
            <v>0.27561841317365271</v>
          </cell>
          <cell r="M33">
            <v>0</v>
          </cell>
          <cell r="N33">
            <v>0</v>
          </cell>
          <cell r="O33">
            <v>0</v>
          </cell>
          <cell r="P33">
            <v>0</v>
          </cell>
          <cell r="Q33">
            <v>0</v>
          </cell>
          <cell r="R33" t="str">
            <v>kg CO2 eq./a</v>
          </cell>
          <cell r="S33">
            <v>0</v>
          </cell>
          <cell r="T33">
            <v>4.8539893213572851</v>
          </cell>
          <cell r="U33">
            <v>0</v>
          </cell>
          <cell r="V33">
            <v>0</v>
          </cell>
          <cell r="W33">
            <v>0</v>
          </cell>
          <cell r="X33">
            <v>0</v>
          </cell>
          <cell r="Y33" t="str">
            <v>MJ/a</v>
          </cell>
        </row>
        <row r="38">
          <cell r="A38" t="str">
            <v>Bitte auswählen</v>
          </cell>
        </row>
        <row r="39">
          <cell r="A39" t="str">
            <v>ÖPNV</v>
          </cell>
          <cell r="B39">
            <v>4.0859999999999994E-2</v>
          </cell>
          <cell r="C39">
            <v>1.0509199999999999</v>
          </cell>
        </row>
        <row r="40">
          <cell r="A40" t="str">
            <v>Mix ÖPNV/PKW</v>
          </cell>
          <cell r="B40">
            <v>0.11024736526946108</v>
          </cell>
          <cell r="C40">
            <v>1.941595728542914</v>
          </cell>
        </row>
        <row r="41">
          <cell r="A41" t="str">
            <v>PKW</v>
          </cell>
          <cell r="B41">
            <v>0.17963473053892215</v>
          </cell>
          <cell r="C41">
            <v>2.8322714570858278</v>
          </cell>
        </row>
        <row r="42">
          <cell r="A42" t="str">
            <v>keine</v>
          </cell>
          <cell r="B42">
            <v>0</v>
          </cell>
          <cell r="C42">
            <v>0</v>
          </cell>
        </row>
      </sheetData>
      <sheetData sheetId="29">
        <row r="2">
          <cell r="D2" t="str">
            <v>Verwaltungskosten (F1)</v>
          </cell>
          <cell r="G2" t="str">
            <v>zurück zu "Nutzung &amp; Betrieb"</v>
          </cell>
        </row>
        <row r="3">
          <cell r="C3" t="str">
            <v>VWKm2</v>
          </cell>
          <cell r="D3" t="str">
            <v>Verwaltungskosten pro m² Nutzfläche</v>
          </cell>
          <cell r="G3">
            <v>3.08</v>
          </cell>
          <cell r="H3">
            <v>3.08</v>
          </cell>
        </row>
        <row r="5">
          <cell r="D5" t="str">
            <v>Technischer Gebäudebetrieb (F2)</v>
          </cell>
        </row>
        <row r="6">
          <cell r="C6" t="str">
            <v>TGM</v>
          </cell>
          <cell r="D6" t="str">
            <v>Technisches Gebäudemanagement</v>
          </cell>
          <cell r="G6">
            <v>2</v>
          </cell>
          <cell r="H6">
            <v>2</v>
          </cell>
        </row>
        <row r="8">
          <cell r="D8" t="str">
            <v>Wartung, kleine Instandsetzung und Reparaturen</v>
          </cell>
        </row>
        <row r="9">
          <cell r="D9" t="str">
            <v>Förderanlagen</v>
          </cell>
        </row>
        <row r="10">
          <cell r="C10" t="str">
            <v>E3Bw</v>
          </cell>
          <cell r="D10" t="str">
            <v>Förderanlagen W</v>
          </cell>
          <cell r="G10">
            <v>1.5</v>
          </cell>
          <cell r="H10">
            <v>1.5</v>
          </cell>
        </row>
        <row r="11">
          <cell r="C11" t="str">
            <v>E3Bi</v>
          </cell>
          <cell r="D11" t="str">
            <v>Förderanlagen I</v>
          </cell>
          <cell r="G11">
            <v>1</v>
          </cell>
          <cell r="H11">
            <v>1</v>
          </cell>
        </row>
        <row r="12">
          <cell r="D12" t="str">
            <v>Wärmeversorgungsanlagen</v>
          </cell>
        </row>
        <row r="13">
          <cell r="C13" t="str">
            <v>E3C01w</v>
          </cell>
          <cell r="D13" t="str">
            <v>Wärmeerzeugungsanlagen W</v>
          </cell>
          <cell r="G13">
            <v>1</v>
          </cell>
          <cell r="H13">
            <v>1</v>
          </cell>
        </row>
        <row r="14">
          <cell r="C14" t="str">
            <v>E3C01i</v>
          </cell>
          <cell r="D14" t="str">
            <v>Wärmeerzeugungsanlagen I</v>
          </cell>
          <cell r="G14">
            <v>2</v>
          </cell>
          <cell r="H14">
            <v>2</v>
          </cell>
        </row>
        <row r="15">
          <cell r="C15" t="str">
            <v>E3C02w</v>
          </cell>
          <cell r="D15" t="str">
            <v>Wärmeverteilnetze W</v>
          </cell>
          <cell r="G15">
            <v>0.5</v>
          </cell>
          <cell r="H15">
            <v>0.5</v>
          </cell>
        </row>
        <row r="16">
          <cell r="C16" t="str">
            <v>E3C02i</v>
          </cell>
          <cell r="D16" t="str">
            <v>Wärmeverteilnetze I</v>
          </cell>
          <cell r="G16">
            <v>0.5</v>
          </cell>
          <cell r="H16">
            <v>0.5</v>
          </cell>
        </row>
        <row r="17">
          <cell r="C17" t="str">
            <v>E3C03w</v>
          </cell>
          <cell r="D17" t="str">
            <v>Raumheizflächen W</v>
          </cell>
          <cell r="G17">
            <v>0.5</v>
          </cell>
          <cell r="H17">
            <v>0.5</v>
          </cell>
        </row>
        <row r="18">
          <cell r="C18" t="str">
            <v>E3C03i</v>
          </cell>
          <cell r="D18" t="str">
            <v>Raumheizflächen I</v>
          </cell>
          <cell r="G18">
            <v>0.5</v>
          </cell>
          <cell r="H18">
            <v>0.5</v>
          </cell>
        </row>
        <row r="19">
          <cell r="C19" t="str">
            <v>E3CSw</v>
          </cell>
          <cell r="D19" t="str">
            <v>Wärmeversorgungsanlagen Sonstiges W</v>
          </cell>
          <cell r="G19">
            <v>0.5</v>
          </cell>
          <cell r="H19">
            <v>0.5</v>
          </cell>
        </row>
        <row r="20">
          <cell r="C20" t="str">
            <v>E3CSi</v>
          </cell>
          <cell r="D20" t="str">
            <v>Wärmeversorgungsanlagen Sonstiges I</v>
          </cell>
          <cell r="G20">
            <v>0.5</v>
          </cell>
          <cell r="H20">
            <v>0.5</v>
          </cell>
        </row>
        <row r="21">
          <cell r="D21" t="str">
            <v>Klima-/Lüftungsanlagen</v>
          </cell>
        </row>
        <row r="22">
          <cell r="C22" t="str">
            <v>E3D01Rw</v>
          </cell>
          <cell r="D22" t="str">
            <v>Lüftungsanlagen Rohre W</v>
          </cell>
          <cell r="G22">
            <v>0.5</v>
          </cell>
          <cell r="H22">
            <v>0.5</v>
          </cell>
        </row>
        <row r="23">
          <cell r="C23" t="str">
            <v>E3D01Ri</v>
          </cell>
          <cell r="D23" t="str">
            <v>Lüftungsanlagen Rohre I</v>
          </cell>
          <cell r="G23">
            <v>0</v>
          </cell>
          <cell r="H23">
            <v>0</v>
          </cell>
        </row>
        <row r="24">
          <cell r="C24" t="str">
            <v>E3D01Vw</v>
          </cell>
          <cell r="D24" t="str">
            <v>Lüftungsanlagen Ventilatoren W</v>
          </cell>
          <cell r="G24">
            <v>10</v>
          </cell>
          <cell r="H24">
            <v>10</v>
          </cell>
        </row>
        <row r="25">
          <cell r="C25" t="str">
            <v>E3D01Vi</v>
          </cell>
          <cell r="D25" t="str">
            <v>Lüftungsanlagen Ventilatoren I</v>
          </cell>
          <cell r="G25">
            <v>2</v>
          </cell>
          <cell r="H25">
            <v>2</v>
          </cell>
        </row>
        <row r="26">
          <cell r="C26" t="str">
            <v>E3D01VAnteil</v>
          </cell>
          <cell r="D26" t="str">
            <v>Anteil Ventilatoren an Lüftungsanlagen (Rest Rohre)</v>
          </cell>
          <cell r="G26">
            <v>10</v>
          </cell>
          <cell r="H26">
            <v>10</v>
          </cell>
        </row>
        <row r="27">
          <cell r="C27" t="str">
            <v>E3D02w</v>
          </cell>
          <cell r="D27" t="str">
            <v>Teilklimaanlagen W</v>
          </cell>
          <cell r="G27">
            <v>1</v>
          </cell>
          <cell r="H27">
            <v>1</v>
          </cell>
        </row>
        <row r="28">
          <cell r="C28" t="str">
            <v>E3D02i</v>
          </cell>
          <cell r="D28" t="str">
            <v>Teilklimaanlagen I</v>
          </cell>
          <cell r="G28">
            <v>2</v>
          </cell>
          <cell r="H28">
            <v>2</v>
          </cell>
        </row>
        <row r="29">
          <cell r="C29" t="str">
            <v>E3D03w</v>
          </cell>
          <cell r="D29" t="str">
            <v>Klimaanlagen W</v>
          </cell>
          <cell r="G29">
            <v>1</v>
          </cell>
          <cell r="H29">
            <v>1</v>
          </cell>
        </row>
        <row r="30">
          <cell r="C30" t="str">
            <v>E3D03i</v>
          </cell>
          <cell r="D30" t="str">
            <v>Klimaanlagen I</v>
          </cell>
          <cell r="G30">
            <v>2</v>
          </cell>
          <cell r="H30">
            <v>2</v>
          </cell>
        </row>
        <row r="31">
          <cell r="C31" t="str">
            <v>E3D04w</v>
          </cell>
          <cell r="D31" t="str">
            <v>Kälteanlagen W</v>
          </cell>
          <cell r="G31">
            <v>1</v>
          </cell>
          <cell r="H31">
            <v>1</v>
          </cell>
        </row>
        <row r="32">
          <cell r="C32" t="str">
            <v>E3D04i</v>
          </cell>
          <cell r="D32" t="str">
            <v>Kälteanlagen I</v>
          </cell>
          <cell r="G32">
            <v>2</v>
          </cell>
          <cell r="H32">
            <v>2</v>
          </cell>
        </row>
        <row r="33">
          <cell r="C33" t="str">
            <v>E3D05w</v>
          </cell>
          <cell r="D33" t="str">
            <v>Prozesslufttechnische Anlagen W</v>
          </cell>
          <cell r="G33">
            <v>0.5</v>
          </cell>
          <cell r="H33">
            <v>0.5</v>
          </cell>
        </row>
        <row r="34">
          <cell r="C34" t="str">
            <v>E3D05i</v>
          </cell>
          <cell r="D34" t="str">
            <v>Prozesslufttechnische Anlagen I</v>
          </cell>
          <cell r="G34">
            <v>0</v>
          </cell>
          <cell r="H34">
            <v>0</v>
          </cell>
        </row>
        <row r="35">
          <cell r="C35" t="str">
            <v>E3DSw</v>
          </cell>
          <cell r="D35" t="str">
            <v>Klima-/Lüftungsanlagen Sonstiges W</v>
          </cell>
          <cell r="G35">
            <v>0.5</v>
          </cell>
          <cell r="H35">
            <v>0.5</v>
          </cell>
        </row>
        <row r="36">
          <cell r="C36" t="str">
            <v>E3DSi</v>
          </cell>
          <cell r="D36" t="str">
            <v>Klima-/Lüftungsanlagen Sonstiges I</v>
          </cell>
          <cell r="G36">
            <v>0.5</v>
          </cell>
          <cell r="H36">
            <v>0.5</v>
          </cell>
        </row>
        <row r="37">
          <cell r="D37" t="str">
            <v>Sanitär-/Gasanlagen</v>
          </cell>
        </row>
        <row r="38">
          <cell r="C38" t="str">
            <v>E3E01w</v>
          </cell>
          <cell r="D38" t="str">
            <v>Abwasseranlagen W</v>
          </cell>
          <cell r="G38">
            <v>0</v>
          </cell>
          <cell r="H38">
            <v>0</v>
          </cell>
        </row>
        <row r="39">
          <cell r="C39" t="str">
            <v>E3E01i</v>
          </cell>
          <cell r="D39" t="str">
            <v>Abwasseranlagen I</v>
          </cell>
          <cell r="G39">
            <v>1</v>
          </cell>
          <cell r="H39">
            <v>1</v>
          </cell>
        </row>
        <row r="40">
          <cell r="C40" t="str">
            <v>E3E02w</v>
          </cell>
          <cell r="D40" t="str">
            <v>Wasseranlagen W</v>
          </cell>
          <cell r="G40">
            <v>0.3</v>
          </cell>
          <cell r="H40">
            <v>0.3</v>
          </cell>
        </row>
        <row r="41">
          <cell r="C41" t="str">
            <v>E3E02i</v>
          </cell>
          <cell r="D41" t="str">
            <v>Wasseranlagen I</v>
          </cell>
          <cell r="G41">
            <v>1</v>
          </cell>
          <cell r="H41">
            <v>1</v>
          </cell>
        </row>
        <row r="42">
          <cell r="C42" t="str">
            <v>E3E03w</v>
          </cell>
          <cell r="D42" t="str">
            <v>Gasanlagen W</v>
          </cell>
          <cell r="G42">
            <v>1</v>
          </cell>
          <cell r="H42">
            <v>1</v>
          </cell>
        </row>
        <row r="43">
          <cell r="C43" t="str">
            <v>E3E03i</v>
          </cell>
          <cell r="D43" t="str">
            <v>Gasanlagen I</v>
          </cell>
          <cell r="G43">
            <v>1</v>
          </cell>
          <cell r="H43">
            <v>1</v>
          </cell>
        </row>
        <row r="44">
          <cell r="C44" t="str">
            <v>E3E04w</v>
          </cell>
          <cell r="D44" t="str">
            <v>Feuerlöschanlagen W</v>
          </cell>
          <cell r="G44">
            <v>1.5</v>
          </cell>
          <cell r="H44">
            <v>1.5</v>
          </cell>
        </row>
        <row r="45">
          <cell r="C45" t="str">
            <v>E3E04i</v>
          </cell>
          <cell r="D45" t="str">
            <v>Feuerlöschanlagen I</v>
          </cell>
          <cell r="G45">
            <v>0.5</v>
          </cell>
          <cell r="H45">
            <v>0.5</v>
          </cell>
        </row>
        <row r="46">
          <cell r="C46" t="str">
            <v>E3ESw</v>
          </cell>
          <cell r="D46" t="str">
            <v>Sanitär-/Gasanlagen Sonstiges W</v>
          </cell>
          <cell r="G46">
            <v>0.2</v>
          </cell>
          <cell r="H46">
            <v>0.2</v>
          </cell>
        </row>
        <row r="47">
          <cell r="C47" t="str">
            <v>E3ESi</v>
          </cell>
          <cell r="D47" t="str">
            <v>Sanitär-/Gasanlagen Sonstiges I</v>
          </cell>
          <cell r="G47">
            <v>0.5</v>
          </cell>
          <cell r="H47">
            <v>0.5</v>
          </cell>
        </row>
        <row r="48">
          <cell r="D48" t="str">
            <v>Starkstromanlagen</v>
          </cell>
        </row>
        <row r="49">
          <cell r="C49" t="str">
            <v>E3Fw</v>
          </cell>
          <cell r="D49" t="str">
            <v>Starkstromanlagen W</v>
          </cell>
          <cell r="G49">
            <v>1</v>
          </cell>
          <cell r="H49">
            <v>1</v>
          </cell>
        </row>
        <row r="50">
          <cell r="C50" t="str">
            <v>E3Fi</v>
          </cell>
          <cell r="D50" t="str">
            <v>Starkstromanlagen I</v>
          </cell>
          <cell r="G50">
            <v>1.5</v>
          </cell>
          <cell r="H50">
            <v>1.5</v>
          </cell>
        </row>
        <row r="51">
          <cell r="D51" t="str">
            <v>Fernmelde- und Informationstechnische Anlagen</v>
          </cell>
        </row>
        <row r="52">
          <cell r="C52" t="str">
            <v>E3Gw</v>
          </cell>
          <cell r="D52" t="str">
            <v>Fernmelde- und Informationstechnische Anlagen W</v>
          </cell>
          <cell r="G52">
            <v>1</v>
          </cell>
          <cell r="H52">
            <v>1</v>
          </cell>
        </row>
        <row r="53">
          <cell r="C53" t="str">
            <v>E3Gi</v>
          </cell>
          <cell r="D53" t="str">
            <v>Fernmelde- und Informationstechnische Anlagen I</v>
          </cell>
          <cell r="G53">
            <v>1.5</v>
          </cell>
          <cell r="H53">
            <v>1.5</v>
          </cell>
        </row>
        <row r="54">
          <cell r="D54" t="str">
            <v>Gebäudeautomation</v>
          </cell>
        </row>
        <row r="55">
          <cell r="C55" t="str">
            <v>E3Hw</v>
          </cell>
          <cell r="D55" t="str">
            <v>Gebäudeautomation W</v>
          </cell>
          <cell r="G55">
            <v>1</v>
          </cell>
          <cell r="H55">
            <v>1</v>
          </cell>
        </row>
        <row r="56">
          <cell r="C56" t="str">
            <v>E3Hi</v>
          </cell>
          <cell r="D56" t="str">
            <v>Gebäudeautomation I</v>
          </cell>
          <cell r="G56">
            <v>1.5</v>
          </cell>
          <cell r="H56">
            <v>1.5</v>
          </cell>
        </row>
        <row r="57">
          <cell r="D57" t="str">
            <v>Spezielle Anlagen</v>
          </cell>
        </row>
        <row r="58">
          <cell r="C58" t="str">
            <v>E3Iw</v>
          </cell>
          <cell r="D58" t="str">
            <v>Spezielle Anlagen W</v>
          </cell>
          <cell r="G58">
            <v>1</v>
          </cell>
          <cell r="H58">
            <v>1</v>
          </cell>
        </row>
        <row r="59">
          <cell r="C59" t="str">
            <v>E3Ii</v>
          </cell>
          <cell r="D59" t="str">
            <v>Spezielle Anlagen I</v>
          </cell>
          <cell r="G59">
            <v>1.5</v>
          </cell>
          <cell r="H59">
            <v>1.5</v>
          </cell>
        </row>
        <row r="60">
          <cell r="D60" t="str">
            <v>Dachverkleidung</v>
          </cell>
        </row>
        <row r="61">
          <cell r="C61" t="str">
            <v>E4Bw</v>
          </cell>
          <cell r="D61" t="str">
            <v>Dachverkleidung W</v>
          </cell>
          <cell r="G61">
            <v>0</v>
          </cell>
          <cell r="H61">
            <v>0</v>
          </cell>
        </row>
        <row r="62">
          <cell r="C62" t="str">
            <v>E4Bi</v>
          </cell>
          <cell r="D62" t="str">
            <v>Dachverkleidung I</v>
          </cell>
          <cell r="G62">
            <v>1.5</v>
          </cell>
          <cell r="H62">
            <v>1.5</v>
          </cell>
        </row>
        <row r="63">
          <cell r="D63" t="str">
            <v>Fassadenhülle</v>
          </cell>
        </row>
        <row r="64">
          <cell r="C64" t="str">
            <v>E4Cw</v>
          </cell>
          <cell r="D64" t="str">
            <v>Fassadenhülle W</v>
          </cell>
          <cell r="G64">
            <v>0</v>
          </cell>
          <cell r="H64">
            <v>0</v>
          </cell>
        </row>
        <row r="65">
          <cell r="C65" t="str">
            <v>E4Ci</v>
          </cell>
          <cell r="D65" t="str">
            <v>Fassadenhülle I</v>
          </cell>
          <cell r="G65">
            <v>0.5</v>
          </cell>
          <cell r="H65">
            <v>0.5</v>
          </cell>
        </row>
        <row r="66">
          <cell r="D66" t="str">
            <v>Innenausbau</v>
          </cell>
        </row>
        <row r="67">
          <cell r="C67" t="str">
            <v>E4Dw</v>
          </cell>
          <cell r="D67" t="str">
            <v>Innenausbau W</v>
          </cell>
          <cell r="G67">
            <v>0</v>
          </cell>
          <cell r="H67">
            <v>0</v>
          </cell>
        </row>
        <row r="68">
          <cell r="C68" t="str">
            <v>E4Di</v>
          </cell>
          <cell r="D68" t="str">
            <v>Innenausbau I</v>
          </cell>
          <cell r="G68">
            <v>0.5</v>
          </cell>
          <cell r="H68">
            <v>0.5</v>
          </cell>
        </row>
        <row r="69">
          <cell r="D69" t="str">
            <v>Betriebseinrichtungen</v>
          </cell>
        </row>
        <row r="70">
          <cell r="C70" t="str">
            <v>E5Bw</v>
          </cell>
          <cell r="D70" t="str">
            <v>Betriebseinrichtungen W</v>
          </cell>
          <cell r="G70">
            <v>1</v>
          </cell>
          <cell r="H70">
            <v>1</v>
          </cell>
        </row>
        <row r="71">
          <cell r="C71" t="str">
            <v>E5Bi</v>
          </cell>
          <cell r="D71" t="str">
            <v>Betriebseinrichtungen I</v>
          </cell>
          <cell r="G71">
            <v>2</v>
          </cell>
          <cell r="H71">
            <v>2</v>
          </cell>
        </row>
        <row r="72">
          <cell r="D72" t="str">
            <v>Ausstattungen, Kunstwerke</v>
          </cell>
        </row>
        <row r="73">
          <cell r="C73" t="str">
            <v>E5Cw</v>
          </cell>
          <cell r="D73" t="str">
            <v>Ausstattungen, Kunstwerke W</v>
          </cell>
          <cell r="G73">
            <v>0</v>
          </cell>
          <cell r="H73">
            <v>0</v>
          </cell>
        </row>
        <row r="74">
          <cell r="C74" t="str">
            <v>E5Ci</v>
          </cell>
          <cell r="D74" t="str">
            <v>Ausstattungen, Kunstwerke I</v>
          </cell>
          <cell r="G74">
            <v>0.5</v>
          </cell>
          <cell r="H74">
            <v>0.5</v>
          </cell>
        </row>
        <row r="75">
          <cell r="D75" t="str">
            <v>Befestigte Flächen</v>
          </cell>
        </row>
        <row r="76">
          <cell r="C76" t="str">
            <v>E6Cw</v>
          </cell>
          <cell r="D76" t="str">
            <v>Befestigte Flächen W</v>
          </cell>
          <cell r="G76">
            <v>0</v>
          </cell>
          <cell r="H76">
            <v>0</v>
          </cell>
        </row>
        <row r="77">
          <cell r="C77" t="str">
            <v>E6Ci</v>
          </cell>
          <cell r="D77" t="str">
            <v>Befestigte Flächen I</v>
          </cell>
          <cell r="G77">
            <v>0.5</v>
          </cell>
          <cell r="H77">
            <v>0.5</v>
          </cell>
        </row>
        <row r="78">
          <cell r="D78" t="str">
            <v>Bauteile Außenanlagen</v>
          </cell>
        </row>
        <row r="79">
          <cell r="C79" t="str">
            <v>E6Dw</v>
          </cell>
          <cell r="D79" t="str">
            <v>Bauteile Außenanlagen W</v>
          </cell>
          <cell r="G79">
            <v>0.5</v>
          </cell>
          <cell r="H79">
            <v>0.5</v>
          </cell>
        </row>
        <row r="80">
          <cell r="C80" t="str">
            <v>E6Di</v>
          </cell>
          <cell r="D80" t="str">
            <v>Bauteile Außenanlagen I</v>
          </cell>
          <cell r="G80">
            <v>0.5</v>
          </cell>
          <cell r="H80">
            <v>0.5</v>
          </cell>
        </row>
        <row r="81">
          <cell r="G81" t="str">
            <v>zurück zu "Nutzung &amp; Betrieb"</v>
          </cell>
        </row>
      </sheetData>
      <sheetData sheetId="30">
        <row r="3">
          <cell r="D3" t="str">
            <v>Kosten Energieträger</v>
          </cell>
        </row>
        <row r="4">
          <cell r="C4" t="str">
            <v>KOST</v>
          </cell>
          <cell r="D4" t="str">
            <v>Kosten Strom</v>
          </cell>
          <cell r="E4" t="str">
            <v>Quelle Default: Heizvergleich, Österreichische Energeiagentur</v>
          </cell>
          <cell r="G4">
            <v>0.16500000000000001</v>
          </cell>
          <cell r="H4">
            <v>0.15</v>
          </cell>
          <cell r="I4">
            <v>0.16500000000000001</v>
          </cell>
        </row>
        <row r="5">
          <cell r="C5" t="str">
            <v>KOÖKOST</v>
          </cell>
          <cell r="D5" t="str">
            <v>Kosten Ökostrom</v>
          </cell>
          <cell r="E5" t="str">
            <v>Quelle Default: http://www.e-control.at/de/konsumenten/strom/strompreis/strompreis-monitor</v>
          </cell>
          <cell r="G5">
            <v>0.1825</v>
          </cell>
          <cell r="H5">
            <v>0.1825</v>
          </cell>
        </row>
        <row r="6">
          <cell r="C6" t="str">
            <v>KOGA</v>
          </cell>
          <cell r="D6" t="str">
            <v>Kosten Gas</v>
          </cell>
          <cell r="E6" t="str">
            <v>Quelle Default: Heizvergleich, Österreichische Energeiagentur</v>
          </cell>
          <cell r="G6">
            <v>7.0000000000000007E-2</v>
          </cell>
          <cell r="H6">
            <v>6.0830000000000002E-2</v>
          </cell>
          <cell r="I6">
            <v>7.0000000000000007E-2</v>
          </cell>
        </row>
        <row r="7">
          <cell r="C7" t="str">
            <v>KOFERNW</v>
          </cell>
          <cell r="D7" t="str">
            <v>Kosten Fernwärme</v>
          </cell>
          <cell r="E7" t="str">
            <v>Quelle Default: http://www.iwo-austria.at/nc/konsumenten/heizkosten/energiepreisinformation.html (inkl. Leistungs- u. Messpreis)</v>
          </cell>
          <cell r="G7">
            <v>7.7170000000000002E-2</v>
          </cell>
          <cell r="H7">
            <v>7.7170000000000002E-2</v>
          </cell>
        </row>
        <row r="8">
          <cell r="C8" t="str">
            <v>KOFERNK</v>
          </cell>
          <cell r="D8" t="str">
            <v>Kosten Fernkälte</v>
          </cell>
          <cell r="G8">
            <v>0</v>
          </cell>
        </row>
        <row r="9">
          <cell r="C9" t="str">
            <v>KOPELL</v>
          </cell>
          <cell r="D9" t="str">
            <v>Kosten Pellets</v>
          </cell>
          <cell r="E9" t="str">
            <v>Quelle Default: http://www.propellets.at/de/pelletpreise/preisvergleiche/</v>
          </cell>
          <cell r="G9">
            <v>4.5170000000000002E-2</v>
          </cell>
          <cell r="H9">
            <v>4.5170000000000002E-2</v>
          </cell>
        </row>
        <row r="10">
          <cell r="C10" t="str">
            <v>KOHACK</v>
          </cell>
          <cell r="D10" t="str">
            <v>Kosten Hackschnitzel</v>
          </cell>
          <cell r="E10" t="str">
            <v>Quelle Default: http://www.energieinstitut.at/?sID=2850</v>
          </cell>
          <cell r="G10">
            <v>3.85E-2</v>
          </cell>
          <cell r="H10">
            <v>3.85E-2</v>
          </cell>
        </row>
        <row r="11">
          <cell r="D11" t="str">
            <v>Einspeisetarif</v>
          </cell>
        </row>
        <row r="12">
          <cell r="D12" t="str">
            <v>Ökostromanlage</v>
          </cell>
          <cell r="G12" t="str">
            <v>nein</v>
          </cell>
          <cell r="H12" t="str">
            <v>nein</v>
          </cell>
          <cell r="I12" t="str">
            <v>Bitte auswählen</v>
          </cell>
        </row>
        <row r="13">
          <cell r="C13" t="str">
            <v>EINSPTARIF</v>
          </cell>
          <cell r="D13" t="str">
            <v>Einspeisetarif</v>
          </cell>
          <cell r="E13" t="str">
            <v xml:space="preserve">Quelle Default: Ökostrom- Einspeisetarifverordnung 2014 (12,5 Cent/kWh für 13 Jahre), ohne Anerkennung als Ökostromanlage ist nur die ÖMAG - Abwicklungsstelle für Ökostrom AG zur Abnahme des Stroms zu gängigen Marktpreisen verpflichtet (2. Quartal 2014: 3,49 Cent/kWh). Detaillierte Infos zu PV-Einspeistarifen finden Sie unter: http://www.pvaustria.at/meine-pv-anlage/strom-verkaufen/
 </v>
          </cell>
          <cell r="G13">
            <v>6.2288000000000003E-2</v>
          </cell>
          <cell r="H13">
            <v>3.49E-2</v>
          </cell>
          <cell r="I13">
            <v>6.2288000000000003E-2</v>
          </cell>
        </row>
        <row r="14">
          <cell r="G14" t="str">
            <v>zurück zu "Energie"</v>
          </cell>
        </row>
        <row r="94">
          <cell r="D94" t="str">
            <v>Ver- und Entsorgung</v>
          </cell>
          <cell r="G94" t="str">
            <v>zurück zu "Nutzung &amp; Betrieb"</v>
          </cell>
        </row>
        <row r="95">
          <cell r="D95" t="str">
            <v>Wasser und Abwasser</v>
          </cell>
        </row>
        <row r="96">
          <cell r="C96" t="str">
            <v>KOWA</v>
          </cell>
          <cell r="D96" t="str">
            <v>Wasserbezugsgebühr pro Kubikmeter</v>
          </cell>
          <cell r="E96" t="str">
            <v>Wasserwerke Wien, Stand Jänner 2013</v>
          </cell>
          <cell r="G96">
            <v>1.5727</v>
          </cell>
          <cell r="H96">
            <v>1.5727</v>
          </cell>
        </row>
        <row r="97">
          <cell r="C97" t="str">
            <v>KOAW</v>
          </cell>
          <cell r="D97" t="str">
            <v>Abwassergebühr pro Kubikmeter Wasser</v>
          </cell>
          <cell r="E97" t="str">
            <v>Wasserwerke Wien, Stand Jänner 2013</v>
          </cell>
          <cell r="G97">
            <v>1.7181999999999999</v>
          </cell>
          <cell r="H97">
            <v>1.7181999999999999</v>
          </cell>
        </row>
        <row r="98">
          <cell r="C98" t="str">
            <v>WAVpa</v>
          </cell>
          <cell r="D98" t="str">
            <v>Wasserverbrauch pro Person/Jahr</v>
          </cell>
          <cell r="E98" t="str">
            <v>Neunteufel u.a.: Wasserverbrauch und Wasserbedarf. Wien: Bundesministerium für Land- und Forstwirtschaft, Umwelt und Wasserwirtschaft, 2012.</v>
          </cell>
          <cell r="F98" t="str">
            <v>WENN("PROJEKTART"="Mehrgeschoßiger Wohnbau";135*365;40*365)</v>
          </cell>
          <cell r="G98">
            <v>49275</v>
          </cell>
          <cell r="H98">
            <v>49275</v>
          </cell>
        </row>
        <row r="99">
          <cell r="C99" t="str">
            <v>WAVnf</v>
          </cell>
          <cell r="D99" t="str">
            <v>Wasserverbrauch pro m² Nutzfläche</v>
          </cell>
          <cell r="F99" t="str">
            <v>WAVpa/1000'm3'/NFNUE</v>
          </cell>
          <cell r="G99">
            <v>2.4637500000000001</v>
          </cell>
          <cell r="H99">
            <v>2.4637500000000001</v>
          </cell>
        </row>
        <row r="100">
          <cell r="C100" t="str">
            <v>AWVnf</v>
          </cell>
          <cell r="D100" t="str">
            <v>Abwasserverbrauch pro m² Nutzfläche</v>
          </cell>
          <cell r="F100" t="str">
            <v>WAVnf</v>
          </cell>
          <cell r="G100">
            <v>2.4637500000000001</v>
          </cell>
          <cell r="H100">
            <v>2.4637500000000001</v>
          </cell>
        </row>
        <row r="101">
          <cell r="C101" t="str">
            <v>WAVgf</v>
          </cell>
          <cell r="D101" t="str">
            <v>Wasserverbrauch pro m² Grünfläche</v>
          </cell>
          <cell r="E101" t="str">
            <v>Neunteufel Roman, Richard Laurent und Reinhard Perfler: Wasserverbrauch und Wasserbedarf - Auswertung empirischer Daten zum Wasserverbrauch. Wien: Bundesministerium für Land- und Forstwirtschaft, Umwelt und Wasserwirtschaft, 2012.</v>
          </cell>
          <cell r="G101">
            <v>0.36499999999999999</v>
          </cell>
          <cell r="H101">
            <v>0.36499999999999999</v>
          </cell>
        </row>
        <row r="102">
          <cell r="C102" t="str">
            <v>AWVgf</v>
          </cell>
          <cell r="D102" t="str">
            <v>Abwasserverbrauch pro m² Grünfläche</v>
          </cell>
          <cell r="F102" t="str">
            <v>WAVgf</v>
          </cell>
          <cell r="G102">
            <v>0.36499999999999999</v>
          </cell>
          <cell r="H102">
            <v>0.36499999999999999</v>
          </cell>
        </row>
        <row r="103">
          <cell r="D103" t="str">
            <v>Müllentsorgung</v>
          </cell>
        </row>
        <row r="104">
          <cell r="C104" t="str">
            <v>MÜLLKm3</v>
          </cell>
          <cell r="D104" t="str">
            <v>Müllentsorgungskosten pro 1000l</v>
          </cell>
          <cell r="E104" t="str">
            <v>Wien MA48, Stand Jänner 2013</v>
          </cell>
          <cell r="G104">
            <v>35.040999999999997</v>
          </cell>
          <cell r="H104">
            <v>35.040999999999997</v>
          </cell>
        </row>
        <row r="105">
          <cell r="C105" t="str">
            <v>MÜLLm3</v>
          </cell>
          <cell r="D105" t="str">
            <v>Müllmenge pro Person (Nutzungseinheit) und Jahr</v>
          </cell>
          <cell r="E105" t="str">
            <v>Annahme: Schule/Kindergarten: 0,5 m³/Person a, Büro: 2 m³/Person a, Mehrgeschoßiger Wohnbau: 2,6 m³/Person a</v>
          </cell>
          <cell r="F105" t="str">
            <v>WENN("PROJEKTART"="Mehrgeschoßiger Wohnbau";1,5;WENN("PROJEKTART"="Bürogebäude";1,0;0,5)</v>
          </cell>
          <cell r="G105">
            <v>1.5</v>
          </cell>
          <cell r="H105">
            <v>1.5</v>
          </cell>
        </row>
        <row r="106">
          <cell r="G106" t="str">
            <v>zurück zu "Nutzung &amp; Betrieb"</v>
          </cell>
        </row>
      </sheetData>
      <sheetData sheetId="31">
        <row r="2">
          <cell r="D2" t="str">
            <v>Unterhaltsreinigung</v>
          </cell>
          <cell r="G2" t="str">
            <v>zurück zu "Nutzung &amp; Betrieb"</v>
          </cell>
        </row>
        <row r="3">
          <cell r="C3" t="str">
            <v>RBWfreq</v>
          </cell>
          <cell r="D3" t="str">
            <v>Frequenz Reinigung Hauptnutzflächen (Büro, Wohnen, …)</v>
          </cell>
          <cell r="G3">
            <v>5</v>
          </cell>
          <cell r="H3">
            <v>5</v>
          </cell>
        </row>
        <row r="4">
          <cell r="C4" t="str">
            <v>RBWleis</v>
          </cell>
          <cell r="D4" t="str">
            <v>Reinigungsleistung Hauptnutzflächen (Büro, Wohnen, …)</v>
          </cell>
          <cell r="G4">
            <v>0.27</v>
          </cell>
          <cell r="H4">
            <v>0.27</v>
          </cell>
        </row>
        <row r="5">
          <cell r="C5" t="str">
            <v>RKBWm2mon</v>
          </cell>
          <cell r="D5" t="str">
            <v>Monat. Hauptnutzflächenreinigungskosten/m²</v>
          </cell>
          <cell r="F5" t="str">
            <v>RKh*RBWfreq*RBWleis*4,35/60</v>
          </cell>
          <cell r="G5">
            <v>2.1532499999999999</v>
          </cell>
          <cell r="H5">
            <v>2.1532499999999999</v>
          </cell>
        </row>
        <row r="6">
          <cell r="C6" t="str">
            <v>RKBWa</v>
          </cell>
          <cell r="D6" t="str">
            <v xml:space="preserve">Jährl. Hauptnutzflächenreinigungskosten </v>
          </cell>
          <cell r="F6" t="str">
            <v>RKBWm2mon*HNF*12</v>
          </cell>
          <cell r="G6">
            <v>0</v>
          </cell>
          <cell r="H6">
            <v>22646.333159999991</v>
          </cell>
          <cell r="I6">
            <v>0</v>
          </cell>
        </row>
        <row r="7">
          <cell r="D7" t="str">
            <v>Sanitärflächen</v>
          </cell>
        </row>
        <row r="8">
          <cell r="C8" t="str">
            <v>RFliesfreqh</v>
          </cell>
          <cell r="D8" t="str">
            <v>Frequenz Reinigung Sanitär bezogen auf die Fliesenfläche</v>
          </cell>
          <cell r="G8">
            <v>5</v>
          </cell>
          <cell r="H8">
            <v>5</v>
          </cell>
        </row>
        <row r="9">
          <cell r="C9" t="str">
            <v>RFliesLeish</v>
          </cell>
          <cell r="D9" t="str">
            <v>Reinigungsleistung Sanitär bezogen auf die Fliesenfläche</v>
          </cell>
          <cell r="G9">
            <v>0.4</v>
          </cell>
          <cell r="H9">
            <v>0.4</v>
          </cell>
        </row>
        <row r="10">
          <cell r="C10" t="str">
            <v>RKSANhm2mon</v>
          </cell>
          <cell r="D10" t="str">
            <v>Monat. Sanitärreinigungskostenh/m²</v>
          </cell>
          <cell r="F10" t="str">
            <v>RFliesfreqh*RFliesLeish*RKh*4,35/60</v>
          </cell>
          <cell r="G10">
            <v>3.1899999999999995</v>
          </cell>
          <cell r="H10">
            <v>3.1899999999999995</v>
          </cell>
        </row>
        <row r="11">
          <cell r="C11" t="str">
            <v>RFliesfreqv</v>
          </cell>
          <cell r="D11" t="str">
            <v>Frequenz Reinigung Sanitär bezogen auf die Bodenfläche</v>
          </cell>
          <cell r="G11">
            <v>1</v>
          </cell>
          <cell r="H11">
            <v>1</v>
          </cell>
        </row>
        <row r="12">
          <cell r="C12" t="str">
            <v>RFliesLeisv</v>
          </cell>
          <cell r="D12" t="str">
            <v>Reinigungsleistung Sanitär bezogen auf die Bodenfläche</v>
          </cell>
          <cell r="G12">
            <v>1.1000000000000001</v>
          </cell>
          <cell r="H12">
            <v>1.1000000000000001</v>
          </cell>
        </row>
        <row r="13">
          <cell r="C13" t="str">
            <v>RKSANvm2mon</v>
          </cell>
          <cell r="D13" t="str">
            <v>Monat. Sanitärreinigungskostenv/m²</v>
          </cell>
          <cell r="F13" t="str">
            <v>RFliesfreqv*RFliesLeisv*RKh*4,35/60</v>
          </cell>
          <cell r="G13">
            <v>1.7545000000000002</v>
          </cell>
          <cell r="H13">
            <v>1.7545000000000002</v>
          </cell>
        </row>
        <row r="14">
          <cell r="C14" t="str">
            <v>RKSANta</v>
          </cell>
          <cell r="D14" t="str">
            <v>Jährl. Sanitärreinigungskosten</v>
          </cell>
          <cell r="F14" t="str">
            <v>(RKSANhm2mon*SANFH + RKSANvm2mon*SANFV)*12</v>
          </cell>
          <cell r="G14">
            <v>0</v>
          </cell>
          <cell r="H14">
            <v>0</v>
          </cell>
        </row>
        <row r="15">
          <cell r="D15" t="str">
            <v>Gang- und Stiegenflächen</v>
          </cell>
        </row>
        <row r="16">
          <cell r="C16" t="str">
            <v>RGangfreq</v>
          </cell>
          <cell r="D16" t="str">
            <v>Frequenz Reinigung Gang</v>
          </cell>
          <cell r="G16">
            <v>5</v>
          </cell>
          <cell r="H16">
            <v>5</v>
          </cell>
        </row>
        <row r="17">
          <cell r="C17" t="str">
            <v>RGangLeis</v>
          </cell>
          <cell r="D17" t="str">
            <v>Reinigungsleistung Gang</v>
          </cell>
          <cell r="G17">
            <v>0.12</v>
          </cell>
          <cell r="H17">
            <v>0.12</v>
          </cell>
        </row>
        <row r="18">
          <cell r="C18" t="str">
            <v>RKGm2mon</v>
          </cell>
          <cell r="D18" t="str">
            <v>Gang Reinigungskosten/m²</v>
          </cell>
          <cell r="F18" t="str">
            <v>RGangfreq*RGangLeis*RKh*4,35/60</v>
          </cell>
          <cell r="G18">
            <v>0.95699999999999996</v>
          </cell>
          <cell r="H18">
            <v>0.95699999999999996</v>
          </cell>
        </row>
        <row r="19">
          <cell r="C19" t="str">
            <v>RStiegfreq</v>
          </cell>
          <cell r="D19" t="str">
            <v>Frequenz Reinigung Stiege</v>
          </cell>
          <cell r="G19">
            <v>5</v>
          </cell>
          <cell r="H19">
            <v>5</v>
          </cell>
        </row>
        <row r="20">
          <cell r="C20" t="str">
            <v>RStiegLeis</v>
          </cell>
          <cell r="D20" t="str">
            <v>Reinigungsleistung Stiege</v>
          </cell>
          <cell r="G20">
            <v>0.3</v>
          </cell>
          <cell r="H20">
            <v>0.3</v>
          </cell>
        </row>
        <row r="21">
          <cell r="C21" t="str">
            <v>RKSTm2mon</v>
          </cell>
          <cell r="D21" t="str">
            <v>Stiegen Reinigungskosten/m²</v>
          </cell>
          <cell r="F21" t="str">
            <v>RStiegfreq*RStiegLeis*RKh*4,35/60</v>
          </cell>
          <cell r="G21">
            <v>2.3924999999999996</v>
          </cell>
          <cell r="H21">
            <v>2.3924999999999996</v>
          </cell>
        </row>
        <row r="22">
          <cell r="C22" t="str">
            <v>RKGSTa</v>
          </cell>
          <cell r="D22" t="str">
            <v>Jährl. Gang+Stiegenreinigungskosten</v>
          </cell>
          <cell r="F22" t="str">
            <v>(RKGm2mon*GANGF + RKSTm2mon*STIEGF)*12</v>
          </cell>
          <cell r="G22">
            <v>1</v>
          </cell>
          <cell r="H22">
            <v>0</v>
          </cell>
          <cell r="I22">
            <v>1</v>
          </cell>
        </row>
        <row r="23">
          <cell r="D23" t="str">
            <v>Garage und Nebenflächen</v>
          </cell>
        </row>
        <row r="24">
          <cell r="C24" t="str">
            <v>RTGfreq</v>
          </cell>
          <cell r="D24" t="str">
            <v>Frequenz Reinigung Tiefgarage</v>
          </cell>
          <cell r="G24">
            <v>0.1</v>
          </cell>
          <cell r="H24">
            <v>0.1</v>
          </cell>
        </row>
        <row r="25">
          <cell r="C25" t="str">
            <v>RTGLeis</v>
          </cell>
          <cell r="D25" t="str">
            <v>Reinigungsleistung Tiefgarage</v>
          </cell>
          <cell r="G25">
            <v>0.15</v>
          </cell>
          <cell r="H25">
            <v>0.15</v>
          </cell>
        </row>
        <row r="26">
          <cell r="C26" t="str">
            <v>RKTGm2mon</v>
          </cell>
          <cell r="D26" t="str">
            <v>Tiefgarage</v>
          </cell>
          <cell r="F26" t="str">
            <v>RTGfreq*RTGLeis*RKh*4,25/60</v>
          </cell>
          <cell r="G26">
            <v>2.3374999999999996E-2</v>
          </cell>
          <cell r="H26">
            <v>2.3374999999999996E-2</v>
          </cell>
        </row>
        <row r="27">
          <cell r="C27" t="str">
            <v>RNebfreq</v>
          </cell>
          <cell r="D27" t="str">
            <v>Frequenz Reinigung Nebenflächen</v>
          </cell>
          <cell r="G27">
            <v>1</v>
          </cell>
          <cell r="H27">
            <v>1</v>
          </cell>
        </row>
        <row r="28">
          <cell r="C28" t="str">
            <v>RNebFLeis</v>
          </cell>
          <cell r="D28" t="str">
            <v>Reinigungsleistung Nebenflächen</v>
          </cell>
          <cell r="G28">
            <v>0.2</v>
          </cell>
          <cell r="H28">
            <v>0.2</v>
          </cell>
        </row>
        <row r="29">
          <cell r="C29" t="str">
            <v>RKNebFm2mon</v>
          </cell>
          <cell r="D29" t="str">
            <v>Nebenflächen</v>
          </cell>
          <cell r="F29" t="str">
            <v>RNebfreq*RNebFLeis*RKh*4,25/60</v>
          </cell>
          <cell r="G29">
            <v>0.3116666666666667</v>
          </cell>
          <cell r="H29">
            <v>0.3116666666666667</v>
          </cell>
        </row>
        <row r="30">
          <cell r="C30" t="str">
            <v>RKTGNFa</v>
          </cell>
          <cell r="D30" t="str">
            <v>Jährl. Tiefgaragen+Nebenflreinigungskosten</v>
          </cell>
          <cell r="F30" t="str">
            <v>(RKTGm2mon*GARAF + RKNebFm2mon*NEBF)*12</v>
          </cell>
          <cell r="G30">
            <v>1</v>
          </cell>
          <cell r="H30">
            <v>-3277.8855999999992</v>
          </cell>
          <cell r="I30">
            <v>1</v>
          </cell>
        </row>
        <row r="31">
          <cell r="D31" t="str">
            <v>Fensterreinigung</v>
          </cell>
        </row>
        <row r="32">
          <cell r="C32" t="str">
            <v>GLASFRKm2</v>
          </cell>
          <cell r="D32" t="str">
            <v>Fensterreinigungskosten</v>
          </cell>
          <cell r="G32">
            <v>1.2</v>
          </cell>
          <cell r="H32">
            <v>1.2</v>
          </cell>
        </row>
        <row r="33">
          <cell r="C33" t="str">
            <v>GLASFRfreq</v>
          </cell>
          <cell r="D33" t="str">
            <v>Frequenz Reinigung Fenster und Glaswände</v>
          </cell>
          <cell r="G33">
            <v>2</v>
          </cell>
          <cell r="H33">
            <v>2</v>
          </cell>
        </row>
        <row r="34">
          <cell r="C34" t="str">
            <v>BÜHd</v>
          </cell>
          <cell r="D34" t="str">
            <v>Arbeitsbühne Miete</v>
          </cell>
          <cell r="G34">
            <v>100</v>
          </cell>
          <cell r="H34">
            <v>100</v>
          </cell>
        </row>
        <row r="35">
          <cell r="C35" t="str">
            <v>GLASFRKa</v>
          </cell>
          <cell r="D35" t="str">
            <v>Jährliche Fensterreinigungskosten</v>
          </cell>
          <cell r="F35" t="str">
            <v>GLASFRKm2*GLASFRfreq*(GLASF+GLASFNV)+((GLASFab+GLASFNVab)*GLASFRKm2*GLASFRfreq/RKh/8)*BÜHd</v>
          </cell>
          <cell r="G35">
            <v>72</v>
          </cell>
          <cell r="H35">
            <v>72</v>
          </cell>
        </row>
        <row r="36">
          <cell r="C36" t="str">
            <v>IGLASFRKm2</v>
          </cell>
          <cell r="D36" t="str">
            <v>Glasflächen innen Reinigungskosten</v>
          </cell>
          <cell r="G36">
            <v>1</v>
          </cell>
          <cell r="H36">
            <v>1</v>
          </cell>
        </row>
        <row r="37">
          <cell r="C37" t="str">
            <v>GLASFIRfreq</v>
          </cell>
          <cell r="D37" t="str">
            <v>Frequenz Reinigung Glasflächen innen</v>
          </cell>
          <cell r="G37">
            <v>10</v>
          </cell>
          <cell r="H37">
            <v>10</v>
          </cell>
        </row>
        <row r="38">
          <cell r="C38" t="str">
            <v>IGLASFRKa</v>
          </cell>
          <cell r="D38" t="str">
            <v>Jährliche Innenglasflächenreinigung</v>
          </cell>
          <cell r="F38" t="str">
            <v>IGLASFRKm2*GLASFIRfreq*(IGLASF*2+GLASF+GLASFF+GLASFNV)+(IGLASFab*IGLASFRKm2*GLASFIRfreq/RKh/8)*BÜHd</v>
          </cell>
          <cell r="G38">
            <v>300</v>
          </cell>
          <cell r="H38">
            <v>300</v>
          </cell>
        </row>
        <row r="39">
          <cell r="D39" t="str">
            <v>Reinigung PV und Solarthermie</v>
          </cell>
        </row>
        <row r="40">
          <cell r="C40" t="str">
            <v>PVRKm2</v>
          </cell>
          <cell r="D40" t="str">
            <v>Reinigungskosten PV</v>
          </cell>
          <cell r="G40">
            <v>1.44</v>
          </cell>
          <cell r="H40">
            <v>1.44</v>
          </cell>
        </row>
        <row r="41">
          <cell r="C41" t="str">
            <v>SOLRKm2</v>
          </cell>
          <cell r="D41" t="str">
            <v>Reinigungskosten Solarthermie</v>
          </cell>
          <cell r="G41">
            <v>1.44</v>
          </cell>
          <cell r="H41">
            <v>1.44</v>
          </cell>
        </row>
        <row r="42">
          <cell r="C42" t="str">
            <v>PVRfreq</v>
          </cell>
          <cell r="D42" t="str">
            <v>Frequenz Reinigung PV</v>
          </cell>
          <cell r="G42">
            <v>1</v>
          </cell>
          <cell r="H42">
            <v>1</v>
          </cell>
        </row>
        <row r="43">
          <cell r="C43" t="str">
            <v>SOLRfreq</v>
          </cell>
          <cell r="D43" t="str">
            <v>Frequenz Reinigung Solarthermie</v>
          </cell>
          <cell r="G43">
            <v>1</v>
          </cell>
          <cell r="H43">
            <v>1</v>
          </cell>
        </row>
        <row r="44">
          <cell r="C44" t="str">
            <v>PVBÜHd</v>
          </cell>
          <cell r="D44" t="str">
            <v>Arbeitsbühne Miete</v>
          </cell>
          <cell r="G44">
            <v>100</v>
          </cell>
          <cell r="H44">
            <v>100</v>
          </cell>
        </row>
        <row r="45">
          <cell r="C45" t="str">
            <v>PVSOLRKa</v>
          </cell>
          <cell r="D45" t="str">
            <v>Jährliche Reinigungskosten PV und Solarthermie</v>
          </cell>
          <cell r="F45" t="str">
            <v>PVRKm2*PVRfreq*(PVDACH+PVFASS)+SOLRKm2*SOLRfreq*(SOLARD+SOLARF)+((PVRKm2*PVRfreq*PVFASSab+SOLRKm2*SOLRfreq*(SOLARFab))/RKh/8)*PVBÜHd</v>
          </cell>
          <cell r="G45">
            <v>0</v>
          </cell>
          <cell r="H45">
            <v>0</v>
          </cell>
        </row>
        <row r="46">
          <cell r="D46" t="str">
            <v>Jalousien und Sonnenschutz</v>
          </cell>
        </row>
        <row r="47">
          <cell r="C47" t="str">
            <v>JALRKm2</v>
          </cell>
          <cell r="D47" t="str">
            <v>Reinigung Sonnenschutz</v>
          </cell>
          <cell r="G47">
            <v>3.5</v>
          </cell>
          <cell r="H47">
            <v>3.5</v>
          </cell>
        </row>
        <row r="48">
          <cell r="C48" t="str">
            <v>JALRfreq</v>
          </cell>
          <cell r="D48" t="str">
            <v>Frequenz Jalousienreinigung</v>
          </cell>
          <cell r="G48">
            <v>1</v>
          </cell>
          <cell r="H48">
            <v>1</v>
          </cell>
        </row>
        <row r="49">
          <cell r="C49" t="str">
            <v>SBÜHd</v>
          </cell>
          <cell r="D49" t="str">
            <v>Arbeitsbühne Miete</v>
          </cell>
          <cell r="G49">
            <v>100</v>
          </cell>
          <cell r="H49">
            <v>100</v>
          </cell>
        </row>
        <row r="50">
          <cell r="C50" t="str">
            <v>JALRKa</v>
          </cell>
          <cell r="D50" t="str">
            <v>Jährliche Sonnenschutzreinig.kosten</v>
          </cell>
          <cell r="F50" t="str">
            <v>JALRKm2*JALRfreq*JALF+(JALFab*JALRKm2*JALRfreq/RKh/8)*SBÜHd</v>
          </cell>
          <cell r="G50">
            <v>882</v>
          </cell>
          <cell r="H50">
            <v>882</v>
          </cell>
        </row>
        <row r="51">
          <cell r="D51" t="str">
            <v>Fassadenflächen</v>
          </cell>
        </row>
        <row r="52">
          <cell r="C52" t="str">
            <v>FASSRKm2</v>
          </cell>
          <cell r="D52" t="str">
            <v>Fassadenreinigung</v>
          </cell>
          <cell r="G52">
            <v>1.5</v>
          </cell>
          <cell r="H52">
            <v>1.5</v>
          </cell>
        </row>
        <row r="53">
          <cell r="C53" t="str">
            <v>FASSRfreq</v>
          </cell>
          <cell r="D53" t="str">
            <v>Frequenz Reinigung Glasfassade</v>
          </cell>
          <cell r="G53">
            <v>1</v>
          </cell>
          <cell r="H53">
            <v>1</v>
          </cell>
        </row>
        <row r="54">
          <cell r="C54" t="str">
            <v>FASSRKa</v>
          </cell>
          <cell r="D54" t="str">
            <v>Jährliche Fassadenreinigung ohne A.</v>
          </cell>
          <cell r="F54" t="str">
            <v>FASSRKm2*FASSRfreq*GLASFF</v>
          </cell>
          <cell r="G54">
            <v>0</v>
          </cell>
          <cell r="H54">
            <v>0</v>
          </cell>
        </row>
        <row r="55">
          <cell r="C55" t="str">
            <v>FBÜHd</v>
          </cell>
          <cell r="D55" t="str">
            <v>Arbeitsbühne Miete</v>
          </cell>
          <cell r="G55">
            <v>20</v>
          </cell>
          <cell r="H55">
            <v>20</v>
          </cell>
        </row>
        <row r="56">
          <cell r="C56" t="str">
            <v>FASSRKTa</v>
          </cell>
          <cell r="D56" t="str">
            <v>Jährliche Fassadenreinigung</v>
          </cell>
          <cell r="F56" t="str">
            <v>FASSRKm2*FASSRfreq*GLASFF+(GLASFFab*FASSRKm2*FASSRfreq/RKh/8)*FBÜHd</v>
          </cell>
          <cell r="G56">
            <v>0</v>
          </cell>
          <cell r="H56">
            <v>0</v>
          </cell>
        </row>
        <row r="57">
          <cell r="D57" t="str">
            <v>Reinigung und Pflege Außenanlagen</v>
          </cell>
        </row>
        <row r="58">
          <cell r="C58" t="str">
            <v>RAPKm2a</v>
          </cell>
          <cell r="D58" t="str">
            <v>Kosten Rasenflächenpflege</v>
          </cell>
          <cell r="G58">
            <v>2</v>
          </cell>
          <cell r="H58">
            <v>2</v>
          </cell>
        </row>
        <row r="59">
          <cell r="C59" t="str">
            <v>RAPKGa</v>
          </cell>
          <cell r="D59" t="str">
            <v>Jährliche Rasenpflegekosten</v>
          </cell>
          <cell r="F59" t="str">
            <v>RAPKm2a*GRÜNF</v>
          </cell>
          <cell r="G59">
            <v>0</v>
          </cell>
          <cell r="H59">
            <v>0</v>
          </cell>
        </row>
        <row r="60">
          <cell r="C60" t="str">
            <v>RAuFfreq</v>
          </cell>
          <cell r="D60" t="str">
            <v>Frequenz Reinigung Außenflächen</v>
          </cell>
          <cell r="G60">
            <v>0.1</v>
          </cell>
          <cell r="H60">
            <v>0.1</v>
          </cell>
        </row>
        <row r="61">
          <cell r="C61" t="str">
            <v>RAuFLeis</v>
          </cell>
          <cell r="D61" t="str">
            <v>Reinigungsleistung Außenflächen</v>
          </cell>
          <cell r="G61">
            <v>0.15</v>
          </cell>
          <cell r="H61">
            <v>0.15</v>
          </cell>
        </row>
        <row r="62">
          <cell r="C62" t="str">
            <v>SRKm2a</v>
          </cell>
          <cell r="D62" t="str">
            <v>Kosten Reinigung und Schneeräumung</v>
          </cell>
          <cell r="G62">
            <v>1</v>
          </cell>
          <cell r="H62">
            <v>1</v>
          </cell>
        </row>
        <row r="63">
          <cell r="C63" t="str">
            <v>AuFKm2a</v>
          </cell>
          <cell r="D63" t="str">
            <v>Kosten Reinigung befestigte Außenflächen</v>
          </cell>
          <cell r="F63" t="str">
            <v>RAuFfreq*RAuFLeis*RKh*4,35*12/60</v>
          </cell>
          <cell r="G63">
            <v>0.28709999999999997</v>
          </cell>
          <cell r="H63">
            <v>0.28709999999999997</v>
          </cell>
        </row>
        <row r="64">
          <cell r="C64" t="str">
            <v>SRKGa</v>
          </cell>
          <cell r="D64" t="str">
            <v>Jährl. Reinigungs- und Schneer.kosten</v>
          </cell>
          <cell r="F64" t="str">
            <v>(SRKm2a+AuFKm2a)*BEFAF</v>
          </cell>
          <cell r="G64">
            <v>534.76878033520859</v>
          </cell>
          <cell r="H64">
            <v>534.76878033520859</v>
          </cell>
        </row>
        <row r="65">
          <cell r="G65" t="str">
            <v>zurück zu "Nutzung &amp; Betrieb"</v>
          </cell>
        </row>
      </sheetData>
      <sheetData sheetId="32">
        <row r="2">
          <cell r="D2" t="str">
            <v>Große Instandsetzung</v>
          </cell>
          <cell r="G2" t="str">
            <v>zurück zu "Nutzung &amp; Betrieb"</v>
          </cell>
        </row>
        <row r="3">
          <cell r="C3" t="str">
            <v>GIF</v>
          </cell>
          <cell r="D3" t="str">
            <v>Rohbauerneuerung bei Großer Instandsetzung</v>
          </cell>
          <cell r="G3">
            <v>15</v>
          </cell>
          <cell r="H3">
            <v>15</v>
          </cell>
        </row>
        <row r="4">
          <cell r="C4" t="str">
            <v>PLANUNG</v>
          </cell>
          <cell r="D4" t="str">
            <v>Anteil Planung, Nebenleistungen und Reserven in den EK</v>
          </cell>
          <cell r="F4" t="str">
            <v>Wenn(BK=0;"k.A.";E7/BK*100)</v>
          </cell>
          <cell r="G4">
            <v>20.485138779379476</v>
          </cell>
          <cell r="H4">
            <v>20.485138779379476</v>
          </cell>
        </row>
        <row r="5">
          <cell r="C5" t="str">
            <v>EINZELP</v>
          </cell>
          <cell r="D5" t="str">
            <v>Zu-/Abschlag für die Einzelplanung der Instandsetzungen</v>
          </cell>
          <cell r="G5">
            <v>100</v>
          </cell>
          <cell r="H5">
            <v>100</v>
          </cell>
        </row>
        <row r="6">
          <cell r="C6" t="str">
            <v>PFAKT</v>
          </cell>
          <cell r="D6" t="str">
            <v>Planungsfaktor für große Instandsetzung</v>
          </cell>
          <cell r="F6" t="str">
            <v>WENN(PLANUNG="k.A.";"k.A.";1+(PLANUNG/100*(1+EINZELP/100)))</v>
          </cell>
          <cell r="G6">
            <v>1.4097027755875895</v>
          </cell>
          <cell r="H6">
            <v>1.4097027755875895</v>
          </cell>
        </row>
        <row r="7">
          <cell r="D7" t="str">
            <v>Ausmalen</v>
          </cell>
        </row>
        <row r="8">
          <cell r="C8" t="str">
            <v>AUSMKm2</v>
          </cell>
          <cell r="D8" t="str">
            <v>Ausmalkosten</v>
          </cell>
          <cell r="G8">
            <v>2.4</v>
          </cell>
          <cell r="H8">
            <v>2.4</v>
          </cell>
        </row>
        <row r="9">
          <cell r="G9" t="str">
            <v>zurück zu "Nutzung &amp; Betrieb"</v>
          </cell>
        </row>
        <row r="60">
          <cell r="D60" t="str">
            <v>Nutzungsdauern</v>
          </cell>
          <cell r="G60" t="str">
            <v>zurück zu "Nutzung &amp; Betrieb"</v>
          </cell>
        </row>
        <row r="61">
          <cell r="C61" t="str">
            <v>E2</v>
          </cell>
          <cell r="D61" t="str">
            <v>Bauwerk - Rohbau</v>
          </cell>
        </row>
        <row r="62">
          <cell r="C62" t="str">
            <v>E2.A</v>
          </cell>
          <cell r="D62" t="str">
            <v>Allgemein</v>
          </cell>
          <cell r="G62">
            <v>30</v>
          </cell>
          <cell r="H62">
            <v>30</v>
          </cell>
          <cell r="J62" t="str">
            <v>Jahre</v>
          </cell>
        </row>
        <row r="63">
          <cell r="C63" t="str">
            <v>E2.B</v>
          </cell>
          <cell r="D63" t="str">
            <v>Erdarbeiten, Baugrube</v>
          </cell>
          <cell r="G63" t="str">
            <v>k.A</v>
          </cell>
          <cell r="H63" t="str">
            <v>k.A</v>
          </cell>
          <cell r="J63" t="str">
            <v>Jahre</v>
          </cell>
        </row>
        <row r="64">
          <cell r="C64" t="str">
            <v>E2.C</v>
          </cell>
          <cell r="D64" t="str">
            <v>Gründungen, Bodenkonstruktionen</v>
          </cell>
          <cell r="E64" t="str">
            <v>Defaultwert aus LEKOS</v>
          </cell>
          <cell r="G64">
            <v>100</v>
          </cell>
          <cell r="H64">
            <v>100</v>
          </cell>
          <cell r="J64" t="str">
            <v>Jahre</v>
          </cell>
        </row>
        <row r="65">
          <cell r="C65" t="str">
            <v>E2.C.03</v>
          </cell>
          <cell r="D65" t="str">
            <v>Flachgründungen</v>
          </cell>
        </row>
        <row r="66">
          <cell r="C66" t="str">
            <v>E2.C.03a</v>
          </cell>
          <cell r="D66" t="str">
            <v>Fundamentplatte inkl. Rollierung</v>
          </cell>
          <cell r="G66">
            <v>100</v>
          </cell>
          <cell r="H66">
            <v>100</v>
          </cell>
          <cell r="J66" t="str">
            <v>Jahre</v>
          </cell>
        </row>
        <row r="67">
          <cell r="C67" t="str">
            <v>E2.C.03b</v>
          </cell>
          <cell r="D67" t="str">
            <v>Wärmedämmung</v>
          </cell>
          <cell r="G67">
            <v>50</v>
          </cell>
          <cell r="H67">
            <v>50</v>
          </cell>
          <cell r="J67" t="str">
            <v>Jahre</v>
          </cell>
        </row>
        <row r="68">
          <cell r="C68" t="str">
            <v>E2.C.03c</v>
          </cell>
          <cell r="D68" t="str">
            <v>Bodenaufbau (Estrich)</v>
          </cell>
          <cell r="G68">
            <v>50</v>
          </cell>
          <cell r="H68">
            <v>50</v>
          </cell>
          <cell r="J68" t="str">
            <v>Jahre</v>
          </cell>
        </row>
        <row r="69">
          <cell r="C69" t="str">
            <v>E2.C.04</v>
          </cell>
          <cell r="D69" t="str">
            <v>Bodenkonstruktionen</v>
          </cell>
        </row>
        <row r="70">
          <cell r="C70" t="str">
            <v>E2.C.04a</v>
          </cell>
          <cell r="D70" t="str">
            <v>Fundamentplatte inkl. Rollierung</v>
          </cell>
          <cell r="G70">
            <v>100</v>
          </cell>
          <cell r="H70">
            <v>100</v>
          </cell>
          <cell r="J70" t="str">
            <v>Jahre</v>
          </cell>
        </row>
        <row r="71">
          <cell r="C71" t="str">
            <v>E2.C.04b</v>
          </cell>
          <cell r="D71" t="str">
            <v>Wärmedämmung</v>
          </cell>
          <cell r="G71">
            <v>50</v>
          </cell>
          <cell r="H71">
            <v>50</v>
          </cell>
          <cell r="J71" t="str">
            <v>Jahre</v>
          </cell>
        </row>
        <row r="72">
          <cell r="C72" t="str">
            <v>E2.C.04c</v>
          </cell>
          <cell r="D72" t="str">
            <v>Bodenaufbau (Estrich)</v>
          </cell>
          <cell r="G72">
            <v>50</v>
          </cell>
          <cell r="H72">
            <v>50</v>
          </cell>
          <cell r="J72" t="str">
            <v>Jahre</v>
          </cell>
        </row>
        <row r="73">
          <cell r="C73" t="str">
            <v>E2.C.05</v>
          </cell>
          <cell r="D73" t="str">
            <v>Bauwerksabdichtungen</v>
          </cell>
          <cell r="G73">
            <v>50</v>
          </cell>
          <cell r="H73">
            <v>50</v>
          </cell>
          <cell r="J73" t="str">
            <v>Jahre</v>
          </cell>
        </row>
        <row r="74">
          <cell r="C74" t="str">
            <v>E2.C.Fun</v>
          </cell>
          <cell r="D74" t="str">
            <v>Beton und Stahl für Fundament</v>
          </cell>
        </row>
        <row r="75">
          <cell r="C75" t="str">
            <v>E2.C.Fun.a</v>
          </cell>
          <cell r="D75" t="str">
            <v>Normalbeton</v>
          </cell>
          <cell r="G75">
            <v>100</v>
          </cell>
          <cell r="H75">
            <v>100</v>
          </cell>
          <cell r="J75" t="str">
            <v>Jahre</v>
          </cell>
        </row>
        <row r="76">
          <cell r="C76" t="str">
            <v>E2.C.Fun.b</v>
          </cell>
          <cell r="D76" t="str">
            <v>Armierungsstahl</v>
          </cell>
          <cell r="G76">
            <v>100</v>
          </cell>
          <cell r="H76">
            <v>100</v>
          </cell>
          <cell r="J76" t="str">
            <v>Jahre</v>
          </cell>
        </row>
        <row r="77">
          <cell r="C77" t="str">
            <v>E2.C.Fun.c</v>
          </cell>
          <cell r="D77" t="str">
            <v>Kies</v>
          </cell>
          <cell r="G77">
            <v>100</v>
          </cell>
          <cell r="H77">
            <v>100</v>
          </cell>
          <cell r="J77" t="str">
            <v>Jahre</v>
          </cell>
        </row>
        <row r="78">
          <cell r="C78" t="str">
            <v>E2.D</v>
          </cell>
          <cell r="D78" t="str">
            <v>Horizontale Baukonstruktionen</v>
          </cell>
        </row>
        <row r="79">
          <cell r="C79" t="str">
            <v>E2.D.01</v>
          </cell>
          <cell r="D79" t="str">
            <v>Deckenkonstruktionen</v>
          </cell>
          <cell r="E79" t="str">
            <v>Defaultwert aus LEKOS</v>
          </cell>
          <cell r="G79">
            <v>100</v>
          </cell>
          <cell r="H79">
            <v>100</v>
          </cell>
        </row>
        <row r="80">
          <cell r="C80" t="str">
            <v>E2.D.01.K</v>
          </cell>
          <cell r="D80" t="str">
            <v>Kellerdecke (KD)</v>
          </cell>
          <cell r="G80">
            <v>100</v>
          </cell>
          <cell r="H80">
            <v>100</v>
          </cell>
          <cell r="J80" t="str">
            <v>Jahre</v>
          </cell>
        </row>
        <row r="81">
          <cell r="C81" t="str">
            <v>E2.D.01.Ka</v>
          </cell>
          <cell r="D81" t="str">
            <v>Wärmedämmung für KD</v>
          </cell>
          <cell r="G81">
            <v>50</v>
          </cell>
          <cell r="H81">
            <v>50</v>
          </cell>
          <cell r="J81" t="str">
            <v>Jahre</v>
          </cell>
        </row>
        <row r="82">
          <cell r="C82" t="str">
            <v>E2.D.01.Kc</v>
          </cell>
          <cell r="D82" t="str">
            <v>Estrich auf KD</v>
          </cell>
          <cell r="G82">
            <v>50</v>
          </cell>
          <cell r="H82">
            <v>50</v>
          </cell>
          <cell r="J82" t="str">
            <v>Jahre</v>
          </cell>
        </row>
        <row r="83">
          <cell r="C83" t="str">
            <v>E2.D.01.G</v>
          </cell>
          <cell r="D83" t="str">
            <v>Geschoßdecken (GD)</v>
          </cell>
          <cell r="G83">
            <v>100</v>
          </cell>
          <cell r="H83">
            <v>100</v>
          </cell>
          <cell r="J83" t="str">
            <v>Jahre</v>
          </cell>
        </row>
        <row r="84">
          <cell r="C84" t="str">
            <v>E2.D.01.Ga</v>
          </cell>
          <cell r="D84" t="str">
            <v>Estrich auf GD</v>
          </cell>
          <cell r="G84">
            <v>50</v>
          </cell>
          <cell r="H84">
            <v>50</v>
          </cell>
          <cell r="J84" t="str">
            <v>Jahre</v>
          </cell>
        </row>
        <row r="85">
          <cell r="C85" t="str">
            <v>E2.D.01.A</v>
          </cell>
          <cell r="D85" t="str">
            <v>Vorkragende Decken (AD)</v>
          </cell>
          <cell r="G85" t="str">
            <v>k.A.</v>
          </cell>
          <cell r="H85" t="str">
            <v>k.A.</v>
          </cell>
          <cell r="J85" t="str">
            <v>Jahre</v>
          </cell>
        </row>
        <row r="86">
          <cell r="C86" t="str">
            <v>E2.D.01.Aa</v>
          </cell>
          <cell r="D86" t="str">
            <v>Wärmedämmung auf AD</v>
          </cell>
          <cell r="G86" t="str">
            <v>k.A.</v>
          </cell>
          <cell r="H86" t="str">
            <v>k.A.</v>
          </cell>
          <cell r="J86" t="str">
            <v>Jahre</v>
          </cell>
        </row>
        <row r="87">
          <cell r="C87" t="str">
            <v>E2.D.01.Ac</v>
          </cell>
          <cell r="D87" t="str">
            <v>Estrich auf AD</v>
          </cell>
          <cell r="G87" t="str">
            <v>k.A.</v>
          </cell>
          <cell r="H87" t="str">
            <v>k.A.</v>
          </cell>
          <cell r="J87" t="str">
            <v>Jahre</v>
          </cell>
        </row>
        <row r="88">
          <cell r="C88" t="str">
            <v>E2.D.02</v>
          </cell>
          <cell r="D88" t="str">
            <v>Treppenkonstruktionen</v>
          </cell>
          <cell r="G88">
            <v>100</v>
          </cell>
          <cell r="H88">
            <v>100</v>
          </cell>
          <cell r="J88" t="str">
            <v>Jahre</v>
          </cell>
        </row>
        <row r="89">
          <cell r="C89" t="str">
            <v>E2.D.03</v>
          </cell>
          <cell r="D89" t="str">
            <v>Dachkonstruktionen</v>
          </cell>
        </row>
        <row r="90">
          <cell r="C90" t="str">
            <v>E2.D.03.a</v>
          </cell>
          <cell r="D90" t="str">
            <v>Dachkonstruktion 1</v>
          </cell>
          <cell r="G90">
            <v>0</v>
          </cell>
          <cell r="H90">
            <v>0</v>
          </cell>
          <cell r="J90" t="str">
            <v>Jahre</v>
          </cell>
        </row>
        <row r="91">
          <cell r="C91" t="str">
            <v>E2.D.03.a1</v>
          </cell>
          <cell r="D91" t="str">
            <v>Dämmung</v>
          </cell>
          <cell r="G91">
            <v>100</v>
          </cell>
          <cell r="H91">
            <v>100</v>
          </cell>
          <cell r="J91" t="str">
            <v>Jahre</v>
          </cell>
        </row>
        <row r="92">
          <cell r="C92" t="str">
            <v>E2.D.03.a2</v>
          </cell>
          <cell r="D92" t="str">
            <v>Unterdach</v>
          </cell>
          <cell r="G92">
            <v>100</v>
          </cell>
          <cell r="H92">
            <v>100</v>
          </cell>
          <cell r="J92" t="str">
            <v>Jahre</v>
          </cell>
        </row>
        <row r="93">
          <cell r="C93" t="str">
            <v>E2.D.03.a3</v>
          </cell>
          <cell r="D93" t="str">
            <v>Dachabdichtung</v>
          </cell>
          <cell r="G93">
            <v>100</v>
          </cell>
          <cell r="H93">
            <v>100</v>
          </cell>
          <cell r="J93" t="str">
            <v>Jahre</v>
          </cell>
        </row>
        <row r="94">
          <cell r="C94" t="str">
            <v>E2.D.03.b</v>
          </cell>
          <cell r="D94" t="str">
            <v>Dachkonstruktion 2</v>
          </cell>
          <cell r="G94">
            <v>100</v>
          </cell>
          <cell r="H94">
            <v>100</v>
          </cell>
          <cell r="J94" t="str">
            <v>Jahre</v>
          </cell>
        </row>
        <row r="95">
          <cell r="C95" t="str">
            <v>E2.D.03.b1</v>
          </cell>
          <cell r="D95" t="str">
            <v>Dämmung</v>
          </cell>
          <cell r="G95">
            <v>100</v>
          </cell>
          <cell r="H95">
            <v>100</v>
          </cell>
          <cell r="J95" t="str">
            <v>Jahre</v>
          </cell>
        </row>
        <row r="96">
          <cell r="C96" t="str">
            <v>E2.D.03.b2</v>
          </cell>
          <cell r="D96" t="str">
            <v>Unterdach</v>
          </cell>
          <cell r="G96">
            <v>0</v>
          </cell>
          <cell r="H96">
            <v>0</v>
          </cell>
          <cell r="J96" t="str">
            <v>Jahre</v>
          </cell>
        </row>
        <row r="97">
          <cell r="C97" t="str">
            <v>E2.D.03.b3</v>
          </cell>
          <cell r="D97" t="str">
            <v>Dachabdichtung</v>
          </cell>
          <cell r="G97">
            <v>100</v>
          </cell>
          <cell r="H97">
            <v>100</v>
          </cell>
          <cell r="J97" t="str">
            <v>Jahre</v>
          </cell>
        </row>
        <row r="98">
          <cell r="C98" t="str">
            <v>E2.E</v>
          </cell>
          <cell r="D98" t="str">
            <v>Vertikale Baukonstruktionen</v>
          </cell>
        </row>
        <row r="99">
          <cell r="C99" t="str">
            <v>E2.E.01</v>
          </cell>
          <cell r="D99" t="str">
            <v>Aussenwandkonstruktionen</v>
          </cell>
        </row>
        <row r="100">
          <cell r="C100" t="str">
            <v>E2.E.01.a</v>
          </cell>
          <cell r="D100" t="str">
            <v>Aussenwandkonstruktion 1</v>
          </cell>
          <cell r="G100">
            <v>0</v>
          </cell>
          <cell r="H100">
            <v>0</v>
          </cell>
          <cell r="J100" t="str">
            <v>Jahre</v>
          </cell>
        </row>
        <row r="101">
          <cell r="C101" t="str">
            <v>E2.E.01.b</v>
          </cell>
          <cell r="D101" t="str">
            <v>Aussenwandkonstruktion 2</v>
          </cell>
          <cell r="G101" t="str">
            <v>k.A.</v>
          </cell>
          <cell r="H101" t="str">
            <v>k.A.</v>
          </cell>
          <cell r="J101" t="str">
            <v>Jahre</v>
          </cell>
        </row>
        <row r="102">
          <cell r="C102" t="str">
            <v>E2.E.01.d</v>
          </cell>
          <cell r="D102" t="str">
            <v>Aussenwandkonstruktionen Holzleichtbau</v>
          </cell>
          <cell r="G102" t="str">
            <v>k.A.</v>
          </cell>
          <cell r="H102" t="str">
            <v>k.A.</v>
          </cell>
          <cell r="J102" t="str">
            <v>Jahre</v>
          </cell>
        </row>
        <row r="103">
          <cell r="C103" t="str">
            <v>E2.E.01.f</v>
          </cell>
          <cell r="D103" t="str">
            <v>Erdberührte Außenwände</v>
          </cell>
          <cell r="G103" t="str">
            <v>k.A.</v>
          </cell>
          <cell r="H103" t="str">
            <v>k.A.</v>
          </cell>
          <cell r="J103" t="str">
            <v>Jahre</v>
          </cell>
        </row>
        <row r="104">
          <cell r="C104" t="str">
            <v>E2.E.02</v>
          </cell>
          <cell r="D104" t="str">
            <v>Innenwandkonstruktionen</v>
          </cell>
        </row>
        <row r="105">
          <cell r="C105" t="str">
            <v>E2.E.02a</v>
          </cell>
          <cell r="D105" t="str">
            <v>Innenwandkonstruktion 1</v>
          </cell>
          <cell r="G105">
            <v>0</v>
          </cell>
          <cell r="H105">
            <v>0</v>
          </cell>
          <cell r="J105" t="str">
            <v>Jahre</v>
          </cell>
        </row>
        <row r="106">
          <cell r="C106" t="str">
            <v>E2.E.02b</v>
          </cell>
          <cell r="D106" t="str">
            <v>Innenwandkonstruktion 2</v>
          </cell>
          <cell r="G106" t="str">
            <v>k.A.</v>
          </cell>
          <cell r="H106" t="str">
            <v>k.A.</v>
          </cell>
          <cell r="J106" t="str">
            <v>Jahre</v>
          </cell>
        </row>
        <row r="107">
          <cell r="C107" t="str">
            <v>E2.E.02c</v>
          </cell>
          <cell r="D107" t="str">
            <v>Innenwandkonstruktion 3</v>
          </cell>
          <cell r="G107" t="str">
            <v>k.A.</v>
          </cell>
          <cell r="H107" t="str">
            <v>k.A.</v>
          </cell>
          <cell r="J107" t="str">
            <v>Jahre</v>
          </cell>
        </row>
        <row r="108">
          <cell r="C108" t="str">
            <v>E2.E.03</v>
          </cell>
          <cell r="D108" t="str">
            <v>Stützenkonstruktionen</v>
          </cell>
          <cell r="G108" t="str">
            <v>k.A.</v>
          </cell>
          <cell r="H108" t="str">
            <v>k.A.</v>
          </cell>
          <cell r="J108" t="str">
            <v>Jahre</v>
          </cell>
        </row>
        <row r="109">
          <cell r="C109" t="str">
            <v>E2.E.04</v>
          </cell>
          <cell r="D109" t="str">
            <v>Spezielle Konstruktionen</v>
          </cell>
          <cell r="G109">
            <v>50</v>
          </cell>
          <cell r="H109">
            <v>50</v>
          </cell>
          <cell r="J109" t="str">
            <v>Jahre</v>
          </cell>
        </row>
        <row r="110">
          <cell r="C110" t="str">
            <v>E2.E.S</v>
          </cell>
          <cell r="D110" t="str">
            <v>Sonstiges Vertikale Baukonstruktionen</v>
          </cell>
          <cell r="G110">
            <v>50</v>
          </cell>
          <cell r="H110">
            <v>50</v>
          </cell>
          <cell r="J110" t="str">
            <v>Jahre</v>
          </cell>
        </row>
        <row r="111">
          <cell r="C111" t="str">
            <v>E2.S</v>
          </cell>
          <cell r="D111" t="str">
            <v>Sonstige Bauwerk Rohbau</v>
          </cell>
          <cell r="E111" t="str">
            <v>Defaultwert aus LEKOS</v>
          </cell>
          <cell r="G111">
            <v>50</v>
          </cell>
          <cell r="H111">
            <v>50</v>
          </cell>
        </row>
        <row r="112">
          <cell r="C112" t="str">
            <v>E3</v>
          </cell>
          <cell r="D112" t="str">
            <v>Bauwerk - Technik</v>
          </cell>
        </row>
        <row r="113">
          <cell r="C113" t="str">
            <v>E3.A</v>
          </cell>
          <cell r="D113" t="str">
            <v>Allgemein</v>
          </cell>
          <cell r="E113" t="str">
            <v>Defaultwert aus LEKOS</v>
          </cell>
          <cell r="G113">
            <v>25</v>
          </cell>
          <cell r="H113">
            <v>25</v>
          </cell>
          <cell r="J113" t="str">
            <v>Jahre</v>
          </cell>
        </row>
        <row r="114">
          <cell r="C114" t="str">
            <v>E3.B</v>
          </cell>
          <cell r="D114" t="str">
            <v>Förderanlagen</v>
          </cell>
          <cell r="E114" t="str">
            <v>Defaultwert aus LEKOS</v>
          </cell>
          <cell r="G114">
            <v>25</v>
          </cell>
          <cell r="H114">
            <v>25</v>
          </cell>
          <cell r="J114" t="str">
            <v>Jahre</v>
          </cell>
        </row>
        <row r="115">
          <cell r="C115" t="str">
            <v>E3.C</v>
          </cell>
          <cell r="D115" t="str">
            <v>Wärmeversorgungsanlagen</v>
          </cell>
        </row>
        <row r="116">
          <cell r="C116" t="str">
            <v>E3.C.01</v>
          </cell>
          <cell r="D116" t="str">
            <v>Wärmeerzeugungsanlagen</v>
          </cell>
          <cell r="E116" t="str">
            <v>Quelle: IBO Materialökologie</v>
          </cell>
          <cell r="G116">
            <v>25</v>
          </cell>
          <cell r="H116">
            <v>25</v>
          </cell>
          <cell r="J116" t="str">
            <v>Jahre</v>
          </cell>
        </row>
        <row r="117">
          <cell r="C117" t="str">
            <v>E3.C.02</v>
          </cell>
          <cell r="D117" t="str">
            <v>Wärmeverteilnetze</v>
          </cell>
          <cell r="E117" t="str">
            <v>Defaultwert aus LEKOS</v>
          </cell>
          <cell r="G117">
            <v>40</v>
          </cell>
          <cell r="H117">
            <v>40</v>
          </cell>
          <cell r="J117" t="str">
            <v>Jahre</v>
          </cell>
        </row>
        <row r="118">
          <cell r="C118" t="str">
            <v>E3.C.03</v>
          </cell>
          <cell r="D118" t="str">
            <v>Raumheizflächen</v>
          </cell>
          <cell r="E118" t="str">
            <v>Defaultwert aus LEKOS</v>
          </cell>
          <cell r="G118">
            <v>30</v>
          </cell>
          <cell r="H118">
            <v>30</v>
          </cell>
          <cell r="J118" t="str">
            <v>Jahre</v>
          </cell>
        </row>
        <row r="119">
          <cell r="C119" t="str">
            <v>E3.C.S</v>
          </cell>
          <cell r="D119" t="str">
            <v>Sonstige Wärmeversorgungsanlagen</v>
          </cell>
          <cell r="E119" t="str">
            <v>Defaultwert aus LEKOS</v>
          </cell>
          <cell r="G119">
            <v>25</v>
          </cell>
          <cell r="H119">
            <v>25</v>
          </cell>
          <cell r="J119" t="str">
            <v>Jahre</v>
          </cell>
        </row>
        <row r="120">
          <cell r="C120" t="str">
            <v>E3.D</v>
          </cell>
          <cell r="D120" t="str">
            <v>Klima-/Lüftungsanlagen</v>
          </cell>
        </row>
        <row r="121">
          <cell r="C121" t="str">
            <v>E3.D.01</v>
          </cell>
          <cell r="D121" t="str">
            <v>Lüftungsanlagen</v>
          </cell>
        </row>
        <row r="122">
          <cell r="C122" t="str">
            <v>E3.D.01a</v>
          </cell>
          <cell r="D122" t="str">
            <v>Lüftungsanlagen Rohre</v>
          </cell>
          <cell r="E122" t="str">
            <v>Defaultwert aus LEKOS</v>
          </cell>
          <cell r="G122">
            <v>20</v>
          </cell>
          <cell r="H122">
            <v>20</v>
          </cell>
          <cell r="J122" t="str">
            <v>Jahre</v>
          </cell>
        </row>
        <row r="123">
          <cell r="C123" t="str">
            <v>E3.D.01b</v>
          </cell>
          <cell r="D123" t="str">
            <v>Lüftungsanlagen Ventilatoren</v>
          </cell>
          <cell r="E123" t="str">
            <v>Defaultwert aus LEKOS</v>
          </cell>
          <cell r="G123">
            <v>12</v>
          </cell>
          <cell r="H123">
            <v>12</v>
          </cell>
          <cell r="J123" t="str">
            <v>Jahre</v>
          </cell>
        </row>
        <row r="124">
          <cell r="C124" t="str">
            <v>E3.D.02</v>
          </cell>
          <cell r="D124" t="str">
            <v>Teilklimaanlagen</v>
          </cell>
          <cell r="E124" t="str">
            <v>Defaultwert aus LEKOS</v>
          </cell>
          <cell r="G124">
            <v>20</v>
          </cell>
          <cell r="H124">
            <v>20</v>
          </cell>
          <cell r="J124" t="str">
            <v>Jahre</v>
          </cell>
        </row>
        <row r="125">
          <cell r="C125" t="str">
            <v>E3.D.03</v>
          </cell>
          <cell r="D125" t="str">
            <v>Klimaanlagen</v>
          </cell>
          <cell r="E125" t="str">
            <v>Defaultwert aus LEKOS</v>
          </cell>
          <cell r="G125">
            <v>15</v>
          </cell>
          <cell r="H125">
            <v>15</v>
          </cell>
          <cell r="J125" t="str">
            <v>Jahre</v>
          </cell>
        </row>
        <row r="126">
          <cell r="C126" t="str">
            <v>E3.D.04</v>
          </cell>
          <cell r="D126" t="str">
            <v>Kälteanlagen</v>
          </cell>
          <cell r="E126" t="str">
            <v>Defaultwert aus LEKOS</v>
          </cell>
          <cell r="G126">
            <v>15</v>
          </cell>
          <cell r="H126">
            <v>15</v>
          </cell>
          <cell r="J126" t="str">
            <v>Jahre</v>
          </cell>
        </row>
        <row r="127">
          <cell r="C127" t="str">
            <v>E3.D.05</v>
          </cell>
          <cell r="D127" t="str">
            <v>Prozesslufttechnische Anlagen</v>
          </cell>
          <cell r="E127" t="str">
            <v>Defaultwert aus LEKOS</v>
          </cell>
          <cell r="G127">
            <v>20</v>
          </cell>
          <cell r="H127">
            <v>20</v>
          </cell>
          <cell r="J127" t="str">
            <v>Jahre</v>
          </cell>
        </row>
        <row r="128">
          <cell r="C128" t="str">
            <v>E3.D.S</v>
          </cell>
          <cell r="D128" t="str">
            <v>Sonstige Klima-/Lüftungsanlagen</v>
          </cell>
          <cell r="E128" t="str">
            <v>Defaultwert aus LEKOS</v>
          </cell>
          <cell r="G128">
            <v>20</v>
          </cell>
          <cell r="H128">
            <v>20</v>
          </cell>
          <cell r="J128" t="str">
            <v>Jahre</v>
          </cell>
        </row>
        <row r="129">
          <cell r="C129" t="str">
            <v>E3.E</v>
          </cell>
          <cell r="D129" t="str">
            <v>Sanitär-/Gasanlagen</v>
          </cell>
        </row>
        <row r="130">
          <cell r="C130" t="str">
            <v>E3.E.01</v>
          </cell>
          <cell r="D130" t="str">
            <v>Abwasseranlagen</v>
          </cell>
          <cell r="E130" t="str">
            <v>Defaultwert aus LEKOS</v>
          </cell>
          <cell r="G130">
            <v>25</v>
          </cell>
          <cell r="H130">
            <v>25</v>
          </cell>
          <cell r="J130" t="str">
            <v>Jahre</v>
          </cell>
        </row>
        <row r="131">
          <cell r="C131" t="str">
            <v>E3.E.02</v>
          </cell>
          <cell r="D131" t="str">
            <v>Wasseranlagen</v>
          </cell>
          <cell r="E131" t="str">
            <v>Defaultwert aus LEKOS</v>
          </cell>
          <cell r="G131">
            <v>30</v>
          </cell>
          <cell r="H131">
            <v>30</v>
          </cell>
          <cell r="J131" t="str">
            <v>Jahre</v>
          </cell>
        </row>
        <row r="132">
          <cell r="C132" t="str">
            <v>E3.E.03</v>
          </cell>
          <cell r="D132" t="str">
            <v>Gasanlagen</v>
          </cell>
          <cell r="E132" t="str">
            <v>Defaultwert aus LEKOS</v>
          </cell>
          <cell r="G132">
            <v>20</v>
          </cell>
          <cell r="H132">
            <v>20</v>
          </cell>
          <cell r="J132" t="str">
            <v>Jahre</v>
          </cell>
        </row>
        <row r="133">
          <cell r="C133" t="str">
            <v>E3.E.04</v>
          </cell>
          <cell r="D133" t="str">
            <v>Feuerlöschanlagen</v>
          </cell>
          <cell r="E133" t="str">
            <v>Defaultwert aus LEKOS</v>
          </cell>
          <cell r="G133">
            <v>20</v>
          </cell>
          <cell r="H133">
            <v>20</v>
          </cell>
          <cell r="J133" t="str">
            <v>Jahre</v>
          </cell>
        </row>
        <row r="134">
          <cell r="C134" t="str">
            <v>E3.E.S</v>
          </cell>
          <cell r="D134" t="str">
            <v>Sonstige Sanitär-/Gasanlagen</v>
          </cell>
          <cell r="E134" t="str">
            <v>Defaultwert aus LEKOS</v>
          </cell>
          <cell r="G134">
            <v>20</v>
          </cell>
          <cell r="H134">
            <v>20</v>
          </cell>
          <cell r="J134" t="str">
            <v>Jahre</v>
          </cell>
        </row>
        <row r="135">
          <cell r="C135" t="str">
            <v>E3.F</v>
          </cell>
          <cell r="D135" t="str">
            <v>Starkstromanlagen</v>
          </cell>
          <cell r="E135" t="str">
            <v>Quelle: IBO Materialökologie</v>
          </cell>
          <cell r="G135">
            <v>25</v>
          </cell>
          <cell r="H135">
            <v>25</v>
          </cell>
          <cell r="J135" t="str">
            <v>Jahre</v>
          </cell>
        </row>
        <row r="136">
          <cell r="C136" t="str">
            <v>E3.G</v>
          </cell>
          <cell r="D136" t="str">
            <v>Fernmelde- und Informationstechnische Anlagen</v>
          </cell>
        </row>
        <row r="137">
          <cell r="C137" t="str">
            <v>E3.G.01</v>
          </cell>
          <cell r="D137" t="str">
            <v>Telekommunikationsanlagen</v>
          </cell>
          <cell r="E137" t="str">
            <v>Defaultwert aus LEKOS</v>
          </cell>
          <cell r="G137">
            <v>10</v>
          </cell>
          <cell r="H137">
            <v>10</v>
          </cell>
          <cell r="J137" t="str">
            <v>Jahre</v>
          </cell>
        </row>
        <row r="138">
          <cell r="C138" t="str">
            <v>E3.G.02</v>
          </cell>
          <cell r="D138" t="str">
            <v>Such-/Signalanlagen</v>
          </cell>
          <cell r="E138" t="str">
            <v>Defaultwert aus LEKOS</v>
          </cell>
          <cell r="G138">
            <v>20</v>
          </cell>
          <cell r="H138">
            <v>20</v>
          </cell>
          <cell r="J138" t="str">
            <v>Jahre</v>
          </cell>
        </row>
        <row r="139">
          <cell r="C139" t="str">
            <v>E3.G.03</v>
          </cell>
          <cell r="D139" t="str">
            <v>Zeitdienstanlagen</v>
          </cell>
          <cell r="E139" t="str">
            <v>Defaultwert aus LEKOS</v>
          </cell>
          <cell r="G139">
            <v>14</v>
          </cell>
          <cell r="H139">
            <v>14</v>
          </cell>
          <cell r="J139" t="str">
            <v>Jahre</v>
          </cell>
        </row>
        <row r="140">
          <cell r="C140" t="str">
            <v>E3.G.04</v>
          </cell>
          <cell r="D140" t="str">
            <v>Elektroakustische Anlagen</v>
          </cell>
          <cell r="E140" t="str">
            <v>Defaultwert aus LEKOS</v>
          </cell>
          <cell r="G140">
            <v>15</v>
          </cell>
          <cell r="H140">
            <v>15</v>
          </cell>
          <cell r="J140" t="str">
            <v>Jahre</v>
          </cell>
        </row>
        <row r="141">
          <cell r="C141" t="str">
            <v>E3.G.05</v>
          </cell>
          <cell r="D141" t="str">
            <v>Fernseh-/Antennenanlagen</v>
          </cell>
          <cell r="E141" t="str">
            <v>Defaultwert aus LEKOS</v>
          </cell>
          <cell r="G141">
            <v>16</v>
          </cell>
          <cell r="H141">
            <v>16</v>
          </cell>
          <cell r="J141" t="str">
            <v>Jahre</v>
          </cell>
        </row>
        <row r="142">
          <cell r="C142" t="str">
            <v>E3.G.06</v>
          </cell>
          <cell r="D142" t="str">
            <v>Gefahrenmelde-/Alarmanlagen</v>
          </cell>
          <cell r="E142" t="str">
            <v>Defaultwert aus LEKOS</v>
          </cell>
          <cell r="G142">
            <v>10</v>
          </cell>
          <cell r="H142">
            <v>10</v>
          </cell>
          <cell r="J142" t="str">
            <v>Jahre</v>
          </cell>
        </row>
        <row r="143">
          <cell r="C143" t="str">
            <v>E3.G.07</v>
          </cell>
          <cell r="D143" t="str">
            <v>Übertragungsnetze</v>
          </cell>
          <cell r="E143" t="str">
            <v>Defaultwert aus LEKOS</v>
          </cell>
          <cell r="G143">
            <v>10</v>
          </cell>
          <cell r="H143">
            <v>10</v>
          </cell>
          <cell r="J143" t="str">
            <v>Jahre</v>
          </cell>
        </row>
        <row r="144">
          <cell r="C144" t="str">
            <v>E3.G.S</v>
          </cell>
          <cell r="D144" t="str">
            <v>Sonstige Informationstechnische Anlagen</v>
          </cell>
          <cell r="E144" t="str">
            <v>Defaultwert aus LEKOS</v>
          </cell>
          <cell r="G144">
            <v>17</v>
          </cell>
          <cell r="H144">
            <v>17</v>
          </cell>
          <cell r="J144" t="str">
            <v>Jahre</v>
          </cell>
        </row>
        <row r="145">
          <cell r="C145" t="str">
            <v>E3.H</v>
          </cell>
          <cell r="D145" t="str">
            <v>Gebäudeautomation</v>
          </cell>
          <cell r="E145" t="str">
            <v>Defaultwert aus LEKOS</v>
          </cell>
          <cell r="G145">
            <v>18</v>
          </cell>
          <cell r="H145">
            <v>18</v>
          </cell>
          <cell r="J145" t="str">
            <v>Jahre</v>
          </cell>
        </row>
        <row r="146">
          <cell r="C146" t="str">
            <v>E3.S</v>
          </cell>
          <cell r="D146" t="str">
            <v>Sonstige Anlagen Bauwerk - Technik</v>
          </cell>
          <cell r="E146" t="str">
            <v>Defaultwert aus LEKOS</v>
          </cell>
          <cell r="G146">
            <v>20</v>
          </cell>
          <cell r="H146">
            <v>20</v>
          </cell>
          <cell r="J146" t="str">
            <v>Jahre</v>
          </cell>
        </row>
        <row r="147">
          <cell r="C147" t="str">
            <v>E4</v>
          </cell>
          <cell r="D147" t="str">
            <v>Bauwerk - Ausbau</v>
          </cell>
        </row>
        <row r="148">
          <cell r="C148" t="str">
            <v>E4.A</v>
          </cell>
          <cell r="D148" t="str">
            <v>Allgemein</v>
          </cell>
          <cell r="E148" t="str">
            <v>Defaultwert aus LEKOS</v>
          </cell>
          <cell r="G148">
            <v>30</v>
          </cell>
          <cell r="H148">
            <v>30</v>
          </cell>
          <cell r="J148" t="str">
            <v>Jahre</v>
          </cell>
        </row>
        <row r="149">
          <cell r="C149" t="str">
            <v>E4.B</v>
          </cell>
          <cell r="D149" t="str">
            <v>Dachverkleidung</v>
          </cell>
        </row>
        <row r="150">
          <cell r="C150" t="str">
            <v>E4.B.01</v>
          </cell>
          <cell r="D150" t="str">
            <v>Dachbeläge</v>
          </cell>
        </row>
        <row r="151">
          <cell r="C151" t="str">
            <v>E4.B.01.a</v>
          </cell>
          <cell r="D151" t="str">
            <v>Dachbelag 1</v>
          </cell>
          <cell r="G151">
            <v>25</v>
          </cell>
          <cell r="H151">
            <v>25</v>
          </cell>
          <cell r="J151" t="str">
            <v>Jahre</v>
          </cell>
        </row>
        <row r="152">
          <cell r="C152" t="str">
            <v>E4.B.01.b</v>
          </cell>
          <cell r="D152" t="str">
            <v>Dachbelag 2</v>
          </cell>
          <cell r="G152" t="str">
            <v>k.A.</v>
          </cell>
          <cell r="H152" t="str">
            <v>k.A.</v>
          </cell>
          <cell r="J152" t="str">
            <v>Jahre</v>
          </cell>
        </row>
        <row r="153">
          <cell r="C153" t="str">
            <v>E4.B.02</v>
          </cell>
          <cell r="D153" t="str">
            <v>Dachfenster/-öffnungen</v>
          </cell>
          <cell r="G153" t="str">
            <v>k.A.</v>
          </cell>
          <cell r="H153" t="str">
            <v>k.A.</v>
          </cell>
          <cell r="J153" t="str">
            <v>Jahre</v>
          </cell>
        </row>
        <row r="154">
          <cell r="C154" t="str">
            <v>E4.B.03</v>
          </cell>
          <cell r="D154" t="str">
            <v>Balkon-/Terrassenbeläge</v>
          </cell>
          <cell r="E154" t="str">
            <v>Defaultwert aus LEKOS</v>
          </cell>
          <cell r="G154">
            <v>15</v>
          </cell>
          <cell r="H154">
            <v>15</v>
          </cell>
          <cell r="J154" t="str">
            <v>Jahre</v>
          </cell>
        </row>
        <row r="155">
          <cell r="C155" t="str">
            <v>E4.B.S</v>
          </cell>
          <cell r="D155" t="str">
            <v>Sonstige Dachverkleidung</v>
          </cell>
          <cell r="E155" t="str">
            <v>Defaultwert aus LEKOS</v>
          </cell>
          <cell r="G155">
            <v>30</v>
          </cell>
          <cell r="H155">
            <v>30</v>
          </cell>
          <cell r="J155" t="str">
            <v>Jahre</v>
          </cell>
        </row>
        <row r="156">
          <cell r="C156" t="str">
            <v>E4.C</v>
          </cell>
          <cell r="D156" t="str">
            <v>Fassadenhülle</v>
          </cell>
        </row>
        <row r="157">
          <cell r="C157" t="str">
            <v>E4.C.01</v>
          </cell>
          <cell r="D157" t="str">
            <v>Fassadenverkleidungen</v>
          </cell>
        </row>
        <row r="158">
          <cell r="C158" t="str">
            <v>E4.C.01a</v>
          </cell>
          <cell r="D158" t="str">
            <v>Putzfassade</v>
          </cell>
          <cell r="G158" t="str">
            <v>k.A.</v>
          </cell>
          <cell r="H158" t="str">
            <v>k.A.</v>
          </cell>
          <cell r="J158" t="str">
            <v>Jahre</v>
          </cell>
        </row>
        <row r="159">
          <cell r="C159" t="str">
            <v>E4.C.01b</v>
          </cell>
          <cell r="D159" t="str">
            <v>Vorgehängte Fassade</v>
          </cell>
          <cell r="G159" t="str">
            <v>k.A.</v>
          </cell>
          <cell r="H159" t="str">
            <v>k.A.</v>
          </cell>
          <cell r="J159" t="str">
            <v>Jahre</v>
          </cell>
        </row>
        <row r="160">
          <cell r="C160" t="str">
            <v>E4.C.02</v>
          </cell>
          <cell r="D160" t="str">
            <v>Fassadenöffnungen</v>
          </cell>
        </row>
        <row r="161">
          <cell r="C161" t="str">
            <v>E4.C.02a</v>
          </cell>
          <cell r="D161" t="str">
            <v>Fenster</v>
          </cell>
          <cell r="G161">
            <v>34</v>
          </cell>
          <cell r="H161">
            <v>34</v>
          </cell>
          <cell r="J161" t="str">
            <v>Jahre</v>
          </cell>
        </row>
        <row r="162">
          <cell r="C162" t="str">
            <v>E4.C.02b</v>
          </cell>
          <cell r="D162" t="str">
            <v>Türen</v>
          </cell>
          <cell r="G162">
            <v>35</v>
          </cell>
          <cell r="H162">
            <v>35</v>
          </cell>
          <cell r="J162" t="str">
            <v>Jahre</v>
          </cell>
        </row>
        <row r="163">
          <cell r="C163" t="str">
            <v>E4.C.02c</v>
          </cell>
          <cell r="D163" t="str">
            <v>Glasfassade</v>
          </cell>
          <cell r="G163" t="str">
            <v>k.A.</v>
          </cell>
          <cell r="H163" t="str">
            <v>k.A.</v>
          </cell>
          <cell r="J163" t="str">
            <v>Jahre</v>
          </cell>
        </row>
        <row r="164">
          <cell r="C164" t="str">
            <v>E4.C.03</v>
          </cell>
          <cell r="D164" t="str">
            <v>Sonnenschutz</v>
          </cell>
          <cell r="G164" t="str">
            <v>k.A.</v>
          </cell>
          <cell r="H164" t="str">
            <v>k.A.</v>
          </cell>
          <cell r="J164" t="str">
            <v>Jahre</v>
          </cell>
        </row>
        <row r="165">
          <cell r="C165" t="str">
            <v>E4.C.04</v>
          </cell>
          <cell r="D165" t="str">
            <v>Außenhülle erdberührt</v>
          </cell>
        </row>
        <row r="166">
          <cell r="C166" t="str">
            <v>E4.C.04a</v>
          </cell>
          <cell r="D166" t="str">
            <v>Sockeldämmung</v>
          </cell>
          <cell r="G166" t="str">
            <v>k.A.</v>
          </cell>
          <cell r="H166" t="str">
            <v>k.A.</v>
          </cell>
          <cell r="J166" t="str">
            <v>Jahre</v>
          </cell>
        </row>
        <row r="167">
          <cell r="C167" t="str">
            <v>E4.C.04b</v>
          </cell>
          <cell r="D167" t="str">
            <v>Perimeterdämmung</v>
          </cell>
          <cell r="G167" t="str">
            <v>k.A.</v>
          </cell>
          <cell r="H167" t="str">
            <v>k.A.</v>
          </cell>
          <cell r="J167" t="str">
            <v>Jahre</v>
          </cell>
        </row>
        <row r="168">
          <cell r="C168" t="str">
            <v>E4.D</v>
          </cell>
          <cell r="D168" t="str">
            <v>Innenausbau</v>
          </cell>
        </row>
        <row r="169">
          <cell r="C169" t="str">
            <v>E4.D.01</v>
          </cell>
          <cell r="D169" t="str">
            <v>Bodenbeläge</v>
          </cell>
          <cell r="E169" t="str">
            <v>Defaultwert aus LEKOS</v>
          </cell>
          <cell r="G169">
            <v>20</v>
          </cell>
          <cell r="H169">
            <v>20</v>
          </cell>
          <cell r="J169" t="str">
            <v>Jahre</v>
          </cell>
        </row>
        <row r="170">
          <cell r="C170" t="str">
            <v>E4.D.01a</v>
          </cell>
          <cell r="D170" t="str">
            <v>Bodenbelag 1</v>
          </cell>
          <cell r="G170" t="str">
            <v>k.A.</v>
          </cell>
          <cell r="H170" t="str">
            <v>k.A.</v>
          </cell>
          <cell r="J170" t="str">
            <v>Jahre</v>
          </cell>
        </row>
        <row r="171">
          <cell r="C171" t="str">
            <v>E4.D.01b</v>
          </cell>
          <cell r="D171" t="str">
            <v>Bodenbelag 2</v>
          </cell>
          <cell r="G171" t="str">
            <v>k.A.</v>
          </cell>
          <cell r="H171" t="str">
            <v>k.A.</v>
          </cell>
          <cell r="J171" t="str">
            <v>Jahre</v>
          </cell>
        </row>
        <row r="172">
          <cell r="C172" t="str">
            <v>E4.D.01c</v>
          </cell>
          <cell r="D172" t="str">
            <v>Bodenbelag 3</v>
          </cell>
          <cell r="G172" t="str">
            <v>k.A.</v>
          </cell>
          <cell r="H172" t="str">
            <v>k.A.</v>
          </cell>
          <cell r="J172" t="str">
            <v>Jahre</v>
          </cell>
        </row>
        <row r="173">
          <cell r="C173" t="str">
            <v>E4.D.02</v>
          </cell>
          <cell r="D173" t="str">
            <v>Wandverkleidungen</v>
          </cell>
          <cell r="E173" t="str">
            <v>Defaultwert aus LEKOS</v>
          </cell>
          <cell r="G173">
            <v>22</v>
          </cell>
          <cell r="H173">
            <v>22</v>
          </cell>
          <cell r="J173" t="str">
            <v>Jahre</v>
          </cell>
        </row>
        <row r="174">
          <cell r="C174" t="str">
            <v>E4.D.02a</v>
          </cell>
          <cell r="D174" t="str">
            <v>Wandverkleidung 1</v>
          </cell>
          <cell r="G174" t="str">
            <v>k.A.</v>
          </cell>
          <cell r="H174" t="str">
            <v>k.A.</v>
          </cell>
          <cell r="J174" t="str">
            <v>Jahre</v>
          </cell>
        </row>
        <row r="175">
          <cell r="C175" t="str">
            <v>E4.D.02b</v>
          </cell>
          <cell r="D175" t="str">
            <v>Wandverkleidung 2</v>
          </cell>
          <cell r="G175" t="str">
            <v>k.A.</v>
          </cell>
          <cell r="H175" t="str">
            <v>k.A.</v>
          </cell>
          <cell r="J175" t="str">
            <v>Jahre</v>
          </cell>
        </row>
        <row r="176">
          <cell r="C176" t="str">
            <v>F7.1-4.D.02a</v>
          </cell>
          <cell r="D176" t="str">
            <v>Ausmalfrequenz Wände</v>
          </cell>
          <cell r="E176" t="str">
            <v>Defaultwert aus LEKOS</v>
          </cell>
          <cell r="G176">
            <v>10</v>
          </cell>
          <cell r="H176">
            <v>10</v>
          </cell>
          <cell r="J176" t="str">
            <v>Jahre</v>
          </cell>
        </row>
        <row r="177">
          <cell r="C177" t="str">
            <v>E4.D.03</v>
          </cell>
          <cell r="D177" t="str">
            <v>Deckenverkleidungen</v>
          </cell>
          <cell r="E177" t="str">
            <v>Defaultwert aus LEKOS</v>
          </cell>
          <cell r="G177">
            <v>22</v>
          </cell>
          <cell r="H177">
            <v>22</v>
          </cell>
          <cell r="J177" t="str">
            <v>Jahre</v>
          </cell>
        </row>
        <row r="178">
          <cell r="C178" t="str">
            <v>E4.D.03a</v>
          </cell>
          <cell r="D178" t="str">
            <v>Kellerdeckenverkleidungen</v>
          </cell>
          <cell r="G178" t="str">
            <v>k.A.</v>
          </cell>
          <cell r="H178" t="str">
            <v>k.A.</v>
          </cell>
          <cell r="J178" t="str">
            <v>Jahre</v>
          </cell>
        </row>
        <row r="179">
          <cell r="C179" t="str">
            <v>E4.D.03b</v>
          </cell>
          <cell r="D179" t="str">
            <v>Geschoßdeckenverkleidungen</v>
          </cell>
          <cell r="G179" t="str">
            <v>k.A.</v>
          </cell>
          <cell r="H179" t="str">
            <v>k.A.</v>
          </cell>
          <cell r="J179" t="str">
            <v>Jahre</v>
          </cell>
        </row>
        <row r="180">
          <cell r="C180" t="str">
            <v>E4.D.03c</v>
          </cell>
          <cell r="D180" t="str">
            <v>Dachverkleidungen</v>
          </cell>
          <cell r="G180" t="str">
            <v>k.A.</v>
          </cell>
          <cell r="H180" t="str">
            <v>k.A.</v>
          </cell>
          <cell r="J180" t="str">
            <v>Jahre</v>
          </cell>
        </row>
        <row r="181">
          <cell r="C181" t="str">
            <v>F7.1-4.D.03a</v>
          </cell>
          <cell r="D181" t="str">
            <v>Ausmalfrequenz Decken</v>
          </cell>
          <cell r="E181" t="str">
            <v>Defaultwert aus LEKOS</v>
          </cell>
          <cell r="G181">
            <v>10</v>
          </cell>
          <cell r="H181">
            <v>10</v>
          </cell>
          <cell r="J181" t="str">
            <v>Jahre</v>
          </cell>
        </row>
        <row r="182">
          <cell r="C182" t="str">
            <v>E4.D.04</v>
          </cell>
          <cell r="D182" t="str">
            <v>Innentüren, Innenfenster</v>
          </cell>
          <cell r="E182" t="str">
            <v>Defaultwert aus LEKOS</v>
          </cell>
          <cell r="G182">
            <v>24</v>
          </cell>
          <cell r="H182">
            <v>24</v>
          </cell>
          <cell r="J182" t="str">
            <v>Jahre</v>
          </cell>
        </row>
        <row r="183">
          <cell r="C183" t="str">
            <v>E4.D.04a</v>
          </cell>
          <cell r="D183" t="str">
            <v>Innentüren</v>
          </cell>
          <cell r="G183" t="str">
            <v>k.A.</v>
          </cell>
          <cell r="H183" t="str">
            <v>k.A.</v>
          </cell>
          <cell r="J183" t="str">
            <v>Jahre</v>
          </cell>
        </row>
        <row r="184">
          <cell r="C184" t="str">
            <v>E4.D.04b</v>
          </cell>
          <cell r="D184" t="str">
            <v>Innenfenster</v>
          </cell>
          <cell r="G184" t="str">
            <v>k.A.</v>
          </cell>
          <cell r="H184" t="str">
            <v>k.A.</v>
          </cell>
          <cell r="J184" t="str">
            <v>Jahre</v>
          </cell>
        </row>
        <row r="185">
          <cell r="C185" t="str">
            <v>E4.D.05</v>
          </cell>
          <cell r="D185" t="str">
            <v>Innenwandelemente</v>
          </cell>
          <cell r="G185" t="str">
            <v>k.A.</v>
          </cell>
          <cell r="H185" t="str">
            <v>k.A.</v>
          </cell>
          <cell r="J185" t="str">
            <v>Jahre</v>
          </cell>
        </row>
        <row r="186">
          <cell r="C186" t="str">
            <v>E4.D.S</v>
          </cell>
          <cell r="D186" t="str">
            <v>Sonstiger Innenausbau</v>
          </cell>
          <cell r="E186" t="str">
            <v>Defaultwert aus LEKOS</v>
          </cell>
          <cell r="G186">
            <v>24</v>
          </cell>
          <cell r="H186">
            <v>24</v>
          </cell>
          <cell r="J186" t="str">
            <v>Jahre</v>
          </cell>
        </row>
        <row r="187">
          <cell r="C187" t="str">
            <v>E5</v>
          </cell>
          <cell r="D187" t="str">
            <v>Einrichtung</v>
          </cell>
        </row>
        <row r="188">
          <cell r="C188" t="str">
            <v>E5.A</v>
          </cell>
          <cell r="D188" t="str">
            <v>Allgemeine Einrichtung</v>
          </cell>
          <cell r="E188" t="str">
            <v>Defaultwert aus LEKOS</v>
          </cell>
          <cell r="G188">
            <v>25</v>
          </cell>
          <cell r="H188">
            <v>25</v>
          </cell>
          <cell r="J188" t="str">
            <v>Jahre</v>
          </cell>
        </row>
        <row r="189">
          <cell r="C189" t="str">
            <v>E5.B</v>
          </cell>
          <cell r="D189" t="str">
            <v>Betriebseinrichtung</v>
          </cell>
          <cell r="E189" t="str">
            <v>Defaultwert aus LEKOS</v>
          </cell>
          <cell r="G189">
            <v>15</v>
          </cell>
          <cell r="H189">
            <v>15</v>
          </cell>
          <cell r="J189" t="str">
            <v>Jahre</v>
          </cell>
        </row>
        <row r="190">
          <cell r="C190" t="str">
            <v>E5.C</v>
          </cell>
          <cell r="D190" t="str">
            <v>Ausstattungen, Kunstwerke</v>
          </cell>
          <cell r="E190" t="str">
            <v>Defaultwert aus LEKOS</v>
          </cell>
          <cell r="G190">
            <v>25</v>
          </cell>
          <cell r="H190">
            <v>25</v>
          </cell>
          <cell r="J190" t="str">
            <v>Jahre</v>
          </cell>
        </row>
        <row r="191">
          <cell r="C191" t="str">
            <v>E5.S</v>
          </cell>
          <cell r="D191" t="str">
            <v>Einrichtung Sonstiges</v>
          </cell>
          <cell r="E191" t="str">
            <v>Defaultwert aus LEKOS</v>
          </cell>
          <cell r="G191">
            <v>25</v>
          </cell>
          <cell r="H191">
            <v>25</v>
          </cell>
          <cell r="J191" t="str">
            <v>Jahre</v>
          </cell>
        </row>
        <row r="192">
          <cell r="C192" t="str">
            <v>E6</v>
          </cell>
          <cell r="D192" t="str">
            <v>Außenanlagen</v>
          </cell>
        </row>
        <row r="193">
          <cell r="C193" t="str">
            <v>E6.A</v>
          </cell>
          <cell r="D193" t="str">
            <v>Allgemeine Außenanlagen</v>
          </cell>
          <cell r="E193" t="str">
            <v>Defaultwert aus LEKOS</v>
          </cell>
          <cell r="G193">
            <v>50</v>
          </cell>
          <cell r="H193">
            <v>50</v>
          </cell>
          <cell r="J193" t="str">
            <v>Jahre</v>
          </cell>
        </row>
        <row r="194">
          <cell r="C194" t="str">
            <v>E6.B</v>
          </cell>
          <cell r="D194" t="str">
            <v>Geländeflächen</v>
          </cell>
          <cell r="E194" t="str">
            <v>Defaultwert aus LEKOS</v>
          </cell>
          <cell r="G194">
            <v>50</v>
          </cell>
          <cell r="H194">
            <v>50</v>
          </cell>
          <cell r="J194" t="str">
            <v>Jahre</v>
          </cell>
        </row>
        <row r="195">
          <cell r="C195" t="str">
            <v>E6.C</v>
          </cell>
          <cell r="D195" t="str">
            <v>Befestigte Flächen</v>
          </cell>
          <cell r="E195" t="str">
            <v>Defaultwert aus LEKOS</v>
          </cell>
          <cell r="G195">
            <v>37</v>
          </cell>
          <cell r="H195">
            <v>37</v>
          </cell>
          <cell r="J195" t="str">
            <v>Jahre</v>
          </cell>
        </row>
        <row r="196">
          <cell r="C196" t="str">
            <v>E6.D</v>
          </cell>
          <cell r="D196" t="str">
            <v>Bauteile Außenanlagen</v>
          </cell>
          <cell r="E196" t="str">
            <v>Defaultwert aus LEKOS</v>
          </cell>
          <cell r="G196">
            <v>30</v>
          </cell>
          <cell r="H196">
            <v>30</v>
          </cell>
          <cell r="J196" t="str">
            <v>Jahre</v>
          </cell>
        </row>
        <row r="197">
          <cell r="C197" t="str">
            <v>E6.S</v>
          </cell>
          <cell r="D197" t="str">
            <v>Außenanlagen Sonstiges</v>
          </cell>
          <cell r="E197" t="str">
            <v>Defaultwert aus LEKOS</v>
          </cell>
          <cell r="G197">
            <v>50</v>
          </cell>
          <cell r="H197">
            <v>50</v>
          </cell>
          <cell r="J197" t="str">
            <v>Jahre</v>
          </cell>
        </row>
        <row r="198">
          <cell r="G198" t="str">
            <v>zurück zu "Nutzung &amp; Betrieb"</v>
          </cell>
        </row>
        <row r="199">
          <cell r="G199" t="str">
            <v>zu den "Folgekosten"</v>
          </cell>
        </row>
      </sheetData>
      <sheetData sheetId="33">
        <row r="2">
          <cell r="D2" t="str">
            <v>Abbruchkosten</v>
          </cell>
          <cell r="G2" t="str">
            <v>zurück zu "Nutzung &amp; Betrieb"</v>
          </cell>
        </row>
        <row r="3">
          <cell r="C3" t="str">
            <v>AB_KO_GEBÄUDE</v>
          </cell>
          <cell r="D3" t="str">
            <v>Abbruchkosten entkerntes Gebäude €/m³</v>
          </cell>
          <cell r="G3">
            <v>2.4</v>
          </cell>
        </row>
        <row r="4">
          <cell r="C4" t="str">
            <v>AB_KO_ENTKERNUNG</v>
          </cell>
          <cell r="D4" t="str">
            <v>Kosten Entkernung in €/m³</v>
          </cell>
          <cell r="G4">
            <v>3.1</v>
          </cell>
        </row>
        <row r="5">
          <cell r="C5" t="str">
            <v>F_ENTK</v>
          </cell>
          <cell r="D5" t="str">
            <v>Faktor für Entkernung</v>
          </cell>
          <cell r="G5">
            <v>1</v>
          </cell>
        </row>
        <row r="6">
          <cell r="C6" t="str">
            <v>AB_KO_SONSTIGES</v>
          </cell>
          <cell r="D6" t="str">
            <v>Kosten Sonstiges in €/m³</v>
          </cell>
          <cell r="G6">
            <v>0</v>
          </cell>
        </row>
        <row r="7">
          <cell r="C7" t="str">
            <v>AB_GESAMT</v>
          </cell>
          <cell r="D7" t="str">
            <v>Abbruch Gesamt</v>
          </cell>
          <cell r="F7" t="str">
            <v>BRI*AB_KO_GEBÄUDE+BRI*AB_KO_ENTKERNUNG*F_ENTK+BRI*AB_KO_SONSTIGES</v>
          </cell>
          <cell r="G7">
            <v>31969.904999999999</v>
          </cell>
        </row>
        <row r="8">
          <cell r="D8" t="str">
            <v>Entsorgungsmengen</v>
          </cell>
        </row>
        <row r="9">
          <cell r="C9" t="str">
            <v>BETON</v>
          </cell>
          <cell r="D9" t="str">
            <v>Beton</v>
          </cell>
          <cell r="F9" t="str">
            <v>aus Massenbilanz</v>
          </cell>
          <cell r="G9">
            <v>0</v>
          </cell>
        </row>
        <row r="10">
          <cell r="C10" t="str">
            <v>HOLZ</v>
          </cell>
          <cell r="D10" t="str">
            <v>Holz</v>
          </cell>
          <cell r="F10" t="str">
            <v>aus Massenbilanz</v>
          </cell>
          <cell r="G10">
            <v>0</v>
          </cell>
        </row>
        <row r="11">
          <cell r="C11" t="str">
            <v>METALL</v>
          </cell>
          <cell r="D11" t="str">
            <v>Metall</v>
          </cell>
          <cell r="F11" t="str">
            <v>aus Massenbilanz</v>
          </cell>
          <cell r="G11">
            <v>0</v>
          </cell>
        </row>
        <row r="12">
          <cell r="C12" t="str">
            <v>KUNSTST</v>
          </cell>
          <cell r="D12" t="str">
            <v>Kunststoffe</v>
          </cell>
          <cell r="F12" t="str">
            <v>aus Massenbilanz</v>
          </cell>
          <cell r="G12">
            <v>0</v>
          </cell>
        </row>
        <row r="13">
          <cell r="C13" t="str">
            <v>RESTABFALL</v>
          </cell>
          <cell r="D13" t="str">
            <v>Baurestmassen</v>
          </cell>
          <cell r="F13" t="str">
            <v>aus Massenbilanz</v>
          </cell>
          <cell r="G13">
            <v>0</v>
          </cell>
        </row>
        <row r="14">
          <cell r="C14" t="str">
            <v>SONSTIGES</v>
          </cell>
          <cell r="D14" t="str">
            <v>Sonstiges</v>
          </cell>
          <cell r="G14">
            <v>0</v>
          </cell>
        </row>
        <row r="15">
          <cell r="D15" t="str">
            <v>Entsorgungsanteil je Material</v>
          </cell>
        </row>
        <row r="16">
          <cell r="C16" t="str">
            <v>AT_BETON_SR</v>
          </cell>
          <cell r="D16" t="str">
            <v xml:space="preserve">Beton sortenrein </v>
          </cell>
          <cell r="E16" t="str">
            <v>Annahme: Konventioneller Abbruch, Quelle: Massenrechner für Abbruchmassen des LUBW</v>
          </cell>
          <cell r="G16">
            <v>40</v>
          </cell>
        </row>
        <row r="17">
          <cell r="C17" t="str">
            <v>AT_BETON_SMINERAL</v>
          </cell>
          <cell r="D17" t="str">
            <v xml:space="preserve">Beton als sonst. mineralisches Material </v>
          </cell>
          <cell r="E17" t="str">
            <v>Annahme: Konventioneller Abbruch, Quelle: Massenrechner für Abbruchmassen des LUBW</v>
          </cell>
          <cell r="G17">
            <v>50</v>
          </cell>
        </row>
        <row r="18">
          <cell r="C18" t="str">
            <v>AT_BETON_RESTABFALL</v>
          </cell>
          <cell r="D18" t="str">
            <v>Beton als Restabfall</v>
          </cell>
          <cell r="E18" t="str">
            <v>Annahme: Konventioneller Abbruch, Quelle: Massenrechner für Abbruchmassen des LUBW</v>
          </cell>
          <cell r="G18">
            <v>10</v>
          </cell>
        </row>
        <row r="19">
          <cell r="C19" t="str">
            <v>AT_HOLZ_SR</v>
          </cell>
          <cell r="D19" t="str">
            <v xml:space="preserve">Holz sortenrein </v>
          </cell>
          <cell r="E19" t="str">
            <v>Annahme: Konventioneller Abbruch, Quelle: Massenrechner für Abbruchmassen des LUBW</v>
          </cell>
          <cell r="G19">
            <v>50</v>
          </cell>
        </row>
        <row r="20">
          <cell r="C20" t="str">
            <v>AT_HOLZ_RESTABFALL</v>
          </cell>
          <cell r="D20" t="str">
            <v>Holz als Restabfall</v>
          </cell>
          <cell r="E20" t="str">
            <v>Annahme: Konventioneller Abbruch, Quelle: Massenrechner für Abbruchmassen des LUBW</v>
          </cell>
          <cell r="G20">
            <v>50</v>
          </cell>
        </row>
        <row r="21">
          <cell r="C21" t="str">
            <v>AT_METALL_SR</v>
          </cell>
          <cell r="D21" t="str">
            <v xml:space="preserve">Metalle sortenrein </v>
          </cell>
          <cell r="E21" t="str">
            <v>Annahme: Konventioneller Abbruch, Quelle: Massenrechner für Abbruchmassen des LUBW</v>
          </cell>
          <cell r="G21">
            <v>50</v>
          </cell>
        </row>
        <row r="22">
          <cell r="C22" t="str">
            <v>AT_METALL_RESTABFALL</v>
          </cell>
          <cell r="D22" t="str">
            <v>Metalle als Restabfall</v>
          </cell>
          <cell r="E22" t="str">
            <v>Annahme: Konventioneller Abbruch, Quelle: Massenrechner für Abbruchmassen des LUBW</v>
          </cell>
          <cell r="G22">
            <v>50</v>
          </cell>
        </row>
        <row r="23">
          <cell r="C23" t="str">
            <v>AT_KUNSTST_SR</v>
          </cell>
          <cell r="D23" t="str">
            <v xml:space="preserve">Kunststoffe sortenrein </v>
          </cell>
          <cell r="E23" t="str">
            <v>Annahme: Konventioneller Abbruch, Quelle: Massenrechner für Abbruchmassen des LUBW</v>
          </cell>
          <cell r="G23">
            <v>50</v>
          </cell>
        </row>
        <row r="24">
          <cell r="C24" t="str">
            <v>AT_KUNSTST_RESTABFALL</v>
          </cell>
          <cell r="D24" t="str">
            <v>Kunststoffe als Restabfall</v>
          </cell>
          <cell r="E24" t="str">
            <v>Annahme: Konventioneller Abbruch, Quelle: Massenrechner für Abbruchmassen des LUBW</v>
          </cell>
          <cell r="G24">
            <v>50</v>
          </cell>
        </row>
        <row r="25">
          <cell r="D25" t="str">
            <v>Entsorgungskosten je t Material</v>
          </cell>
        </row>
        <row r="26">
          <cell r="C26" t="str">
            <v>ENTS_KO_BETON_T</v>
          </cell>
          <cell r="D26" t="str">
            <v>Entsorgung Beton €/t</v>
          </cell>
          <cell r="E26" t="str">
            <v>Quelle: Massenrechner für Abbruchmassen des LUBW</v>
          </cell>
          <cell r="G26">
            <v>8</v>
          </cell>
        </row>
        <row r="27">
          <cell r="C27" t="str">
            <v>ENTS_KO_MINERAL_T</v>
          </cell>
          <cell r="D27" t="str">
            <v>Entsorgung sonst. min. Material €/t</v>
          </cell>
          <cell r="E27" t="str">
            <v>Quelle: Massenrechner für Abbruchmassen des LUBW</v>
          </cell>
          <cell r="G27">
            <v>13</v>
          </cell>
        </row>
        <row r="28">
          <cell r="C28" t="str">
            <v>ENTS_KO_HOLZ_T</v>
          </cell>
          <cell r="D28" t="str">
            <v>Entsorgung Holz €/t</v>
          </cell>
          <cell r="E28" t="str">
            <v>Quelle: Massenrechner für Abbruchmassen des LUBW</v>
          </cell>
          <cell r="G28">
            <v>50</v>
          </cell>
        </row>
        <row r="29">
          <cell r="C29" t="str">
            <v>ENTS_KO_METALL_T</v>
          </cell>
          <cell r="D29" t="str">
            <v>Entsorgung Metalle €/t</v>
          </cell>
          <cell r="E29" t="str">
            <v>Quelle: Massenrechner für Abbruchmassen des LUBW</v>
          </cell>
          <cell r="G29">
            <v>-120</v>
          </cell>
        </row>
        <row r="30">
          <cell r="C30" t="str">
            <v>ENTS_KO_KUNSTST_T</v>
          </cell>
          <cell r="D30" t="str">
            <v>Entsorgung Kunststoffe €/t</v>
          </cell>
          <cell r="E30" t="str">
            <v>Quelle: Massenrechner für Abbruchmassen des LUBW</v>
          </cell>
          <cell r="G30">
            <v>300</v>
          </cell>
        </row>
        <row r="31">
          <cell r="C31" t="str">
            <v>ENTS_KO_SONST_T</v>
          </cell>
          <cell r="D31" t="str">
            <v>Entsorgung Sonstiges €/t</v>
          </cell>
          <cell r="G31">
            <v>0</v>
          </cell>
        </row>
        <row r="32">
          <cell r="C32" t="str">
            <v>ENTS_KO_RESTABFALL_T</v>
          </cell>
          <cell r="D32" t="str">
            <v>Entsorgung Restabfall €/t</v>
          </cell>
          <cell r="E32" t="str">
            <v>Quelle: Massenrechner für Abbruchmassen des LUBW</v>
          </cell>
          <cell r="G32">
            <v>250</v>
          </cell>
        </row>
        <row r="33">
          <cell r="D33" t="str">
            <v>Entsorgungskosten</v>
          </cell>
        </row>
        <row r="34">
          <cell r="C34" t="str">
            <v>ENTS_KO_BETON</v>
          </cell>
          <cell r="D34" t="str">
            <v>Entsorgung Beton</v>
          </cell>
          <cell r="F34" t="str">
            <v>BETON*AT_BETON_SR/100*ENTS_KO_BETON_T</v>
          </cell>
          <cell r="G34">
            <v>0</v>
          </cell>
        </row>
        <row r="35">
          <cell r="C35" t="str">
            <v>ENTS_KO_MINERAL</v>
          </cell>
          <cell r="D35" t="str">
            <v xml:space="preserve">Entsorgung sonst. min. Material </v>
          </cell>
          <cell r="F35" t="str">
            <v>BETON*AT_BETON_SMINERAL/100*ENTS_KO_MINERAL_T</v>
          </cell>
          <cell r="G35">
            <v>0</v>
          </cell>
        </row>
        <row r="36">
          <cell r="C36" t="str">
            <v>ENTS_KO_HOLZ</v>
          </cell>
          <cell r="D36" t="str">
            <v>Entsorgung Holz</v>
          </cell>
          <cell r="F36" t="str">
            <v>HOLZ*AT_HOLZ_SR/100*ENTS_KO_HOLZ_T</v>
          </cell>
          <cell r="G36">
            <v>0</v>
          </cell>
        </row>
        <row r="37">
          <cell r="C37" t="str">
            <v>ENTS_KO_METALL</v>
          </cell>
          <cell r="D37" t="str">
            <v>Entsorgung Metalle</v>
          </cell>
          <cell r="F37" t="str">
            <v>METALL*AT_METALL_SR/100*ENTS_KO_METALL_T</v>
          </cell>
          <cell r="G37">
            <v>0</v>
          </cell>
        </row>
        <row r="38">
          <cell r="C38" t="str">
            <v>ENTS_KO_KUNSTST</v>
          </cell>
          <cell r="D38" t="str">
            <v>Entsorgung Kunststoffe</v>
          </cell>
          <cell r="F38" t="str">
            <v>KUNSTST*AT_KUNSTST_SR/100*ENTS_KO_KUNSTST_T</v>
          </cell>
          <cell r="G38">
            <v>0</v>
          </cell>
        </row>
        <row r="39">
          <cell r="C39" t="str">
            <v>ENTS_KO_RESTABFALL</v>
          </cell>
          <cell r="D39" t="str">
            <v>Entsorgung Restabfall</v>
          </cell>
          <cell r="F39" t="str">
            <v>ENTS_KO_RESTABFALL_T*(RESTABFALL + BETON*AT_BETON_RESTABFALL/100+HOLZ*AT_HOLZ_RESTABFALL/100+METALL*AT_METALL_RESTABFALL/100+KUNSTST*AT_KUNSTST_RESTABFALL/100)</v>
          </cell>
          <cell r="G39">
            <v>0</v>
          </cell>
        </row>
        <row r="40">
          <cell r="C40" t="str">
            <v>ENTS_KO_SONST</v>
          </cell>
          <cell r="D40" t="str">
            <v xml:space="preserve">Entsorgung Sonstiges </v>
          </cell>
          <cell r="F40" t="str">
            <v>SONSTIGES*ENTS_KO_SONSTIGES_T</v>
          </cell>
          <cell r="G40">
            <v>0</v>
          </cell>
        </row>
        <row r="41">
          <cell r="C41" t="str">
            <v>ENTS_GESAMT</v>
          </cell>
          <cell r="D41" t="str">
            <v>Entsorgung  Gesamt</v>
          </cell>
          <cell r="F41" t="str">
            <v>ENTS_KO_BETON+ENTS_KO_MINERAL+ENTS_KO_HOLZ+ENTS_KO_METALL+ENTS_KO_KUNSTST+ENTS_KO_RESTABFALL+ENTS_KO_SONSTIGES</v>
          </cell>
          <cell r="G41">
            <v>0</v>
          </cell>
        </row>
        <row r="42">
          <cell r="C42" t="str">
            <v>AB_ENTS_GESAMT</v>
          </cell>
          <cell r="D42" t="str">
            <v>Abbruch und Entsorgung Gesamt</v>
          </cell>
          <cell r="F42" t="str">
            <v>AB_GESAMT+ENTS_GESAMT</v>
          </cell>
          <cell r="G42">
            <v>31969.904999999999</v>
          </cell>
        </row>
        <row r="43">
          <cell r="D43" t="str">
            <v>Herstellung des Vertragszustands</v>
          </cell>
        </row>
        <row r="44">
          <cell r="C44" t="str">
            <v>HVZm2</v>
          </cell>
          <cell r="D44" t="str">
            <v>Vertragszustandsherstellungskosten/m² befestigte Außenfl.</v>
          </cell>
          <cell r="G44">
            <v>3</v>
          </cell>
        </row>
        <row r="45">
          <cell r="G45" t="str">
            <v>zurück zu "Nutzung &amp; Betrieb"</v>
          </cell>
        </row>
      </sheetData>
      <sheetData sheetId="34">
        <row r="4">
          <cell r="B4" t="str">
            <v>PV-Eigenverbrauch</v>
          </cell>
          <cell r="E4" t="str">
            <v>MJ</v>
          </cell>
          <cell r="F4">
            <v>0</v>
          </cell>
          <cell r="H4">
            <v>0</v>
          </cell>
        </row>
        <row r="5">
          <cell r="B5" t="str">
            <v>Ökostrom</v>
          </cell>
          <cell r="C5" t="str">
            <v>Ökostrommix (AT)</v>
          </cell>
          <cell r="E5" t="str">
            <v>MJ</v>
          </cell>
          <cell r="F5">
            <v>2.4625888999999998E-3</v>
          </cell>
          <cell r="H5">
            <v>2.0764429000000001E-2</v>
          </cell>
        </row>
        <row r="6">
          <cell r="B6" t="str">
            <v>AT Mix</v>
          </cell>
          <cell r="C6" t="str">
            <v>Strommix (AT)</v>
          </cell>
          <cell r="E6" t="str">
            <v>MJ</v>
          </cell>
          <cell r="F6">
            <v>0.107319453355965</v>
          </cell>
          <cell r="H6">
            <v>1.4934676194444401</v>
          </cell>
        </row>
        <row r="7">
          <cell r="B7" t="str">
            <v>UCTE Mix</v>
          </cell>
          <cell r="C7" t="str">
            <v>Strommix (UCTE)</v>
          </cell>
          <cell r="E7" t="str">
            <v>MJ</v>
          </cell>
          <cell r="F7">
            <v>0.142642356358437</v>
          </cell>
          <cell r="H7">
            <v>2.66865317777778</v>
          </cell>
        </row>
        <row r="8">
          <cell r="B8" t="str">
            <v>Eigene Daten (Strom)</v>
          </cell>
          <cell r="E8" t="str">
            <v>MJ</v>
          </cell>
        </row>
        <row r="9">
          <cell r="B9" t="str">
            <v>Fernwärme mit KWK (50 % Gas/50 % Biomasse)</v>
          </cell>
          <cell r="C9" t="str">
            <v>Nutzwärme, Mix</v>
          </cell>
          <cell r="E9" t="str">
            <v>MJ</v>
          </cell>
          <cell r="F9">
            <v>1.4802987E-2</v>
          </cell>
          <cell r="H9">
            <v>0.22091305</v>
          </cell>
        </row>
        <row r="10">
          <cell r="B10" t="str">
            <v>Fernwärme mit KWK (100 % Biomasse)</v>
          </cell>
          <cell r="C10" t="str">
            <v xml:space="preserve">Nutzwärme, ab Holz-WKK </v>
          </cell>
          <cell r="E10" t="str">
            <v>MJ</v>
          </cell>
          <cell r="F10">
            <v>2.5859680000000001E-3</v>
          </cell>
          <cell r="H10">
            <v>3.1939604000000003E-2</v>
          </cell>
        </row>
        <row r="11">
          <cell r="B11" t="str">
            <v>Fernwärme mit KWK (100 % Gas)</v>
          </cell>
          <cell r="C11" t="str">
            <v>Nutzwärme, ab Erdgas-BHKW</v>
          </cell>
          <cell r="E11" t="str">
            <v>MJ</v>
          </cell>
          <cell r="F11">
            <v>2.7020005E-2</v>
          </cell>
          <cell r="H11">
            <v>0.40988648999999999</v>
          </cell>
        </row>
        <row r="12">
          <cell r="B12" t="str">
            <v>Fernwärme Heizwerk (ohne KWK), Biomasse (1 MW)</v>
          </cell>
          <cell r="E12" t="str">
            <v>MJ</v>
          </cell>
          <cell r="F12">
            <v>4.6717536E-3</v>
          </cell>
          <cell r="H12">
            <v>7.0594942999999993E-2</v>
          </cell>
        </row>
        <row r="13">
          <cell r="B13" t="str">
            <v>Fernwärme Wien</v>
          </cell>
          <cell r="E13" t="str">
            <v>MJ</v>
          </cell>
          <cell r="F13">
            <v>5.5555555555555558E-3</v>
          </cell>
          <cell r="H13">
            <v>0.06</v>
          </cell>
        </row>
        <row r="14">
          <cell r="B14" t="str">
            <v>Abwärme</v>
          </cell>
          <cell r="E14" t="str">
            <v>MJ</v>
          </cell>
          <cell r="F14">
            <v>0</v>
          </cell>
          <cell r="H14">
            <v>0</v>
          </cell>
        </row>
        <row r="15">
          <cell r="B15" t="str">
            <v>Solarthermie</v>
          </cell>
          <cell r="D15" t="str">
            <v>nur Hilfsstrom</v>
          </cell>
          <cell r="E15" t="str">
            <v>kWh</v>
          </cell>
          <cell r="F15">
            <v>0</v>
          </cell>
          <cell r="H15">
            <v>0</v>
          </cell>
        </row>
        <row r="16">
          <cell r="B16" t="str">
            <v>Pellets</v>
          </cell>
          <cell r="C16" t="str">
            <v>Pellets, Holzmix, in Feuerung 50kW</v>
          </cell>
          <cell r="E16" t="str">
            <v>MJ</v>
          </cell>
          <cell r="F16">
            <v>1.1850133360502601E-2</v>
          </cell>
          <cell r="H16">
            <v>0.21741540600000001</v>
          </cell>
        </row>
        <row r="17">
          <cell r="B17" t="str">
            <v>Hackschnitzel</v>
          </cell>
          <cell r="C17" t="str">
            <v>Wood chips, from industry, mixed, burned in furnace 50kW/CH S</v>
          </cell>
          <cell r="E17" t="str">
            <v>MJ</v>
          </cell>
          <cell r="F17">
            <v>3.9118179451257803E-3</v>
          </cell>
          <cell r="H17">
            <v>6.8499161569999995E-2</v>
          </cell>
        </row>
        <row r="18">
          <cell r="B18" t="str">
            <v>Gas konventionell</v>
          </cell>
          <cell r="C18" t="str">
            <v>Natural gas, burned in boiler fan burner non-modulating &lt;100kW/RER S</v>
          </cell>
          <cell r="E18" t="str">
            <v>MJ</v>
          </cell>
          <cell r="F18">
            <v>7.2713582836444801E-2</v>
          </cell>
          <cell r="H18">
            <v>1.1745163458200001</v>
          </cell>
        </row>
        <row r="19">
          <cell r="B19" t="str">
            <v>Gasbrennwert</v>
          </cell>
          <cell r="C19" t="str">
            <v>Natural gas, burned in boiler fan burner non-modulating &lt;100kW/RER S</v>
          </cell>
          <cell r="E19" t="str">
            <v>MJ</v>
          </cell>
          <cell r="F19">
            <v>7.2713582836444801E-2</v>
          </cell>
          <cell r="H19">
            <v>1.1745163458200001</v>
          </cell>
        </row>
        <row r="20">
          <cell r="B20" t="str">
            <v>Wärmepumpe (JAZ = 4)</v>
          </cell>
          <cell r="E20" t="str">
            <v>MJ</v>
          </cell>
          <cell r="F20">
            <v>8.1682534873419976E-2</v>
          </cell>
          <cell r="H20">
            <v>1.1367018475482531</v>
          </cell>
        </row>
        <row r="21">
          <cell r="B21" t="str">
            <v>Wärmepumpe (JAZ = 3,5)</v>
          </cell>
          <cell r="E21" t="str">
            <v>MJ</v>
          </cell>
          <cell r="F21">
            <v>8.1682534873419976E-2</v>
          </cell>
          <cell r="H21">
            <v>1.1367018475482531</v>
          </cell>
        </row>
        <row r="22">
          <cell r="B22" t="str">
            <v>Luft-Wärmepumpe (JAZ = 2,7)</v>
          </cell>
          <cell r="E22" t="str">
            <v>MJ</v>
          </cell>
          <cell r="F22">
            <v>8.1682534873419976E-2</v>
          </cell>
          <cell r="H22">
            <v>1.1367018475482531</v>
          </cell>
        </row>
        <row r="23">
          <cell r="B23" t="str">
            <v>Elektroheizung</v>
          </cell>
          <cell r="E23" t="str">
            <v>MJ</v>
          </cell>
          <cell r="F23">
            <v>8.1682534873419976E-2</v>
          </cell>
          <cell r="H23">
            <v>1.1367018475482531</v>
          </cell>
        </row>
        <row r="24">
          <cell r="B24" t="str">
            <v>Eigene Daten (Heizung)</v>
          </cell>
          <cell r="E24" t="str">
            <v>Ökodaten: MJ
Kosten: kWh</v>
          </cell>
        </row>
        <row r="25">
          <cell r="B25" t="str">
            <v xml:space="preserve">Warmwasserbereitung mit der Heizung </v>
          </cell>
          <cell r="E25" t="str">
            <v>kWh</v>
          </cell>
          <cell r="F25">
            <v>0.2940571255443119</v>
          </cell>
          <cell r="H25">
            <v>4.0921266511737109</v>
          </cell>
        </row>
        <row r="26">
          <cell r="B26" t="str">
            <v>elektrisch zentral</v>
          </cell>
          <cell r="E26" t="str">
            <v>kWh</v>
          </cell>
          <cell r="F26">
            <v>0.2940571255443119</v>
          </cell>
          <cell r="H26">
            <v>4.0921266511737109</v>
          </cell>
        </row>
        <row r="27">
          <cell r="B27" t="str">
            <v>elektrisch dezentral</v>
          </cell>
          <cell r="E27" t="str">
            <v>kWh</v>
          </cell>
          <cell r="F27">
            <v>0.2940571255443119</v>
          </cell>
          <cell r="H27">
            <v>4.0921266511737109</v>
          </cell>
        </row>
        <row r="28">
          <cell r="B28" t="str">
            <v>Eigene Daten (Warmwasser)</v>
          </cell>
          <cell r="E28" t="str">
            <v>kWh</v>
          </cell>
        </row>
        <row r="29">
          <cell r="B29" t="str">
            <v>Fernkälte Default</v>
          </cell>
          <cell r="D29" t="str">
            <v>standortspezifische Produktion</v>
          </cell>
          <cell r="E29" t="str">
            <v>kWh</v>
          </cell>
          <cell r="F29">
            <v>0.15</v>
          </cell>
          <cell r="H29">
            <v>2.8439999999999999</v>
          </cell>
        </row>
        <row r="30">
          <cell r="B30" t="str">
            <v>Fernkälte Wien</v>
          </cell>
          <cell r="E30" t="str">
            <v>kWh</v>
          </cell>
          <cell r="F30">
            <v>6.5000000000000002E-2</v>
          </cell>
          <cell r="H30">
            <v>1.44</v>
          </cell>
        </row>
        <row r="31">
          <cell r="B31" t="str">
            <v>Absorptionskältemaschine (FW)</v>
          </cell>
          <cell r="D31" t="str">
            <v>Fernwärme Mix+ Hilfsstrom? Werte aus Fernwärme Mix Default/3,6</v>
          </cell>
          <cell r="E31" t="str">
            <v>kWh</v>
          </cell>
          <cell r="F31">
            <v>4.1119408333333335E-3</v>
          </cell>
          <cell r="H31">
            <v>6.1364736111111109E-2</v>
          </cell>
        </row>
        <row r="32">
          <cell r="B32" t="str">
            <v>Absorptionskältemaschine (Gas)</v>
          </cell>
          <cell r="C32" t="str">
            <v>Kälte, Erdgas, mit Absorptionskältemaschine</v>
          </cell>
          <cell r="D32" t="str">
            <v>umgerechnet pro kWh</v>
          </cell>
          <cell r="E32" t="str">
            <v>kWh</v>
          </cell>
          <cell r="F32">
            <v>1.8174296388888889E-2</v>
          </cell>
          <cell r="H32">
            <v>0.29565008333333331</v>
          </cell>
        </row>
        <row r="33">
          <cell r="B33" t="str">
            <v>Absorptionskältemaschine Solar/Fernwärme</v>
          </cell>
          <cell r="E33" t="str">
            <v>kWh</v>
          </cell>
          <cell r="F33">
            <v>5.5555555555555558E-3</v>
          </cell>
          <cell r="H33">
            <v>6.1111111111111109E-2</v>
          </cell>
        </row>
        <row r="34">
          <cell r="B34" t="str">
            <v>Absorptionskältemaschine Solar/Gas</v>
          </cell>
          <cell r="E34" t="str">
            <v>kWh</v>
          </cell>
          <cell r="F34">
            <v>1.8174296388888889E-2</v>
          </cell>
          <cell r="H34">
            <v>0.29565008333333331</v>
          </cell>
        </row>
        <row r="35">
          <cell r="B35" t="str">
            <v>Free Cooling (Lüftungsanlage)</v>
          </cell>
          <cell r="D35" t="str">
            <v>nur Pumpenhilfsstrom</v>
          </cell>
          <cell r="E35" t="str">
            <v>kWh</v>
          </cell>
          <cell r="F35">
            <v>0.2940571255443119</v>
          </cell>
          <cell r="H35">
            <v>4.0921266511737109</v>
          </cell>
        </row>
        <row r="36">
          <cell r="B36" t="str">
            <v>Free Cooling (Grundwasser)</v>
          </cell>
          <cell r="D36" t="str">
            <v>nur Pumpenhilfsstrom</v>
          </cell>
          <cell r="E36" t="str">
            <v>kWh</v>
          </cell>
          <cell r="F36">
            <v>0.2940571255443119</v>
          </cell>
          <cell r="H36">
            <v>4.0921266511737109</v>
          </cell>
        </row>
        <row r="37">
          <cell r="B37" t="str">
            <v>Kompressionskältemaschine (SEER=2,5)</v>
          </cell>
          <cell r="D37" t="str">
            <v>Strom</v>
          </cell>
          <cell r="E37" t="str">
            <v>kWh</v>
          </cell>
          <cell r="F37">
            <v>0.2940571255443119</v>
          </cell>
          <cell r="H37">
            <v>4.0921266511737109</v>
          </cell>
        </row>
        <row r="38">
          <cell r="B38" t="str">
            <v>Turbokältemaschine (SEER=6)</v>
          </cell>
          <cell r="D38" t="str">
            <v>Strom</v>
          </cell>
          <cell r="E38" t="str">
            <v>kWh</v>
          </cell>
          <cell r="F38">
            <v>0.2940571255443119</v>
          </cell>
          <cell r="H38">
            <v>4.0921266511737109</v>
          </cell>
        </row>
        <row r="39">
          <cell r="B39" t="str">
            <v>keine Kühlung vorgesehen</v>
          </cell>
          <cell r="F39">
            <v>0</v>
          </cell>
          <cell r="H39">
            <v>0</v>
          </cell>
        </row>
        <row r="40">
          <cell r="B40" t="str">
            <v>Eigene Daten (Kühlung)</v>
          </cell>
          <cell r="E40" t="str">
            <v>kWh</v>
          </cell>
        </row>
        <row r="41">
          <cell r="B41" t="str">
            <v>keine Angabe</v>
          </cell>
          <cell r="F41">
            <v>0</v>
          </cell>
          <cell r="H41">
            <v>0</v>
          </cell>
        </row>
        <row r="42">
          <cell r="L42" t="str">
            <v>zurück zu "Energie"</v>
          </cell>
        </row>
      </sheetData>
      <sheetData sheetId="35">
        <row r="3">
          <cell r="B3" t="str">
            <v>Bitte auswählen</v>
          </cell>
        </row>
        <row r="5">
          <cell r="B5" t="str">
            <v>PKW Benzin</v>
          </cell>
          <cell r="C5" t="str">
            <v>Transport, passenger car, petrol, fleet average 2010/CH S</v>
          </cell>
          <cell r="E5" t="str">
            <v>pkm</v>
          </cell>
          <cell r="F5">
            <v>0.193</v>
          </cell>
          <cell r="H5">
            <v>3.0219999999999998</v>
          </cell>
        </row>
        <row r="6">
          <cell r="B6" t="str">
            <v>PKW Diesel</v>
          </cell>
          <cell r="C6" t="str">
            <v>Transport, passenger car, diesel, fleet average 2010/CH S</v>
          </cell>
          <cell r="E6" t="str">
            <v>pkm</v>
          </cell>
          <cell r="F6">
            <v>0.17</v>
          </cell>
          <cell r="H6">
            <v>2.6949999999999998</v>
          </cell>
        </row>
        <row r="7">
          <cell r="B7" t="str">
            <v>PKW Elektro</v>
          </cell>
          <cell r="C7" t="str">
            <v>Transport, passenger car, electric, LiMn2O4, certified electricity/CH S</v>
          </cell>
          <cell r="E7" t="str">
            <v>pkm</v>
          </cell>
          <cell r="F7">
            <v>5.1999999999999998E-2</v>
          </cell>
          <cell r="H7">
            <v>1.163</v>
          </cell>
        </row>
        <row r="8">
          <cell r="B8" t="str">
            <v>PKW Erdgas</v>
          </cell>
          <cell r="C8" t="str">
            <v>Transport, passenger car, natural gas/CH S</v>
          </cell>
          <cell r="E8" t="str">
            <v>pkm</v>
          </cell>
          <cell r="F8">
            <v>0.16500000000000001</v>
          </cell>
          <cell r="H8">
            <v>3.101</v>
          </cell>
        </row>
        <row r="9">
          <cell r="B9" t="str">
            <v>PKW Mix</v>
          </cell>
          <cell r="E9" t="str">
            <v>pkm</v>
          </cell>
          <cell r="F9">
            <v>0.17963473053892215</v>
          </cell>
          <cell r="H9">
            <v>2.8322714570858278</v>
          </cell>
        </row>
        <row r="10">
          <cell r="B10" t="str">
            <v>Eigene Daten (PKW)</v>
          </cell>
          <cell r="E10" t="str">
            <v>pkm</v>
          </cell>
        </row>
        <row r="12">
          <cell r="B12" t="str">
            <v>Bitte auswählen</v>
          </cell>
        </row>
        <row r="13">
          <cell r="B13" t="str">
            <v>Bahn, Durchschnitt Österreich</v>
          </cell>
          <cell r="C13" t="str">
            <v>Transport, average train/AT S</v>
          </cell>
          <cell r="E13" t="str">
            <v>pkm</v>
          </cell>
          <cell r="F13">
            <v>6.2E-2</v>
          </cell>
          <cell r="H13">
            <v>0.89800000000000002</v>
          </cell>
        </row>
        <row r="14">
          <cell r="B14" t="str">
            <v>Autobus</v>
          </cell>
          <cell r="C14" t="str">
            <v>Transport, regular bus/CH S</v>
          </cell>
          <cell r="E14" t="str">
            <v>pkm</v>
          </cell>
          <cell r="F14">
            <v>0.104</v>
          </cell>
          <cell r="H14">
            <v>1.5549999999999999</v>
          </cell>
        </row>
        <row r="15">
          <cell r="B15" t="str">
            <v>Straßenbahn/U-Bahn</v>
          </cell>
          <cell r="C15" t="str">
            <v>Transport, tram/CH S</v>
          </cell>
          <cell r="E15" t="str">
            <v>pkm</v>
          </cell>
          <cell r="F15">
            <v>2.5999999999999999E-2</v>
          </cell>
          <cell r="H15">
            <v>0.98</v>
          </cell>
        </row>
        <row r="16">
          <cell r="B16" t="str">
            <v>Stadtbus</v>
          </cell>
          <cell r="C16" t="str">
            <v>Transport, trolleybus/CH S</v>
          </cell>
          <cell r="E16" t="str">
            <v>pkm</v>
          </cell>
          <cell r="F16">
            <v>2.5000000000000001E-2</v>
          </cell>
          <cell r="H16">
            <v>1.1930000000000001</v>
          </cell>
        </row>
        <row r="17">
          <cell r="B17" t="str">
            <v>ÖPNV Mix</v>
          </cell>
          <cell r="E17" t="str">
            <v>pkm</v>
          </cell>
          <cell r="F17">
            <v>4.0859999999999994E-2</v>
          </cell>
          <cell r="H17">
            <v>1.0509199999999999</v>
          </cell>
        </row>
        <row r="18">
          <cell r="B18" t="str">
            <v>Eigene Daten (ÖPNV)</v>
          </cell>
          <cell r="E18" t="str">
            <v>pkm</v>
          </cell>
        </row>
        <row r="20">
          <cell r="B20" t="str">
            <v>Bitte auswählen</v>
          </cell>
        </row>
        <row r="21">
          <cell r="B21" t="str">
            <v>Mix ÖPNV/PKW</v>
          </cell>
          <cell r="E21" t="str">
            <v>pkm</v>
          </cell>
          <cell r="F21">
            <v>0.11024736526946108</v>
          </cell>
          <cell r="H21">
            <v>1.941595728542914</v>
          </cell>
        </row>
        <row r="22">
          <cell r="B22" t="str">
            <v>Eigene Daten (Mix ÖPNV/PKW)</v>
          </cell>
        </row>
        <row r="24">
          <cell r="B24" t="str">
            <v>Bitte auswählen</v>
          </cell>
        </row>
        <row r="25">
          <cell r="B25" t="str">
            <v>Diesel Maschinen</v>
          </cell>
          <cell r="C25" t="str">
            <v>Diesel, burned in building machine/GLO S</v>
          </cell>
          <cell r="E25" t="str">
            <v>l</v>
          </cell>
          <cell r="F25">
            <v>3.3039999999999998</v>
          </cell>
          <cell r="H25">
            <v>46.594999999999999</v>
          </cell>
        </row>
        <row r="26">
          <cell r="B26" t="str">
            <v>Eigene Daten (Diesel Maschinen)</v>
          </cell>
          <cell r="E26" t="str">
            <v>l</v>
          </cell>
        </row>
      </sheetData>
      <sheetData sheetId="36">
        <row r="4">
          <cell r="A4" t="str">
            <v>LKW-Transport 28 t</v>
          </cell>
          <cell r="B4" t="str">
            <v>tkm</v>
          </cell>
          <cell r="C4">
            <v>1</v>
          </cell>
          <cell r="D4" t="str">
            <v>LKW-Transport 28 t</v>
          </cell>
          <cell r="E4">
            <v>1</v>
          </cell>
          <cell r="F4">
            <v>-36.083528212993002</v>
          </cell>
          <cell r="M4">
            <v>0</v>
          </cell>
          <cell r="N4">
            <v>0.18470541142706501</v>
          </cell>
          <cell r="O4">
            <v>-7.6551999999979707E-5</v>
          </cell>
          <cell r="P4">
            <v>0.18478196342706499</v>
          </cell>
          <cell r="Q4">
            <v>8.9131181331884E-4</v>
          </cell>
          <cell r="R4">
            <v>3.0053792998</v>
          </cell>
          <cell r="S4">
            <v>2.826537536</v>
          </cell>
          <cell r="T4">
            <v>1.04566667096009E-4</v>
          </cell>
          <cell r="U4">
            <v>2.3180177764375E-4</v>
          </cell>
          <cell r="V4">
            <v>2.8984735279203599E-8</v>
          </cell>
          <cell r="W4">
            <v>0</v>
          </cell>
          <cell r="X4">
            <v>0</v>
          </cell>
          <cell r="Y4">
            <v>0</v>
          </cell>
          <cell r="Z4">
            <v>0</v>
          </cell>
          <cell r="AA4">
            <v>0</v>
          </cell>
          <cell r="AB4">
            <v>0</v>
          </cell>
          <cell r="AC4">
            <v>0</v>
          </cell>
          <cell r="AD4">
            <v>0</v>
          </cell>
          <cell r="AE4">
            <v>0</v>
          </cell>
          <cell r="AF4">
            <v>0</v>
          </cell>
          <cell r="AG4">
            <v>0</v>
          </cell>
          <cell r="AH4">
            <v>2.2282795332971E-4</v>
          </cell>
          <cell r="AI4">
            <v>0.75134482494999999</v>
          </cell>
          <cell r="AJ4">
            <v>1</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1</v>
          </cell>
          <cell r="BA4">
            <v>0</v>
          </cell>
          <cell r="BB4">
            <v>0</v>
          </cell>
          <cell r="BC4">
            <v>0</v>
          </cell>
          <cell r="BD4">
            <v>0</v>
          </cell>
          <cell r="BE4">
            <v>0</v>
          </cell>
          <cell r="BF4">
            <v>0</v>
          </cell>
          <cell r="BG4">
            <v>0</v>
          </cell>
        </row>
        <row r="5">
          <cell r="A5" t="str">
            <v>Bahntransport</v>
          </cell>
          <cell r="B5" t="str">
            <v>tkm</v>
          </cell>
          <cell r="C5">
            <v>1</v>
          </cell>
          <cell r="D5" t="str">
            <v>Bahntransport</v>
          </cell>
          <cell r="E5">
            <v>1</v>
          </cell>
          <cell r="F5">
            <v>-36.274674523862799</v>
          </cell>
          <cell r="M5">
            <v>0</v>
          </cell>
          <cell r="N5">
            <v>3.9395145347785203E-2</v>
          </cell>
          <cell r="O5">
            <v>-8.2678999999995201E-5</v>
          </cell>
          <cell r="P5">
            <v>3.9477824347785198E-2</v>
          </cell>
          <cell r="Q5">
            <v>2.1276523372297201E-4</v>
          </cell>
          <cell r="R5">
            <v>0.71172762248400001</v>
          </cell>
          <cell r="S5">
            <v>0.65753554430000005</v>
          </cell>
          <cell r="T5">
            <v>1.82268307267256E-5</v>
          </cell>
          <cell r="U5">
            <v>1.0458402908285499E-4</v>
          </cell>
          <cell r="V5">
            <v>2.7180288556899401E-9</v>
          </cell>
          <cell r="W5">
            <v>0</v>
          </cell>
          <cell r="X5">
            <v>0</v>
          </cell>
          <cell r="Y5">
            <v>0</v>
          </cell>
          <cell r="Z5">
            <v>0</v>
          </cell>
          <cell r="AA5">
            <v>0</v>
          </cell>
          <cell r="AB5">
            <v>0</v>
          </cell>
          <cell r="AC5">
            <v>0</v>
          </cell>
          <cell r="AD5">
            <v>0</v>
          </cell>
          <cell r="AE5">
            <v>0</v>
          </cell>
          <cell r="AF5">
            <v>0</v>
          </cell>
          <cell r="AG5">
            <v>0</v>
          </cell>
          <cell r="AH5">
            <v>5.3191308430743002E-5</v>
          </cell>
          <cell r="AI5">
            <v>0.177931905621</v>
          </cell>
          <cell r="AJ5">
            <v>1</v>
          </cell>
          <cell r="AK5">
            <v>3</v>
          </cell>
          <cell r="AL5">
            <v>0.75</v>
          </cell>
          <cell r="AM5">
            <v>2.15</v>
          </cell>
          <cell r="AN5">
            <v>0</v>
          </cell>
          <cell r="AO5">
            <v>1</v>
          </cell>
          <cell r="AP5">
            <v>0</v>
          </cell>
          <cell r="AQ5">
            <v>0.1</v>
          </cell>
          <cell r="AR5">
            <v>0</v>
          </cell>
          <cell r="AS5">
            <v>0</v>
          </cell>
          <cell r="AT5">
            <v>0.75</v>
          </cell>
          <cell r="AU5">
            <v>0</v>
          </cell>
          <cell r="AV5">
            <v>0</v>
          </cell>
          <cell r="AW5">
            <v>0</v>
          </cell>
          <cell r="AX5">
            <v>0</v>
          </cell>
          <cell r="AY5">
            <v>0</v>
          </cell>
          <cell r="AZ5">
            <v>1</v>
          </cell>
          <cell r="BA5">
            <v>3</v>
          </cell>
          <cell r="BB5">
            <v>0.75</v>
          </cell>
          <cell r="BC5">
            <v>2.15</v>
          </cell>
          <cell r="BD5">
            <v>0</v>
          </cell>
          <cell r="BE5">
            <v>1</v>
          </cell>
          <cell r="BF5">
            <v>0</v>
          </cell>
          <cell r="BG5">
            <v>0.1</v>
          </cell>
        </row>
        <row r="6">
          <cell r="A6" t="str">
            <v>Frachter Binnen</v>
          </cell>
          <cell r="B6" t="str">
            <v>tkm</v>
          </cell>
          <cell r="C6">
            <v>1</v>
          </cell>
          <cell r="D6" t="str">
            <v>Frachter Binnen</v>
          </cell>
          <cell r="E6">
            <v>1</v>
          </cell>
          <cell r="F6">
            <v>-36.259162814571397</v>
          </cell>
          <cell r="M6">
            <v>0</v>
          </cell>
          <cell r="N6">
            <v>4.63883328554257E-2</v>
          </cell>
          <cell r="O6">
            <v>0</v>
          </cell>
          <cell r="P6">
            <v>4.63883328554257E-2</v>
          </cell>
          <cell r="Q6">
            <v>3.3633181064288001E-4</v>
          </cell>
          <cell r="R6">
            <v>0.64784665600799995</v>
          </cell>
          <cell r="S6">
            <v>0.60736312189999997</v>
          </cell>
          <cell r="T6">
            <v>2.3898629606618401E-5</v>
          </cell>
          <cell r="U6">
            <v>8.8181221265961799E-5</v>
          </cell>
          <cell r="V6">
            <v>4.8342565539135399E-9</v>
          </cell>
          <cell r="W6">
            <v>0</v>
          </cell>
          <cell r="X6">
            <v>0</v>
          </cell>
          <cell r="Y6">
            <v>0</v>
          </cell>
          <cell r="Z6">
            <v>0</v>
          </cell>
          <cell r="AA6">
            <v>0</v>
          </cell>
          <cell r="AB6">
            <v>0</v>
          </cell>
          <cell r="AC6">
            <v>0</v>
          </cell>
          <cell r="AD6">
            <v>0</v>
          </cell>
          <cell r="AE6">
            <v>0</v>
          </cell>
          <cell r="AF6">
            <v>0</v>
          </cell>
          <cell r="AG6">
            <v>0</v>
          </cell>
          <cell r="AH6">
            <v>8.4082952660720004E-5</v>
          </cell>
          <cell r="AI6">
            <v>0.16196166400199999</v>
          </cell>
          <cell r="AJ6">
            <v>1</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1</v>
          </cell>
          <cell r="BA6">
            <v>0</v>
          </cell>
          <cell r="BB6">
            <v>0</v>
          </cell>
          <cell r="BC6">
            <v>0</v>
          </cell>
          <cell r="BD6">
            <v>0</v>
          </cell>
          <cell r="BE6">
            <v>0</v>
          </cell>
          <cell r="BF6">
            <v>0</v>
          </cell>
          <cell r="BG6">
            <v>0</v>
          </cell>
        </row>
        <row r="7">
          <cell r="A7" t="str">
            <v>Normalbeton</v>
          </cell>
          <cell r="B7" t="str">
            <v>m³</v>
          </cell>
          <cell r="C7">
            <v>1</v>
          </cell>
          <cell r="D7" t="str">
            <v>Normalbeton</v>
          </cell>
          <cell r="E7">
            <v>1</v>
          </cell>
          <cell r="F7">
            <v>107.76618893815299</v>
          </cell>
          <cell r="G7">
            <v>100</v>
          </cell>
          <cell r="K7">
            <v>2300</v>
          </cell>
          <cell r="M7">
            <v>2300</v>
          </cell>
          <cell r="N7">
            <v>218.79878032191999</v>
          </cell>
          <cell r="O7">
            <v>-6.7149180119899204E-2</v>
          </cell>
          <cell r="P7">
            <v>218.86592950203899</v>
          </cell>
          <cell r="Q7">
            <v>0.41608642837438298</v>
          </cell>
          <cell r="R7">
            <v>1564.64605303744</v>
          </cell>
          <cell r="S7">
            <v>1462.09447524392</v>
          </cell>
          <cell r="T7">
            <v>5.85444974740073E-2</v>
          </cell>
          <cell r="U7">
            <v>0.25654706139218503</v>
          </cell>
          <cell r="V7">
            <v>4.83058737837099E-6</v>
          </cell>
          <cell r="W7">
            <v>0</v>
          </cell>
          <cell r="X7">
            <v>0</v>
          </cell>
          <cell r="Y7">
            <v>0</v>
          </cell>
          <cell r="Z7">
            <v>0</v>
          </cell>
          <cell r="AA7">
            <v>0</v>
          </cell>
          <cell r="AB7">
            <v>0</v>
          </cell>
          <cell r="AC7">
            <v>0</v>
          </cell>
          <cell r="AD7">
            <v>0</v>
          </cell>
          <cell r="AE7">
            <v>0</v>
          </cell>
          <cell r="AF7">
            <v>0</v>
          </cell>
          <cell r="AG7">
            <v>0</v>
          </cell>
          <cell r="AH7">
            <v>0.10402160709359599</v>
          </cell>
          <cell r="AI7">
            <v>391.16151325936102</v>
          </cell>
          <cell r="AJ7">
            <v>1</v>
          </cell>
          <cell r="AK7">
            <v>2</v>
          </cell>
          <cell r="AL7">
            <v>0.75</v>
          </cell>
          <cell r="AM7">
            <v>1.4</v>
          </cell>
          <cell r="AN7">
            <v>1</v>
          </cell>
          <cell r="AO7">
            <v>0</v>
          </cell>
          <cell r="AP7">
            <v>0</v>
          </cell>
          <cell r="AQ7">
            <v>0.1</v>
          </cell>
          <cell r="AR7">
            <v>0</v>
          </cell>
          <cell r="AS7">
            <v>0</v>
          </cell>
          <cell r="AT7">
            <v>0.75</v>
          </cell>
          <cell r="AU7">
            <v>0</v>
          </cell>
          <cell r="AV7">
            <v>0</v>
          </cell>
          <cell r="AW7">
            <v>0</v>
          </cell>
          <cell r="AX7">
            <v>0</v>
          </cell>
          <cell r="AY7">
            <v>0</v>
          </cell>
          <cell r="AZ7">
            <v>1</v>
          </cell>
          <cell r="BA7">
            <v>2</v>
          </cell>
          <cell r="BB7">
            <v>0.75</v>
          </cell>
          <cell r="BC7">
            <v>1.4</v>
          </cell>
          <cell r="BD7">
            <v>1</v>
          </cell>
          <cell r="BE7">
            <v>0</v>
          </cell>
          <cell r="BF7">
            <v>0</v>
          </cell>
          <cell r="BG7">
            <v>0.1</v>
          </cell>
        </row>
        <row r="8">
          <cell r="A8" t="str">
            <v>Armierungsstahl</v>
          </cell>
          <cell r="B8" t="str">
            <v>kg</v>
          </cell>
          <cell r="C8">
            <v>1</v>
          </cell>
          <cell r="D8" t="str">
            <v>Armierungsstahl</v>
          </cell>
          <cell r="E8">
            <v>1</v>
          </cell>
          <cell r="F8">
            <v>1.400565522765987</v>
          </cell>
          <cell r="G8">
            <v>100</v>
          </cell>
          <cell r="J8">
            <v>1</v>
          </cell>
          <cell r="M8">
            <v>1</v>
          </cell>
          <cell r="N8">
            <v>1.1877529533899704</v>
          </cell>
          <cell r="O8">
            <v>-4.0033155435499363E-3</v>
          </cell>
          <cell r="P8">
            <v>1.1917562689335204</v>
          </cell>
          <cell r="Q8">
            <v>4.2476910058198208E-3</v>
          </cell>
          <cell r="R8">
            <v>19.227180482493846</v>
          </cell>
        </row>
        <row r="9">
          <cell r="A9" t="str">
            <v>Kies</v>
          </cell>
          <cell r="B9" t="str">
            <v>m³</v>
          </cell>
          <cell r="C9">
            <v>1</v>
          </cell>
          <cell r="D9" t="str">
            <v>Kies</v>
          </cell>
          <cell r="E9">
            <v>1</v>
          </cell>
          <cell r="F9">
            <v>-24.383581448826401</v>
          </cell>
          <cell r="G9">
            <v>100</v>
          </cell>
          <cell r="L9">
            <v>1800</v>
          </cell>
          <cell r="M9">
            <v>1800</v>
          </cell>
          <cell r="N9">
            <v>7.99272379219423</v>
          </cell>
          <cell r="O9">
            <v>0</v>
          </cell>
          <cell r="P9">
            <v>7.99272379219423</v>
          </cell>
          <cell r="Q9">
            <v>4.48770066629137E-2</v>
          </cell>
          <cell r="R9">
            <v>139.020910922582</v>
          </cell>
          <cell r="S9">
            <v>128.71235765352699</v>
          </cell>
          <cell r="T9">
            <v>4.1129838426707602E-3</v>
          </cell>
          <cell r="U9">
            <v>2.0264577002021899E-2</v>
          </cell>
          <cell r="V9">
            <v>6.2482057170787296E-7</v>
          </cell>
          <cell r="W9">
            <v>0</v>
          </cell>
          <cell r="X9">
            <v>0</v>
          </cell>
          <cell r="Y9">
            <v>0</v>
          </cell>
          <cell r="Z9">
            <v>0</v>
          </cell>
          <cell r="AA9">
            <v>0</v>
          </cell>
          <cell r="AB9">
            <v>0</v>
          </cell>
          <cell r="AC9">
            <v>0</v>
          </cell>
          <cell r="AD9">
            <v>0</v>
          </cell>
          <cell r="AE9">
            <v>0</v>
          </cell>
          <cell r="AF9">
            <v>0</v>
          </cell>
          <cell r="AG9">
            <v>0</v>
          </cell>
          <cell r="AH9">
            <v>1.1219251665728401E-2</v>
          </cell>
          <cell r="AI9">
            <v>34.755227730645601</v>
          </cell>
          <cell r="AJ9">
            <v>1</v>
          </cell>
          <cell r="AK9">
            <v>1</v>
          </cell>
          <cell r="AL9">
            <v>0.25</v>
          </cell>
          <cell r="AM9">
            <v>0.15</v>
          </cell>
          <cell r="AN9">
            <v>1</v>
          </cell>
          <cell r="AO9">
            <v>0</v>
          </cell>
          <cell r="AP9">
            <v>0</v>
          </cell>
          <cell r="AQ9">
            <v>0.1</v>
          </cell>
          <cell r="AR9">
            <v>0</v>
          </cell>
          <cell r="AS9">
            <v>0</v>
          </cell>
          <cell r="AT9">
            <v>0.25</v>
          </cell>
          <cell r="AU9">
            <v>0</v>
          </cell>
          <cell r="AV9">
            <v>0</v>
          </cell>
          <cell r="AW9">
            <v>0</v>
          </cell>
          <cell r="AX9">
            <v>0</v>
          </cell>
          <cell r="AY9">
            <v>0</v>
          </cell>
          <cell r="AZ9">
            <v>1</v>
          </cell>
          <cell r="BA9">
            <v>1</v>
          </cell>
          <cell r="BB9">
            <v>0.25</v>
          </cell>
          <cell r="BC9">
            <v>0.15</v>
          </cell>
          <cell r="BD9">
            <v>1</v>
          </cell>
          <cell r="BE9">
            <v>0</v>
          </cell>
          <cell r="BF9">
            <v>0</v>
          </cell>
          <cell r="BG9">
            <v>0.1</v>
          </cell>
        </row>
        <row r="10">
          <cell r="A10" t="str">
            <v>Gründungen, Bodenkonstruktionen (E2.C)</v>
          </cell>
          <cell r="F10" t="str">
            <v>zurück zu "Errichtung"</v>
          </cell>
        </row>
        <row r="11">
          <cell r="A11" t="str">
            <v>Bitte auswählen</v>
          </cell>
        </row>
        <row r="12">
          <cell r="A12" t="str">
            <v>Stahlbetonplatte 15 cm</v>
          </cell>
          <cell r="B12" t="str">
            <v>m²</v>
          </cell>
          <cell r="C12">
            <v>1</v>
          </cell>
          <cell r="D12" t="str">
            <v>E2-C-BP-SW-15</v>
          </cell>
          <cell r="E12">
            <v>1</v>
          </cell>
          <cell r="F12">
            <v>15.108696737791</v>
          </cell>
          <cell r="G12">
            <v>100</v>
          </cell>
          <cell r="H12">
            <v>0</v>
          </cell>
          <cell r="I12">
            <v>0</v>
          </cell>
          <cell r="J12">
            <v>17.55</v>
          </cell>
          <cell r="K12">
            <v>454.6</v>
          </cell>
          <cell r="L12">
            <v>270.29000000000002</v>
          </cell>
          <cell r="M12">
            <v>742.44</v>
          </cell>
          <cell r="N12">
            <v>61.145135236702899</v>
          </cell>
          <cell r="O12">
            <v>-0.35346620191372702</v>
          </cell>
          <cell r="P12">
            <v>61.498601438616603</v>
          </cell>
          <cell r="Q12">
            <v>0.15860737607203501</v>
          </cell>
          <cell r="R12">
            <v>603.10572166207498</v>
          </cell>
          <cell r="S12">
            <v>27.817083836857101</v>
          </cell>
          <cell r="T12">
            <v>2.7630799270274699E-2</v>
          </cell>
          <cell r="U12">
            <v>9.5911709327959199E-2</v>
          </cell>
          <cell r="V12">
            <v>1.9771749180254201E-6</v>
          </cell>
          <cell r="W12">
            <v>0</v>
          </cell>
          <cell r="X12">
            <v>0</v>
          </cell>
          <cell r="Y12">
            <v>0</v>
          </cell>
          <cell r="Z12">
            <v>0</v>
          </cell>
          <cell r="AA12">
            <v>0</v>
          </cell>
          <cell r="AB12">
            <v>0</v>
          </cell>
          <cell r="AC12">
            <v>0</v>
          </cell>
          <cell r="AD12">
            <v>0</v>
          </cell>
          <cell r="AE12">
            <v>0</v>
          </cell>
          <cell r="AF12">
            <v>0</v>
          </cell>
          <cell r="AG12">
            <v>0</v>
          </cell>
          <cell r="AH12">
            <v>3.9651844018008801E-2</v>
          </cell>
          <cell r="AI12">
            <v>150.776430415519</v>
          </cell>
          <cell r="AJ12">
            <v>0.35053333333333297</v>
          </cell>
          <cell r="AK12">
            <v>18.2225</v>
          </cell>
          <cell r="AL12">
            <v>75</v>
          </cell>
          <cell r="AM12">
            <v>227.68125000000001</v>
          </cell>
          <cell r="AN12">
            <v>0</v>
          </cell>
          <cell r="AO12">
            <v>0</v>
          </cell>
          <cell r="AP12">
            <v>17.55</v>
          </cell>
          <cell r="AQ12">
            <v>0.1</v>
          </cell>
          <cell r="AR12">
            <v>-2.7105054312137599E-20</v>
          </cell>
          <cell r="AS12">
            <v>-8.1315162936412802E-18</v>
          </cell>
          <cell r="AT12">
            <v>75</v>
          </cell>
          <cell r="AU12">
            <v>-0.1</v>
          </cell>
          <cell r="AV12">
            <v>0</v>
          </cell>
          <cell r="AW12">
            <v>-2.7105054312137599E-20</v>
          </cell>
          <cell r="AX12">
            <v>0</v>
          </cell>
          <cell r="AY12">
            <v>0.1</v>
          </cell>
          <cell r="AZ12">
            <v>0.35053333333333297</v>
          </cell>
          <cell r="BA12">
            <v>18.2225</v>
          </cell>
          <cell r="BB12">
            <v>75</v>
          </cell>
          <cell r="BC12">
            <v>227.68125000000001</v>
          </cell>
          <cell r="BD12">
            <v>0.34775</v>
          </cell>
          <cell r="BE12">
            <v>2.3333333333333301E-4</v>
          </cell>
          <cell r="BF12">
            <v>2.2499999999999998E-3</v>
          </cell>
          <cell r="BG12">
            <v>0.1</v>
          </cell>
          <cell r="BH12">
            <v>41.54</v>
          </cell>
          <cell r="BI12">
            <v>37.115000000000002</v>
          </cell>
        </row>
        <row r="13">
          <cell r="A13" t="str">
            <v>Stahlbetonplatte 20 cm</v>
          </cell>
          <cell r="B13" t="str">
            <v>m²</v>
          </cell>
          <cell r="C13">
            <v>2</v>
          </cell>
          <cell r="D13" t="str">
            <v>E2-C-BP-SW-20</v>
          </cell>
          <cell r="E13">
            <v>1</v>
          </cell>
          <cell r="F13">
            <v>30.2200733390595</v>
          </cell>
          <cell r="G13">
            <v>100</v>
          </cell>
          <cell r="H13">
            <v>0</v>
          </cell>
          <cell r="I13">
            <v>0</v>
          </cell>
          <cell r="J13">
            <v>23.4</v>
          </cell>
          <cell r="K13">
            <v>572.79999999999995</v>
          </cell>
          <cell r="L13">
            <v>270.29000000000002</v>
          </cell>
          <cell r="M13">
            <v>866.49</v>
          </cell>
          <cell r="N13">
            <v>79.337844724491205</v>
          </cell>
          <cell r="O13">
            <v>-0.38033648179574298</v>
          </cell>
          <cell r="P13">
            <v>79.7181812062869</v>
          </cell>
          <cell r="Q13">
            <v>0.20483959273166899</v>
          </cell>
          <cell r="R13">
            <v>780.55460562265205</v>
          </cell>
          <cell r="S13">
            <v>33.967438814761501</v>
          </cell>
          <cell r="T13">
            <v>3.5998016527251799E-2</v>
          </cell>
          <cell r="U13">
            <v>0.12453901279560101</v>
          </cell>
          <cell r="V13">
            <v>2.5530666883303802E-6</v>
          </cell>
          <cell r="W13">
            <v>0</v>
          </cell>
          <cell r="X13">
            <v>0</v>
          </cell>
          <cell r="Y13">
            <v>0</v>
          </cell>
          <cell r="Z13">
            <v>0</v>
          </cell>
          <cell r="AA13">
            <v>0</v>
          </cell>
          <cell r="AB13">
            <v>0</v>
          </cell>
          <cell r="AC13">
            <v>0</v>
          </cell>
          <cell r="AD13">
            <v>0</v>
          </cell>
          <cell r="AE13">
            <v>0</v>
          </cell>
          <cell r="AF13">
            <v>0</v>
          </cell>
          <cell r="AG13">
            <v>0</v>
          </cell>
          <cell r="AH13">
            <v>5.1209898182917303E-2</v>
          </cell>
          <cell r="AI13">
            <v>195.13865140566301</v>
          </cell>
          <cell r="AJ13">
            <v>0.40053333333333302</v>
          </cell>
          <cell r="AK13">
            <v>20.91</v>
          </cell>
          <cell r="AL13">
            <v>75</v>
          </cell>
          <cell r="AM13">
            <v>261.27499999999998</v>
          </cell>
          <cell r="AN13">
            <v>0</v>
          </cell>
          <cell r="AO13">
            <v>0</v>
          </cell>
          <cell r="AP13">
            <v>23.4</v>
          </cell>
          <cell r="AQ13">
            <v>0.1</v>
          </cell>
          <cell r="AR13">
            <v>-2.77826806699411E-17</v>
          </cell>
          <cell r="AS13">
            <v>-1.3959102970750899E-15</v>
          </cell>
          <cell r="AT13">
            <v>75</v>
          </cell>
          <cell r="AU13">
            <v>-1.74488787134386E-14</v>
          </cell>
          <cell r="AV13">
            <v>-2.7755575615628901E-17</v>
          </cell>
          <cell r="AW13">
            <v>-2.7105054312137599E-20</v>
          </cell>
          <cell r="AX13">
            <v>0</v>
          </cell>
          <cell r="AY13">
            <v>0</v>
          </cell>
          <cell r="AZ13">
            <v>0.40053333333333302</v>
          </cell>
          <cell r="BA13">
            <v>20.91</v>
          </cell>
          <cell r="BB13">
            <v>75</v>
          </cell>
          <cell r="BC13">
            <v>261.27499999999998</v>
          </cell>
          <cell r="BD13">
            <v>0.39700000000000002</v>
          </cell>
          <cell r="BE13">
            <v>2.3333333333333301E-4</v>
          </cell>
          <cell r="BF13">
            <v>3.0000000000000001E-3</v>
          </cell>
          <cell r="BG13">
            <v>0.1</v>
          </cell>
          <cell r="BH13">
            <v>49.204999999999998</v>
          </cell>
          <cell r="BI13">
            <v>43.317500000000003</v>
          </cell>
        </row>
        <row r="14">
          <cell r="A14" t="str">
            <v>Stahlbetonplatte 30 cm</v>
          </cell>
          <cell r="B14" t="str">
            <v>m²</v>
          </cell>
          <cell r="C14">
            <v>3</v>
          </cell>
          <cell r="D14" t="str">
            <v>E2-C-BP-SW-30</v>
          </cell>
          <cell r="E14">
            <v>1</v>
          </cell>
          <cell r="G14">
            <v>100</v>
          </cell>
          <cell r="H14">
            <v>0</v>
          </cell>
          <cell r="I14">
            <v>0</v>
          </cell>
          <cell r="J14">
            <v>35.1</v>
          </cell>
          <cell r="K14">
            <v>909.2</v>
          </cell>
          <cell r="L14">
            <v>540.58000000000004</v>
          </cell>
          <cell r="M14">
            <v>1608.93</v>
          </cell>
          <cell r="N14">
            <v>140.4829799611941</v>
          </cell>
          <cell r="O14">
            <v>-0.73380268370946999</v>
          </cell>
          <cell r="P14">
            <v>141.2167826449035</v>
          </cell>
          <cell r="Q14">
            <v>0.36344696880370397</v>
          </cell>
          <cell r="R14">
            <v>1383.6603272847269</v>
          </cell>
          <cell r="S14">
            <v>61.784522651618602</v>
          </cell>
          <cell r="T14">
            <v>6.3628815797526495E-2</v>
          </cell>
          <cell r="U14">
            <v>0.22045072212356021</v>
          </cell>
          <cell r="V14">
            <v>4.5302416063558002E-6</v>
          </cell>
          <cell r="W14">
            <v>0</v>
          </cell>
          <cell r="X14">
            <v>0</v>
          </cell>
          <cell r="Y14">
            <v>0</v>
          </cell>
          <cell r="Z14">
            <v>0</v>
          </cell>
          <cell r="AA14">
            <v>0</v>
          </cell>
          <cell r="AB14">
            <v>0</v>
          </cell>
          <cell r="AC14">
            <v>0</v>
          </cell>
          <cell r="AD14">
            <v>0</v>
          </cell>
          <cell r="AE14">
            <v>0</v>
          </cell>
          <cell r="AF14">
            <v>0</v>
          </cell>
          <cell r="AG14">
            <v>0</v>
          </cell>
          <cell r="AH14">
            <v>9.0861742200926104E-2</v>
          </cell>
          <cell r="AI14">
            <v>345.91508182118201</v>
          </cell>
          <cell r="AJ14">
            <v>0.75106666666666599</v>
          </cell>
          <cell r="AK14">
            <v>39.1325</v>
          </cell>
          <cell r="AL14">
            <v>150</v>
          </cell>
          <cell r="AM14">
            <v>488.95624999999995</v>
          </cell>
          <cell r="AN14">
            <v>0</v>
          </cell>
          <cell r="AO14">
            <v>0</v>
          </cell>
          <cell r="AP14">
            <v>40.950000000000003</v>
          </cell>
          <cell r="AQ14">
            <v>0.2</v>
          </cell>
          <cell r="AR14">
            <v>-2.7809785724253238E-17</v>
          </cell>
          <cell r="AS14">
            <v>-1.4040418133687312E-15</v>
          </cell>
          <cell r="AT14">
            <v>150</v>
          </cell>
          <cell r="AU14">
            <v>-0.10000000000001745</v>
          </cell>
          <cell r="AV14">
            <v>-2.7755575615628901E-17</v>
          </cell>
          <cell r="AW14">
            <v>-5.4210108624275198E-20</v>
          </cell>
          <cell r="AX14">
            <v>0</v>
          </cell>
          <cell r="AY14">
            <v>0.1</v>
          </cell>
          <cell r="AZ14">
            <v>0.75106666666666599</v>
          </cell>
          <cell r="BA14">
            <v>39.1325</v>
          </cell>
          <cell r="BB14">
            <v>150</v>
          </cell>
          <cell r="BC14">
            <v>488.95624999999995</v>
          </cell>
          <cell r="BD14">
            <v>0.74475000000000002</v>
          </cell>
          <cell r="BE14">
            <v>4.6666666666666601E-4</v>
          </cell>
          <cell r="BF14">
            <v>5.2499999999999995E-3</v>
          </cell>
          <cell r="BG14">
            <v>0.2</v>
          </cell>
          <cell r="BH14">
            <v>90.745000000000005</v>
          </cell>
          <cell r="BI14">
            <v>80.432500000000005</v>
          </cell>
        </row>
        <row r="15">
          <cell r="A15" t="str">
            <v>WU-Beton (E2.C)</v>
          </cell>
          <cell r="B15" t="str">
            <v>m²</v>
          </cell>
          <cell r="C15">
            <v>3</v>
          </cell>
          <cell r="D15" t="str">
            <v>E2-C-BP-WU-30</v>
          </cell>
          <cell r="E15">
            <v>1</v>
          </cell>
          <cell r="F15">
            <v>33.5694288019548</v>
          </cell>
          <cell r="G15">
            <v>100</v>
          </cell>
          <cell r="H15">
            <v>0</v>
          </cell>
          <cell r="I15">
            <v>0</v>
          </cell>
          <cell r="J15">
            <v>17.55</v>
          </cell>
          <cell r="K15">
            <v>714.6</v>
          </cell>
          <cell r="L15">
            <v>0</v>
          </cell>
          <cell r="M15">
            <v>732.15</v>
          </cell>
          <cell r="N15">
            <v>93.390012927993993</v>
          </cell>
          <cell r="O15">
            <v>-9.5076245789298894E-2</v>
          </cell>
          <cell r="P15">
            <v>93.485089173783294</v>
          </cell>
          <cell r="Q15">
            <v>0.20619675615013799</v>
          </cell>
          <cell r="R15">
            <v>805.345774818123</v>
          </cell>
          <cell r="S15">
            <v>23.677299867993302</v>
          </cell>
          <cell r="T15">
            <v>3.7347010661999601E-2</v>
          </cell>
          <cell r="U15">
            <v>0.12934718655628699</v>
          </cell>
          <cell r="V15">
            <v>2.6863486436529802E-6</v>
          </cell>
          <cell r="W15">
            <v>0</v>
          </cell>
          <cell r="X15">
            <v>0</v>
          </cell>
          <cell r="Y15">
            <v>0</v>
          </cell>
          <cell r="Z15">
            <v>0</v>
          </cell>
          <cell r="AA15">
            <v>0</v>
          </cell>
          <cell r="AB15">
            <v>0</v>
          </cell>
          <cell r="AC15">
            <v>0</v>
          </cell>
          <cell r="AD15">
            <v>0</v>
          </cell>
          <cell r="AE15">
            <v>0</v>
          </cell>
          <cell r="AF15">
            <v>0</v>
          </cell>
          <cell r="AG15">
            <v>0</v>
          </cell>
          <cell r="AH15">
            <v>5.1549189037534499E-2</v>
          </cell>
          <cell r="AI15">
            <v>201.33644370453101</v>
          </cell>
          <cell r="AJ15">
            <v>0.3</v>
          </cell>
          <cell r="AK15">
            <v>15.5625</v>
          </cell>
          <cell r="AL15">
            <v>25</v>
          </cell>
          <cell r="AM15">
            <v>194.43125000000001</v>
          </cell>
          <cell r="AN15">
            <v>0</v>
          </cell>
          <cell r="AO15">
            <v>0</v>
          </cell>
          <cell r="AP15">
            <v>17.55</v>
          </cell>
          <cell r="AQ15">
            <v>0.1</v>
          </cell>
          <cell r="AR15">
            <v>0</v>
          </cell>
          <cell r="AS15">
            <v>0</v>
          </cell>
          <cell r="AT15">
            <v>25</v>
          </cell>
          <cell r="AU15">
            <v>0</v>
          </cell>
          <cell r="AV15">
            <v>0</v>
          </cell>
          <cell r="AW15">
            <v>0</v>
          </cell>
          <cell r="AX15">
            <v>0</v>
          </cell>
          <cell r="AY15">
            <v>0</v>
          </cell>
          <cell r="AZ15">
            <v>0.3</v>
          </cell>
          <cell r="BA15">
            <v>15.5625</v>
          </cell>
          <cell r="BB15">
            <v>25</v>
          </cell>
          <cell r="BC15">
            <v>194.43125000000001</v>
          </cell>
          <cell r="BD15">
            <v>0.29775000000000001</v>
          </cell>
          <cell r="BE15">
            <v>0</v>
          </cell>
          <cell r="BF15">
            <v>2.2499999999999998E-3</v>
          </cell>
          <cell r="BG15">
            <v>0.1</v>
          </cell>
          <cell r="BH15">
            <v>40.994999999999997</v>
          </cell>
          <cell r="BI15">
            <v>36.607500000000002</v>
          </cell>
        </row>
        <row r="16">
          <cell r="A16" t="str">
            <v>Eigene Bodenplatte (E2.C)</v>
          </cell>
          <cell r="B16" t="str">
            <v>m²</v>
          </cell>
        </row>
        <row r="17">
          <cell r="A17" t="str">
            <v>Bitte auswählen</v>
          </cell>
        </row>
        <row r="18">
          <cell r="A18" t="str">
            <v>Keine Abdichtung</v>
          </cell>
          <cell r="B18" t="str">
            <v>m²</v>
          </cell>
          <cell r="F18">
            <v>0</v>
          </cell>
          <cell r="G18" t="str">
            <v>k.A.</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row>
        <row r="19">
          <cell r="A19" t="str">
            <v>Polymerbitumen-Dichtungsbahn (E2.C)</v>
          </cell>
          <cell r="B19" t="str">
            <v>m²</v>
          </cell>
          <cell r="C19">
            <v>4</v>
          </cell>
          <cell r="D19" t="str">
            <v>E2-C-Abd-WDu</v>
          </cell>
          <cell r="E19">
            <v>1</v>
          </cell>
          <cell r="F19">
            <v>-16.850163706895898</v>
          </cell>
          <cell r="G19">
            <v>50</v>
          </cell>
          <cell r="H19">
            <v>0</v>
          </cell>
          <cell r="I19">
            <v>0</v>
          </cell>
          <cell r="J19">
            <v>0</v>
          </cell>
          <cell r="K19">
            <v>0</v>
          </cell>
          <cell r="L19">
            <v>8.6020000000000003</v>
          </cell>
          <cell r="M19">
            <v>8.6020000000000003</v>
          </cell>
          <cell r="N19">
            <v>7.0464905986930901</v>
          </cell>
          <cell r="O19">
            <v>-1.4097215659999799E-2</v>
          </cell>
          <cell r="P19">
            <v>7.0605878143530898</v>
          </cell>
          <cell r="Q19">
            <v>4.7863372205231201E-2</v>
          </cell>
          <cell r="R19">
            <v>357.80914697873402</v>
          </cell>
          <cell r="S19">
            <v>6.0141406001600002</v>
          </cell>
          <cell r="T19">
            <v>9.78971624939424E-3</v>
          </cell>
          <cell r="U19">
            <v>1.5562740834254501E-2</v>
          </cell>
          <cell r="V19">
            <v>2.7044531945443101E-6</v>
          </cell>
          <cell r="W19">
            <v>0</v>
          </cell>
          <cell r="X19">
            <v>0</v>
          </cell>
          <cell r="Y19">
            <v>0</v>
          </cell>
          <cell r="Z19">
            <v>0</v>
          </cell>
          <cell r="AA19">
            <v>0</v>
          </cell>
          <cell r="AB19">
            <v>0</v>
          </cell>
          <cell r="AC19">
            <v>0</v>
          </cell>
          <cell r="AD19">
            <v>0</v>
          </cell>
          <cell r="AE19">
            <v>0</v>
          </cell>
          <cell r="AF19">
            <v>0</v>
          </cell>
          <cell r="AG19">
            <v>0</v>
          </cell>
          <cell r="AH19">
            <v>1.19658430513078E-2</v>
          </cell>
          <cell r="AI19">
            <v>89.452286744683505</v>
          </cell>
          <cell r="AJ19">
            <v>7.8200000000000006E-3</v>
          </cell>
          <cell r="AK19">
            <v>2.3460000000000001</v>
          </cell>
          <cell r="AL19">
            <v>12.5</v>
          </cell>
          <cell r="AM19">
            <v>29.324999999999999</v>
          </cell>
          <cell r="AN19">
            <v>0</v>
          </cell>
          <cell r="AO19">
            <v>0</v>
          </cell>
          <cell r="AP19">
            <v>0</v>
          </cell>
          <cell r="AQ19">
            <v>0</v>
          </cell>
          <cell r="AR19">
            <v>0</v>
          </cell>
          <cell r="AS19">
            <v>0</v>
          </cell>
          <cell r="AT19">
            <v>12.5</v>
          </cell>
          <cell r="AU19">
            <v>0</v>
          </cell>
          <cell r="AV19">
            <v>0</v>
          </cell>
          <cell r="AW19">
            <v>0</v>
          </cell>
          <cell r="AX19">
            <v>0</v>
          </cell>
          <cell r="AY19">
            <v>0</v>
          </cell>
          <cell r="AZ19">
            <v>7.8200000000000006E-3</v>
          </cell>
          <cell r="BA19">
            <v>2.3460000000000001</v>
          </cell>
          <cell r="BB19">
            <v>12.5</v>
          </cell>
          <cell r="BC19">
            <v>29.225000000000001</v>
          </cell>
          <cell r="BD19">
            <v>0</v>
          </cell>
          <cell r="BE19">
            <v>7.8200000000000006E-3</v>
          </cell>
          <cell r="BF19">
            <v>0</v>
          </cell>
          <cell r="BG19">
            <v>0.1</v>
          </cell>
          <cell r="BH19">
            <v>2.5806</v>
          </cell>
          <cell r="BI19">
            <v>0.43009999999999998</v>
          </cell>
        </row>
        <row r="20">
          <cell r="A20" t="str">
            <v>Eigene Abdichtung (E2.C)</v>
          </cell>
          <cell r="B20" t="str">
            <v>m²</v>
          </cell>
        </row>
        <row r="21">
          <cell r="A21" t="str">
            <v>Bitte auswählen</v>
          </cell>
        </row>
        <row r="22">
          <cell r="A22" t="str">
            <v>Perlite auf Bodenplatte</v>
          </cell>
          <cell r="B22" t="str">
            <v>m³</v>
          </cell>
          <cell r="C22">
            <v>5</v>
          </cell>
          <cell r="D22" t="str">
            <v>E2-C-WD-oPerl</v>
          </cell>
          <cell r="E22">
            <v>1</v>
          </cell>
          <cell r="F22">
            <v>3.4869589358725501</v>
          </cell>
          <cell r="G22">
            <v>50</v>
          </cell>
          <cell r="H22">
            <v>0</v>
          </cell>
          <cell r="I22">
            <v>0</v>
          </cell>
          <cell r="J22">
            <v>0</v>
          </cell>
          <cell r="K22">
            <v>0</v>
          </cell>
          <cell r="L22">
            <v>85</v>
          </cell>
          <cell r="M22">
            <v>85</v>
          </cell>
          <cell r="N22">
            <v>25.1093850320343</v>
          </cell>
          <cell r="O22">
            <v>-1.6239833441708501E-3</v>
          </cell>
          <cell r="P22">
            <v>25.111009015378499</v>
          </cell>
          <cell r="Q22">
            <v>0.130118113809399</v>
          </cell>
          <cell r="R22">
            <v>548.589387678408</v>
          </cell>
          <cell r="S22">
            <v>6.5799737669239899</v>
          </cell>
          <cell r="T22">
            <v>1.7148279817577501E-2</v>
          </cell>
          <cell r="U22">
            <v>1.37565332693644E-2</v>
          </cell>
          <cell r="V22">
            <v>9.6732043716348807E-6</v>
          </cell>
          <cell r="W22">
            <v>25.111009015378499</v>
          </cell>
          <cell r="X22">
            <v>0.130118113809399</v>
          </cell>
          <cell r="Y22">
            <v>548.589387678408</v>
          </cell>
          <cell r="Z22">
            <v>6.5799737669239899</v>
          </cell>
          <cell r="AA22">
            <v>1.7148279817577501E-2</v>
          </cell>
          <cell r="AB22">
            <v>1.37565332693644E-2</v>
          </cell>
          <cell r="AC22">
            <v>9.6732043716348807E-6</v>
          </cell>
          <cell r="AD22">
            <v>0</v>
          </cell>
          <cell r="AE22">
            <v>0</v>
          </cell>
          <cell r="AF22">
            <v>0</v>
          </cell>
          <cell r="AG22">
            <v>0</v>
          </cell>
          <cell r="AH22">
            <v>3.2529528452349799E-2</v>
          </cell>
          <cell r="AI22">
            <v>137.147346919602</v>
          </cell>
          <cell r="AJ22">
            <v>1</v>
          </cell>
          <cell r="AK22">
            <v>300</v>
          </cell>
          <cell r="AL22">
            <v>12.5</v>
          </cell>
          <cell r="AM22">
            <v>3750</v>
          </cell>
          <cell r="AN22">
            <v>0</v>
          </cell>
          <cell r="AO22">
            <v>0</v>
          </cell>
          <cell r="AP22">
            <v>0</v>
          </cell>
          <cell r="AQ22">
            <v>0</v>
          </cell>
          <cell r="AR22">
            <v>1</v>
          </cell>
          <cell r="AS22">
            <v>300</v>
          </cell>
          <cell r="AT22">
            <v>12.5</v>
          </cell>
          <cell r="AU22">
            <v>3749.9</v>
          </cell>
          <cell r="AV22">
            <v>1</v>
          </cell>
          <cell r="AW22">
            <v>0</v>
          </cell>
          <cell r="AX22">
            <v>0</v>
          </cell>
          <cell r="AY22">
            <v>0.1</v>
          </cell>
          <cell r="AZ22">
            <v>2</v>
          </cell>
          <cell r="BA22">
            <v>600</v>
          </cell>
          <cell r="BB22">
            <v>12.5</v>
          </cell>
          <cell r="BC22">
            <v>7499.9</v>
          </cell>
          <cell r="BD22">
            <v>2</v>
          </cell>
          <cell r="BE22">
            <v>0</v>
          </cell>
          <cell r="BF22">
            <v>0</v>
          </cell>
          <cell r="BG22">
            <v>0.1</v>
          </cell>
          <cell r="BH22">
            <v>25.5</v>
          </cell>
          <cell r="BI22">
            <v>4.25</v>
          </cell>
        </row>
        <row r="23">
          <cell r="A23" t="str">
            <v>Polystyrol EPS-W25 auf Bodenplatte</v>
          </cell>
          <cell r="B23" t="str">
            <v>m³</v>
          </cell>
          <cell r="C23">
            <v>6</v>
          </cell>
          <cell r="D23" t="str">
            <v>E2-C-Wd-oEPS</v>
          </cell>
          <cell r="E23">
            <v>1</v>
          </cell>
          <cell r="F23">
            <v>113.119460491589</v>
          </cell>
          <cell r="G23">
            <v>50</v>
          </cell>
          <cell r="H23">
            <v>0</v>
          </cell>
          <cell r="I23">
            <v>25</v>
          </cell>
          <cell r="J23">
            <v>0</v>
          </cell>
          <cell r="K23">
            <v>0</v>
          </cell>
          <cell r="L23">
            <v>0</v>
          </cell>
          <cell r="M23">
            <v>25</v>
          </cell>
          <cell r="N23">
            <v>104.23037796038</v>
          </cell>
          <cell r="O23">
            <v>0</v>
          </cell>
          <cell r="P23">
            <v>104.23037796038</v>
          </cell>
          <cell r="Q23">
            <v>0.372510979280193</v>
          </cell>
          <cell r="R23">
            <v>2472.3880078249999</v>
          </cell>
          <cell r="S23">
            <v>25.208634249999999</v>
          </cell>
          <cell r="T23">
            <v>0.228443190543243</v>
          </cell>
          <cell r="U23">
            <v>6.5179164565735498E-2</v>
          </cell>
          <cell r="V23">
            <v>2.7763453239341301E-6</v>
          </cell>
          <cell r="W23">
            <v>104.23037796038</v>
          </cell>
          <cell r="X23">
            <v>0.372510979280193</v>
          </cell>
          <cell r="Y23">
            <v>2472.3880078249999</v>
          </cell>
          <cell r="Z23">
            <v>25.208634249999999</v>
          </cell>
          <cell r="AA23">
            <v>0.228443190543243</v>
          </cell>
          <cell r="AB23">
            <v>6.5179164565735498E-2</v>
          </cell>
          <cell r="AC23">
            <v>2.7763453239341301E-6</v>
          </cell>
          <cell r="AD23">
            <v>0</v>
          </cell>
          <cell r="AE23">
            <v>0</v>
          </cell>
          <cell r="AF23">
            <v>0</v>
          </cell>
          <cell r="AG23">
            <v>0</v>
          </cell>
          <cell r="AH23">
            <v>9.3127744820048097E-2</v>
          </cell>
          <cell r="AI23">
            <v>618.09700195624998</v>
          </cell>
          <cell r="AJ23">
            <v>1</v>
          </cell>
          <cell r="AK23">
            <v>300</v>
          </cell>
          <cell r="AL23">
            <v>12.5</v>
          </cell>
          <cell r="AM23">
            <v>3749.9</v>
          </cell>
          <cell r="AN23">
            <v>0</v>
          </cell>
          <cell r="AO23">
            <v>25</v>
          </cell>
          <cell r="AP23">
            <v>0</v>
          </cell>
          <cell r="AQ23">
            <v>0.1</v>
          </cell>
          <cell r="AR23">
            <v>1</v>
          </cell>
          <cell r="AS23">
            <v>300</v>
          </cell>
          <cell r="AT23">
            <v>12.5</v>
          </cell>
          <cell r="AU23">
            <v>3749.9</v>
          </cell>
          <cell r="AV23">
            <v>0</v>
          </cell>
          <cell r="AW23">
            <v>1</v>
          </cell>
          <cell r="AX23">
            <v>0</v>
          </cell>
          <cell r="AY23">
            <v>0.1</v>
          </cell>
          <cell r="AZ23">
            <v>2</v>
          </cell>
          <cell r="BA23">
            <v>600</v>
          </cell>
          <cell r="BB23">
            <v>12.5</v>
          </cell>
          <cell r="BC23">
            <v>7499.9</v>
          </cell>
          <cell r="BD23">
            <v>0</v>
          </cell>
          <cell r="BE23">
            <v>2</v>
          </cell>
          <cell r="BF23">
            <v>0</v>
          </cell>
          <cell r="BG23">
            <v>0.1</v>
          </cell>
          <cell r="BH23">
            <v>7.5</v>
          </cell>
          <cell r="BI23">
            <v>1.25</v>
          </cell>
        </row>
        <row r="24">
          <cell r="A24" t="str">
            <v>Polystyrol XPS auf Bodenplatte</v>
          </cell>
          <cell r="B24" t="str">
            <v>m³</v>
          </cell>
          <cell r="C24">
            <v>7</v>
          </cell>
          <cell r="D24" t="str">
            <v>E2-C-Wd-oXPS</v>
          </cell>
          <cell r="E24">
            <v>1</v>
          </cell>
          <cell r="F24">
            <v>187.54055798181</v>
          </cell>
          <cell r="G24">
            <v>50</v>
          </cell>
          <cell r="H24">
            <v>0</v>
          </cell>
          <cell r="I24">
            <v>38</v>
          </cell>
          <cell r="J24">
            <v>0</v>
          </cell>
          <cell r="K24">
            <v>0</v>
          </cell>
          <cell r="L24">
            <v>0</v>
          </cell>
          <cell r="M24">
            <v>38</v>
          </cell>
          <cell r="N24">
            <v>159.77493699840201</v>
          </cell>
          <cell r="O24">
            <v>0</v>
          </cell>
          <cell r="P24">
            <v>159.77493699840201</v>
          </cell>
          <cell r="Q24">
            <v>0.59047256343615095</v>
          </cell>
          <cell r="R24">
            <v>3555.4518007176698</v>
          </cell>
          <cell r="S24">
            <v>34.983430232412999</v>
          </cell>
          <cell r="T24">
            <v>0.31020260410808997</v>
          </cell>
          <cell r="U24">
            <v>9.7351177347503606E-2</v>
          </cell>
          <cell r="V24">
            <v>2.26647590704734E-6</v>
          </cell>
          <cell r="W24">
            <v>159.77493699840201</v>
          </cell>
          <cell r="X24">
            <v>0.59047256343615095</v>
          </cell>
          <cell r="Y24">
            <v>3555.4518007176698</v>
          </cell>
          <cell r="Z24">
            <v>34.983430232412999</v>
          </cell>
          <cell r="AA24">
            <v>0.31020260410808997</v>
          </cell>
          <cell r="AB24">
            <v>9.7351177347503606E-2</v>
          </cell>
          <cell r="AC24">
            <v>2.26647590704734E-6</v>
          </cell>
          <cell r="AD24">
            <v>0</v>
          </cell>
          <cell r="AE24">
            <v>0</v>
          </cell>
          <cell r="AF24">
            <v>0</v>
          </cell>
          <cell r="AG24">
            <v>0</v>
          </cell>
          <cell r="AH24">
            <v>0.14761814085903799</v>
          </cell>
          <cell r="AI24">
            <v>888.86295017941802</v>
          </cell>
          <cell r="AJ24">
            <v>1</v>
          </cell>
          <cell r="AK24">
            <v>300</v>
          </cell>
          <cell r="AL24">
            <v>12.5</v>
          </cell>
          <cell r="AM24">
            <v>3749.9</v>
          </cell>
          <cell r="AN24">
            <v>0</v>
          </cell>
          <cell r="AO24">
            <v>38</v>
          </cell>
          <cell r="AP24">
            <v>0</v>
          </cell>
          <cell r="AQ24">
            <v>0.1</v>
          </cell>
          <cell r="AR24">
            <v>1</v>
          </cell>
          <cell r="AS24">
            <v>300</v>
          </cell>
          <cell r="AT24">
            <v>12.5</v>
          </cell>
          <cell r="AU24">
            <v>3749.9</v>
          </cell>
          <cell r="AV24">
            <v>0</v>
          </cell>
          <cell r="AW24">
            <v>1</v>
          </cell>
          <cell r="AX24">
            <v>0</v>
          </cell>
          <cell r="AY24">
            <v>0.1</v>
          </cell>
          <cell r="AZ24">
            <v>2</v>
          </cell>
          <cell r="BA24">
            <v>600</v>
          </cell>
          <cell r="BB24">
            <v>12.5</v>
          </cell>
          <cell r="BC24">
            <v>7499.9</v>
          </cell>
          <cell r="BD24">
            <v>0</v>
          </cell>
          <cell r="BE24">
            <v>2</v>
          </cell>
          <cell r="BF24">
            <v>0</v>
          </cell>
          <cell r="BG24">
            <v>0.1</v>
          </cell>
          <cell r="BH24">
            <v>11.4</v>
          </cell>
          <cell r="BI24">
            <v>1.9</v>
          </cell>
        </row>
        <row r="25">
          <cell r="A25" t="str">
            <v>Polystyrol XPS unter Bodenplatte</v>
          </cell>
          <cell r="B25" t="str">
            <v>m³</v>
          </cell>
          <cell r="C25">
            <v>8</v>
          </cell>
          <cell r="D25" t="str">
            <v>E2-C-Wd-uXPS</v>
          </cell>
          <cell r="E25">
            <v>1</v>
          </cell>
          <cell r="F25">
            <v>187.54055798181</v>
          </cell>
          <cell r="G25">
            <v>100</v>
          </cell>
          <cell r="H25">
            <v>0</v>
          </cell>
          <cell r="I25">
            <v>38</v>
          </cell>
          <cell r="J25">
            <v>0</v>
          </cell>
          <cell r="K25">
            <v>0</v>
          </cell>
          <cell r="L25">
            <v>0</v>
          </cell>
          <cell r="M25">
            <v>38</v>
          </cell>
          <cell r="N25">
            <v>159.77493699840201</v>
          </cell>
          <cell r="O25">
            <v>0</v>
          </cell>
          <cell r="P25">
            <v>159.77493699840201</v>
          </cell>
          <cell r="Q25">
            <v>0.59047256343615095</v>
          </cell>
          <cell r="R25">
            <v>3555.4518007176698</v>
          </cell>
          <cell r="S25">
            <v>34.983430232412999</v>
          </cell>
          <cell r="T25">
            <v>0.31020260410808997</v>
          </cell>
          <cell r="U25">
            <v>9.7351177347503606E-2</v>
          </cell>
          <cell r="V25">
            <v>2.26647590704734E-6</v>
          </cell>
          <cell r="W25">
            <v>159.77493699840201</v>
          </cell>
          <cell r="X25">
            <v>0.59047256343615095</v>
          </cell>
          <cell r="Y25">
            <v>3555.4518007176698</v>
          </cell>
          <cell r="Z25">
            <v>34.983430232412999</v>
          </cell>
          <cell r="AA25">
            <v>0.31020260410808997</v>
          </cell>
          <cell r="AB25">
            <v>9.7351177347503606E-2</v>
          </cell>
          <cell r="AC25">
            <v>2.26647590704734E-6</v>
          </cell>
          <cell r="AD25">
            <v>0</v>
          </cell>
          <cell r="AE25">
            <v>0</v>
          </cell>
          <cell r="AF25">
            <v>0</v>
          </cell>
          <cell r="AG25">
            <v>0</v>
          </cell>
          <cell r="AH25">
            <v>0.14761814085903799</v>
          </cell>
          <cell r="AI25">
            <v>888.86295017941802</v>
          </cell>
          <cell r="AJ25">
            <v>1</v>
          </cell>
          <cell r="AK25">
            <v>300</v>
          </cell>
          <cell r="AL25">
            <v>12.5</v>
          </cell>
          <cell r="AM25">
            <v>3749.9</v>
          </cell>
          <cell r="AN25">
            <v>0</v>
          </cell>
          <cell r="AO25">
            <v>38</v>
          </cell>
          <cell r="AP25">
            <v>0</v>
          </cell>
          <cell r="AQ25">
            <v>0.1</v>
          </cell>
          <cell r="AR25">
            <v>1</v>
          </cell>
          <cell r="AS25">
            <v>300</v>
          </cell>
          <cell r="AT25">
            <v>12.5</v>
          </cell>
          <cell r="AU25">
            <v>3749.9</v>
          </cell>
          <cell r="AV25">
            <v>0</v>
          </cell>
          <cell r="AW25">
            <v>1</v>
          </cell>
          <cell r="AX25">
            <v>0</v>
          </cell>
          <cell r="AY25">
            <v>0.1</v>
          </cell>
          <cell r="AZ25">
            <v>2</v>
          </cell>
          <cell r="BA25">
            <v>600</v>
          </cell>
          <cell r="BB25">
            <v>12.5</v>
          </cell>
          <cell r="BC25">
            <v>7499.9</v>
          </cell>
          <cell r="BD25">
            <v>0</v>
          </cell>
          <cell r="BE25">
            <v>2</v>
          </cell>
          <cell r="BF25">
            <v>0</v>
          </cell>
          <cell r="BG25">
            <v>0.1</v>
          </cell>
          <cell r="BH25">
            <v>11.4</v>
          </cell>
          <cell r="BI25">
            <v>1.9</v>
          </cell>
        </row>
        <row r="26">
          <cell r="A26" t="str">
            <v>Schaumglas unter Bodenplatte</v>
          </cell>
          <cell r="B26" t="str">
            <v>m³</v>
          </cell>
          <cell r="C26">
            <v>9</v>
          </cell>
          <cell r="D26" t="str">
            <v>E2-C-Wd-uCG</v>
          </cell>
          <cell r="E26">
            <v>1</v>
          </cell>
          <cell r="F26">
            <v>319.67047545583699</v>
          </cell>
          <cell r="G26">
            <v>100</v>
          </cell>
          <cell r="H26">
            <v>0</v>
          </cell>
          <cell r="I26">
            <v>0</v>
          </cell>
          <cell r="J26">
            <v>0</v>
          </cell>
          <cell r="K26">
            <v>0</v>
          </cell>
          <cell r="L26">
            <v>120</v>
          </cell>
          <cell r="M26">
            <v>120</v>
          </cell>
          <cell r="N26">
            <v>291.98707537894097</v>
          </cell>
          <cell r="O26">
            <v>0</v>
          </cell>
          <cell r="P26">
            <v>291.98707537894097</v>
          </cell>
          <cell r="Q26">
            <v>1.07536290866923</v>
          </cell>
          <cell r="R26">
            <v>4918.7272521034902</v>
          </cell>
          <cell r="S26">
            <v>336.77143838030798</v>
          </cell>
          <cell r="T26">
            <v>7.7078078528748803E-2</v>
          </cell>
          <cell r="U26">
            <v>0.57530551992580004</v>
          </cell>
          <cell r="V26">
            <v>2.2870277019952299E-5</v>
          </cell>
          <cell r="W26">
            <v>291.98707537894097</v>
          </cell>
          <cell r="X26">
            <v>1.07536290866923</v>
          </cell>
          <cell r="Y26">
            <v>4918.7272521034902</v>
          </cell>
          <cell r="Z26">
            <v>336.77143838030798</v>
          </cell>
          <cell r="AA26">
            <v>7.7078078528748803E-2</v>
          </cell>
          <cell r="AB26">
            <v>0.57530551992580004</v>
          </cell>
          <cell r="AC26">
            <v>2.2870277019952299E-5</v>
          </cell>
          <cell r="AD26">
            <v>0</v>
          </cell>
          <cell r="AE26">
            <v>0</v>
          </cell>
          <cell r="AF26">
            <v>0</v>
          </cell>
          <cell r="AG26">
            <v>0</v>
          </cell>
          <cell r="AH26">
            <v>0.268840727167307</v>
          </cell>
          <cell r="AI26">
            <v>1229.68181302587</v>
          </cell>
          <cell r="AJ26">
            <v>1</v>
          </cell>
          <cell r="AK26">
            <v>300</v>
          </cell>
          <cell r="AL26">
            <v>12.5</v>
          </cell>
          <cell r="AM26">
            <v>3750</v>
          </cell>
          <cell r="AN26">
            <v>0</v>
          </cell>
          <cell r="AO26">
            <v>0</v>
          </cell>
          <cell r="AP26">
            <v>0</v>
          </cell>
          <cell r="AQ26">
            <v>0</v>
          </cell>
          <cell r="AR26">
            <v>1</v>
          </cell>
          <cell r="AS26">
            <v>300</v>
          </cell>
          <cell r="AT26">
            <v>12.5</v>
          </cell>
          <cell r="AU26">
            <v>3749.9</v>
          </cell>
          <cell r="AV26">
            <v>1</v>
          </cell>
          <cell r="AW26">
            <v>0</v>
          </cell>
          <cell r="AX26">
            <v>0</v>
          </cell>
          <cell r="AY26">
            <v>0.1</v>
          </cell>
          <cell r="AZ26">
            <v>2</v>
          </cell>
          <cell r="BA26">
            <v>600</v>
          </cell>
          <cell r="BB26">
            <v>12.5</v>
          </cell>
          <cell r="BC26">
            <v>7499.9</v>
          </cell>
          <cell r="BD26">
            <v>2</v>
          </cell>
          <cell r="BE26">
            <v>0</v>
          </cell>
          <cell r="BF26">
            <v>0</v>
          </cell>
          <cell r="BG26">
            <v>0.1</v>
          </cell>
          <cell r="BH26">
            <v>36</v>
          </cell>
          <cell r="BI26">
            <v>6</v>
          </cell>
        </row>
        <row r="27">
          <cell r="A27" t="str">
            <v>Schaumglasschotter</v>
          </cell>
          <cell r="B27" t="str">
            <v>m³</v>
          </cell>
          <cell r="C27">
            <v>10</v>
          </cell>
          <cell r="D27" t="str">
            <v>E2-C-Wd-SchGlSchotter</v>
          </cell>
          <cell r="E27">
            <v>1</v>
          </cell>
          <cell r="F27">
            <v>86.664631487609597</v>
          </cell>
          <cell r="G27">
            <v>100</v>
          </cell>
          <cell r="H27">
            <v>0</v>
          </cell>
          <cell r="I27">
            <v>0</v>
          </cell>
          <cell r="J27">
            <v>0</v>
          </cell>
          <cell r="K27">
            <v>0</v>
          </cell>
          <cell r="L27">
            <v>210</v>
          </cell>
          <cell r="M27">
            <v>210</v>
          </cell>
          <cell r="N27">
            <v>90.015702079104898</v>
          </cell>
          <cell r="O27">
            <v>-0.47973076381775598</v>
          </cell>
          <cell r="P27">
            <v>90.495432842922696</v>
          </cell>
          <cell r="Q27">
            <v>0.40459814815690598</v>
          </cell>
          <cell r="R27">
            <v>1621.4678416051399</v>
          </cell>
          <cell r="S27">
            <v>81.039923852133995</v>
          </cell>
          <cell r="T27">
            <v>3.2381030312288103E-2</v>
          </cell>
          <cell r="U27">
            <v>0.18874114630526301</v>
          </cell>
          <cell r="V27">
            <v>9.2264367743130397E-6</v>
          </cell>
          <cell r="W27">
            <v>90.495432842922696</v>
          </cell>
          <cell r="X27">
            <v>0.40459814815690598</v>
          </cell>
          <cell r="Y27">
            <v>1621.4678416051399</v>
          </cell>
          <cell r="Z27">
            <v>81.039923852133995</v>
          </cell>
          <cell r="AA27">
            <v>3.2381030312288103E-2</v>
          </cell>
          <cell r="AB27">
            <v>0.18874114630526301</v>
          </cell>
          <cell r="AC27">
            <v>9.2264367743130397E-6</v>
          </cell>
          <cell r="AD27">
            <v>0</v>
          </cell>
          <cell r="AE27">
            <v>0</v>
          </cell>
          <cell r="AF27">
            <v>0</v>
          </cell>
          <cell r="AG27">
            <v>0</v>
          </cell>
          <cell r="AH27">
            <v>0.10114953703922699</v>
          </cell>
          <cell r="AI27">
            <v>405.36696040128402</v>
          </cell>
          <cell r="AJ27">
            <v>1</v>
          </cell>
          <cell r="AK27">
            <v>300</v>
          </cell>
          <cell r="AL27">
            <v>12.5</v>
          </cell>
          <cell r="AM27">
            <v>3750</v>
          </cell>
          <cell r="AN27">
            <v>0</v>
          </cell>
          <cell r="AO27">
            <v>0</v>
          </cell>
          <cell r="AP27">
            <v>0</v>
          </cell>
          <cell r="AQ27">
            <v>0</v>
          </cell>
          <cell r="AR27">
            <v>1</v>
          </cell>
          <cell r="AS27">
            <v>300</v>
          </cell>
          <cell r="AT27">
            <v>12.5</v>
          </cell>
          <cell r="AU27">
            <v>3749.9</v>
          </cell>
          <cell r="AV27">
            <v>1</v>
          </cell>
          <cell r="AW27">
            <v>0</v>
          </cell>
          <cell r="AX27">
            <v>0</v>
          </cell>
          <cell r="AY27">
            <v>0.1</v>
          </cell>
          <cell r="AZ27">
            <v>2</v>
          </cell>
          <cell r="BA27">
            <v>600</v>
          </cell>
          <cell r="BB27">
            <v>12.5</v>
          </cell>
          <cell r="BC27">
            <v>7499.9</v>
          </cell>
          <cell r="BD27">
            <v>2</v>
          </cell>
          <cell r="BE27">
            <v>0</v>
          </cell>
          <cell r="BF27">
            <v>0</v>
          </cell>
          <cell r="BG27">
            <v>0.1</v>
          </cell>
          <cell r="BH27">
            <v>63</v>
          </cell>
          <cell r="BI27">
            <v>10.5</v>
          </cell>
        </row>
        <row r="28">
          <cell r="A28" t="str">
            <v>Schaumglasplatte in Bitumen</v>
          </cell>
          <cell r="B28" t="str">
            <v>m³</v>
          </cell>
          <cell r="C28">
            <v>11</v>
          </cell>
          <cell r="D28" t="str">
            <v>E2-C-Wd-uCGbit</v>
          </cell>
          <cell r="E28">
            <v>1</v>
          </cell>
          <cell r="F28">
            <v>361.28118417856098</v>
          </cell>
          <cell r="G28">
            <v>100</v>
          </cell>
          <cell r="H28">
            <v>0</v>
          </cell>
          <cell r="I28">
            <v>0</v>
          </cell>
          <cell r="J28">
            <v>0</v>
          </cell>
          <cell r="K28">
            <v>0</v>
          </cell>
          <cell r="L28">
            <v>137.19999999999999</v>
          </cell>
          <cell r="M28">
            <v>137.19999999999999</v>
          </cell>
          <cell r="N28">
            <v>299.32838495782403</v>
          </cell>
          <cell r="O28">
            <v>-1.5191039999995701E-3</v>
          </cell>
          <cell r="P28">
            <v>299.32990406182398</v>
          </cell>
          <cell r="Q28">
            <v>1.1678026784053499</v>
          </cell>
          <cell r="R28">
            <v>5760.5828869462903</v>
          </cell>
          <cell r="S28">
            <v>338.66682024430798</v>
          </cell>
          <cell r="T28">
            <v>9.0567464200183898E-2</v>
          </cell>
          <cell r="U28">
            <v>0.58908895050661703</v>
          </cell>
          <cell r="V28">
            <v>3.0453508097133599E-5</v>
          </cell>
          <cell r="W28">
            <v>0</v>
          </cell>
          <cell r="X28">
            <v>0</v>
          </cell>
          <cell r="Y28">
            <v>0</v>
          </cell>
          <cell r="Z28">
            <v>0</v>
          </cell>
          <cell r="AA28">
            <v>0</v>
          </cell>
          <cell r="AB28">
            <v>0</v>
          </cell>
          <cell r="AC28">
            <v>0</v>
          </cell>
          <cell r="AD28">
            <v>0</v>
          </cell>
          <cell r="AE28">
            <v>0</v>
          </cell>
          <cell r="AF28">
            <v>0</v>
          </cell>
          <cell r="AG28">
            <v>0</v>
          </cell>
          <cell r="AH28">
            <v>0.29195066960133798</v>
          </cell>
          <cell r="AI28">
            <v>1440.1457217365701</v>
          </cell>
          <cell r="AJ28">
            <v>1.0163809523809499</v>
          </cell>
          <cell r="AK28">
            <v>304.914285714286</v>
          </cell>
          <cell r="AL28">
            <v>25</v>
          </cell>
          <cell r="AM28">
            <v>3811.4285714285702</v>
          </cell>
          <cell r="AN28">
            <v>0</v>
          </cell>
          <cell r="AO28">
            <v>0</v>
          </cell>
          <cell r="AP28">
            <v>0</v>
          </cell>
          <cell r="AQ28">
            <v>0</v>
          </cell>
          <cell r="AR28">
            <v>0</v>
          </cell>
          <cell r="AS28">
            <v>0</v>
          </cell>
          <cell r="AT28">
            <v>25</v>
          </cell>
          <cell r="AU28">
            <v>0</v>
          </cell>
          <cell r="AV28">
            <v>0</v>
          </cell>
          <cell r="AW28">
            <v>0</v>
          </cell>
          <cell r="AX28">
            <v>0</v>
          </cell>
          <cell r="AY28">
            <v>0</v>
          </cell>
          <cell r="AZ28">
            <v>1.0163809523809499</v>
          </cell>
          <cell r="BA28">
            <v>304.914285714286</v>
          </cell>
          <cell r="BB28">
            <v>25</v>
          </cell>
          <cell r="BC28">
            <v>3811.3285714285698</v>
          </cell>
          <cell r="BD28">
            <v>1</v>
          </cell>
          <cell r="BE28">
            <v>1.6380952380952399E-2</v>
          </cell>
          <cell r="BF28">
            <v>0</v>
          </cell>
          <cell r="BG28">
            <v>0.1</v>
          </cell>
          <cell r="BH28">
            <v>41.16</v>
          </cell>
          <cell r="BI28">
            <v>6.86</v>
          </cell>
        </row>
        <row r="29">
          <cell r="A29" t="str">
            <v>Eigene Dämmung (E2.C)</v>
          </cell>
          <cell r="B29" t="str">
            <v>m³</v>
          </cell>
        </row>
        <row r="30">
          <cell r="A30" t="str">
            <v>Bitte auswählen</v>
          </cell>
        </row>
        <row r="31">
          <cell r="A31" t="str">
            <v>Estrich mit Trittschalldämmung ohne Wärmedämmung</v>
          </cell>
          <cell r="B31" t="str">
            <v>m²</v>
          </cell>
          <cell r="C31">
            <v>12</v>
          </cell>
          <cell r="D31" t="str">
            <v>Es-C-Estr-GW</v>
          </cell>
          <cell r="E31">
            <v>1</v>
          </cell>
          <cell r="F31">
            <v>-7.0850637365976699</v>
          </cell>
          <cell r="G31">
            <v>50</v>
          </cell>
          <cell r="H31">
            <v>0</v>
          </cell>
          <cell r="I31">
            <v>6.35</v>
          </cell>
          <cell r="J31">
            <v>0</v>
          </cell>
          <cell r="K31">
            <v>120</v>
          </cell>
          <cell r="L31">
            <v>2.04</v>
          </cell>
          <cell r="M31">
            <v>128.38999999999999</v>
          </cell>
          <cell r="N31">
            <v>27.753906061379102</v>
          </cell>
          <cell r="O31">
            <v>-5.1280954240919899E-2</v>
          </cell>
          <cell r="P31">
            <v>27.80518701562</v>
          </cell>
          <cell r="Q31">
            <v>9.0004274362539397E-2</v>
          </cell>
          <cell r="R31">
            <v>378.66146014501697</v>
          </cell>
          <cell r="S31">
            <v>35.7560209187439</v>
          </cell>
          <cell r="T31">
            <v>2.16983906791746E-2</v>
          </cell>
          <cell r="U31">
            <v>3.8647192595777403E-2</v>
          </cell>
          <cell r="V31">
            <v>1.1934950282103899E-6</v>
          </cell>
          <cell r="W31">
            <v>27.80518701562</v>
          </cell>
          <cell r="X31">
            <v>9.0004274362539397E-2</v>
          </cell>
          <cell r="Y31">
            <v>378.66146014501697</v>
          </cell>
          <cell r="Z31">
            <v>35.7560209187439</v>
          </cell>
          <cell r="AA31">
            <v>2.16983906791746E-2</v>
          </cell>
          <cell r="AB31">
            <v>3.8647192595777403E-2</v>
          </cell>
          <cell r="AC31">
            <v>1.1934950282103899E-6</v>
          </cell>
          <cell r="AD31">
            <v>0</v>
          </cell>
          <cell r="AE31">
            <v>0</v>
          </cell>
          <cell r="AF31">
            <v>0</v>
          </cell>
          <cell r="AG31">
            <v>0</v>
          </cell>
          <cell r="AH31">
            <v>2.2501068590634801E-2</v>
          </cell>
          <cell r="AI31">
            <v>94.665365036254201</v>
          </cell>
          <cell r="AJ31">
            <v>0.14010204081632699</v>
          </cell>
          <cell r="AK31">
            <v>27.030612244897998</v>
          </cell>
          <cell r="AL31">
            <v>50</v>
          </cell>
          <cell r="AM31">
            <v>337.78265306122398</v>
          </cell>
          <cell r="AN31">
            <v>0</v>
          </cell>
          <cell r="AO31">
            <v>6.35</v>
          </cell>
          <cell r="AP31">
            <v>0</v>
          </cell>
          <cell r="AQ31">
            <v>0.1</v>
          </cell>
          <cell r="AR31">
            <v>0.14010204081632699</v>
          </cell>
          <cell r="AS31">
            <v>27.030612244897998</v>
          </cell>
          <cell r="AT31">
            <v>50</v>
          </cell>
          <cell r="AU31">
            <v>337.882653061224</v>
          </cell>
          <cell r="AV31">
            <v>9.5000000000000001E-2</v>
          </cell>
          <cell r="AW31">
            <v>4.5102040816326502E-2</v>
          </cell>
          <cell r="AX31">
            <v>0</v>
          </cell>
          <cell r="AY31">
            <v>0</v>
          </cell>
          <cell r="AZ31">
            <v>0.28020408163265298</v>
          </cell>
          <cell r="BA31">
            <v>54.061224489795897</v>
          </cell>
          <cell r="BB31">
            <v>50</v>
          </cell>
          <cell r="BC31">
            <v>675.76530612244903</v>
          </cell>
          <cell r="BD31">
            <v>0.19</v>
          </cell>
          <cell r="BE31">
            <v>9.0204081632653102E-2</v>
          </cell>
          <cell r="BF31">
            <v>0</v>
          </cell>
          <cell r="BG31">
            <v>0</v>
          </cell>
          <cell r="BH31">
            <v>8.5169999999999995</v>
          </cell>
          <cell r="BI31">
            <v>6.4195000000000002</v>
          </cell>
        </row>
        <row r="32">
          <cell r="A32" t="str">
            <v>Trockenestrich (Spanplatte + Distanzbodenhalter)</v>
          </cell>
          <cell r="B32" t="str">
            <v>m²</v>
          </cell>
          <cell r="C32">
            <v>13</v>
          </cell>
          <cell r="D32" t="str">
            <v>E2-C-Estr-SpDibo</v>
          </cell>
          <cell r="E32">
            <v>1</v>
          </cell>
          <cell r="F32">
            <v>-15.922987691111899</v>
          </cell>
          <cell r="G32">
            <v>50</v>
          </cell>
          <cell r="H32">
            <v>20.399999999999999</v>
          </cell>
          <cell r="I32">
            <v>0</v>
          </cell>
          <cell r="J32">
            <v>0</v>
          </cell>
          <cell r="K32">
            <v>0</v>
          </cell>
          <cell r="L32">
            <v>2.75</v>
          </cell>
          <cell r="M32">
            <v>23.15</v>
          </cell>
          <cell r="N32">
            <v>-18.185900267011899</v>
          </cell>
          <cell r="O32">
            <v>-35.512156296027101</v>
          </cell>
          <cell r="P32">
            <v>17.326256029015202</v>
          </cell>
          <cell r="Q32">
            <v>8.0909623527922497E-2</v>
          </cell>
          <cell r="R32">
            <v>379.60137649001098</v>
          </cell>
          <cell r="S32">
            <v>445.95830767749999</v>
          </cell>
          <cell r="T32">
            <v>1.6703929489939099E-2</v>
          </cell>
          <cell r="U32">
            <v>3.4844348044568603E-2</v>
          </cell>
          <cell r="V32">
            <v>1.18226577689819E-6</v>
          </cell>
          <cell r="W32">
            <v>17.326256029015202</v>
          </cell>
          <cell r="X32">
            <v>8.0909623527922497E-2</v>
          </cell>
          <cell r="Y32">
            <v>379.60137649001098</v>
          </cell>
          <cell r="Z32">
            <v>445.95830767749999</v>
          </cell>
          <cell r="AA32">
            <v>1.6703929489939099E-2</v>
          </cell>
          <cell r="AB32">
            <v>3.4844348044568603E-2</v>
          </cell>
          <cell r="AC32">
            <v>1.18226577689819E-6</v>
          </cell>
          <cell r="AD32">
            <v>0</v>
          </cell>
          <cell r="AE32">
            <v>0</v>
          </cell>
          <cell r="AF32">
            <v>0</v>
          </cell>
          <cell r="AG32">
            <v>0</v>
          </cell>
          <cell r="AH32">
            <v>2.02274058819806E-2</v>
          </cell>
          <cell r="AI32">
            <v>94.900344122502801</v>
          </cell>
          <cell r="AJ32">
            <v>1.02</v>
          </cell>
          <cell r="AK32">
            <v>306</v>
          </cell>
          <cell r="AL32">
            <v>37.5</v>
          </cell>
          <cell r="AM32">
            <v>3824.9</v>
          </cell>
          <cell r="AN32">
            <v>20.399999999999999</v>
          </cell>
          <cell r="AO32">
            <v>0</v>
          </cell>
          <cell r="AP32">
            <v>0</v>
          </cell>
          <cell r="AQ32">
            <v>0.1</v>
          </cell>
          <cell r="AR32">
            <v>1.02</v>
          </cell>
          <cell r="AS32">
            <v>306</v>
          </cell>
          <cell r="AT32">
            <v>37.5</v>
          </cell>
          <cell r="AU32">
            <v>3825</v>
          </cell>
          <cell r="AV32">
            <v>0.08</v>
          </cell>
          <cell r="AW32">
            <v>0.48499999999999999</v>
          </cell>
          <cell r="AX32">
            <v>0.45500000000000002</v>
          </cell>
          <cell r="AY32">
            <v>0</v>
          </cell>
          <cell r="AZ32">
            <v>2.04</v>
          </cell>
          <cell r="BA32">
            <v>612</v>
          </cell>
          <cell r="BB32">
            <v>37.5</v>
          </cell>
          <cell r="BC32">
            <v>7650</v>
          </cell>
          <cell r="BD32">
            <v>0.16</v>
          </cell>
          <cell r="BE32">
            <v>0.97</v>
          </cell>
          <cell r="BF32">
            <v>0.91</v>
          </cell>
          <cell r="BG32">
            <v>0</v>
          </cell>
          <cell r="BH32">
            <v>6.9450000000000003</v>
          </cell>
          <cell r="BI32">
            <v>1.1575</v>
          </cell>
        </row>
        <row r="33">
          <cell r="A33" t="str">
            <v>Eigener Estrich (E2.C)</v>
          </cell>
          <cell r="B33" t="str">
            <v>m²</v>
          </cell>
        </row>
        <row r="34">
          <cell r="A34" t="str">
            <v>Horizontale Baukonstruktionen (E2.D)</v>
          </cell>
          <cell r="F34" t="str">
            <v>zurück zu "Errichtung"</v>
          </cell>
        </row>
        <row r="35">
          <cell r="A35" t="str">
            <v>Bitte auswählen</v>
          </cell>
        </row>
        <row r="36">
          <cell r="A36" t="str">
            <v>Stahlbetondecke 20 cm</v>
          </cell>
          <cell r="B36" t="str">
            <v>m²</v>
          </cell>
          <cell r="C36">
            <v>1</v>
          </cell>
          <cell r="D36" t="str">
            <v>E2-D-01-GD-STB</v>
          </cell>
          <cell r="E36">
            <v>1</v>
          </cell>
          <cell r="F36">
            <v>24.6762159926955</v>
          </cell>
          <cell r="G36">
            <v>100</v>
          </cell>
          <cell r="H36">
            <v>0</v>
          </cell>
          <cell r="I36">
            <v>0</v>
          </cell>
          <cell r="J36">
            <v>23.4</v>
          </cell>
          <cell r="K36">
            <v>475.5</v>
          </cell>
          <cell r="L36">
            <v>0</v>
          </cell>
          <cell r="M36">
            <v>498.9</v>
          </cell>
          <cell r="N36">
            <v>73.1949656499268</v>
          </cell>
          <cell r="O36">
            <v>-0.121396623275774</v>
          </cell>
          <cell r="P36">
            <v>73.3163622732026</v>
          </cell>
          <cell r="Q36">
            <v>0.186558564278207</v>
          </cell>
          <cell r="R36">
            <v>718.07739441840295</v>
          </cell>
          <cell r="S36">
            <v>25.179878579445599</v>
          </cell>
          <cell r="T36">
            <v>3.3617604434529803E-2</v>
          </cell>
          <cell r="U36">
            <v>0.115242974280372</v>
          </cell>
          <cell r="V36">
            <v>2.34857898268099E-6</v>
          </cell>
          <cell r="W36">
            <v>0.43804320252159201</v>
          </cell>
          <cell r="X36">
            <v>1.62969763967187E-3</v>
          </cell>
          <cell r="Y36">
            <v>8.2818585760966403</v>
          </cell>
          <cell r="Z36">
            <v>0.57845866782823696</v>
          </cell>
          <cell r="AA36">
            <v>1.4873540662141801E-4</v>
          </cell>
          <cell r="AB36">
            <v>7.3376040980484205E-4</v>
          </cell>
          <cell r="AC36">
            <v>4.5011901461152303E-8</v>
          </cell>
          <cell r="AD36">
            <v>0</v>
          </cell>
          <cell r="AE36">
            <v>0</v>
          </cell>
          <cell r="AF36">
            <v>0</v>
          </cell>
          <cell r="AG36">
            <v>0</v>
          </cell>
          <cell r="AH36">
            <v>4.6639641069551797E-2</v>
          </cell>
          <cell r="AI36">
            <v>179.51934860460099</v>
          </cell>
          <cell r="AJ36">
            <v>0.20300000000000001</v>
          </cell>
          <cell r="AK36">
            <v>11.65</v>
          </cell>
          <cell r="AL36">
            <v>37.5</v>
          </cell>
          <cell r="AM36">
            <v>145.52500000000001</v>
          </cell>
          <cell r="AN36">
            <v>0</v>
          </cell>
          <cell r="AO36">
            <v>0</v>
          </cell>
          <cell r="AP36">
            <v>23.4</v>
          </cell>
          <cell r="AQ36">
            <v>0.1</v>
          </cell>
          <cell r="AR36">
            <v>2.9999999999999701E-3</v>
          </cell>
          <cell r="AS36">
            <v>0.89999999999999902</v>
          </cell>
          <cell r="AT36">
            <v>37.5</v>
          </cell>
          <cell r="AU36">
            <v>11.15</v>
          </cell>
          <cell r="AV36">
            <v>2.9999999999999701E-3</v>
          </cell>
          <cell r="AW36">
            <v>0</v>
          </cell>
          <cell r="AX36">
            <v>0</v>
          </cell>
          <cell r="AY36">
            <v>0.1</v>
          </cell>
          <cell r="AZ36">
            <v>0.20599999999999999</v>
          </cell>
          <cell r="BA36">
            <v>12.55</v>
          </cell>
          <cell r="BB36">
            <v>37.5</v>
          </cell>
          <cell r="BC36">
            <v>156.77500000000001</v>
          </cell>
          <cell r="BD36">
            <v>0.20300000000000001</v>
          </cell>
          <cell r="BE36">
            <v>0</v>
          </cell>
          <cell r="BF36">
            <v>3.0000000000000001E-3</v>
          </cell>
          <cell r="BG36">
            <v>0.1</v>
          </cell>
          <cell r="BH36">
            <v>31.47</v>
          </cell>
          <cell r="BI36">
            <v>24.945</v>
          </cell>
        </row>
        <row r="37">
          <cell r="A37" t="str">
            <v>Stahlbetondecke 30 cm</v>
          </cell>
          <cell r="B37" t="str">
            <v>m²</v>
          </cell>
          <cell r="C37">
            <v>11</v>
          </cell>
          <cell r="D37" t="str">
            <v>E2-D-01-GD-STB-30</v>
          </cell>
          <cell r="E37">
            <v>1</v>
          </cell>
          <cell r="G37">
            <v>100</v>
          </cell>
          <cell r="H37">
            <v>0</v>
          </cell>
          <cell r="I37">
            <v>0</v>
          </cell>
          <cell r="J37">
            <v>35.099999999999994</v>
          </cell>
          <cell r="K37">
            <v>713.25</v>
          </cell>
          <cell r="L37">
            <v>0</v>
          </cell>
          <cell r="M37">
            <v>748.34999999999991</v>
          </cell>
          <cell r="N37">
            <v>109.79244847489019</v>
          </cell>
          <cell r="O37">
            <v>-0.18209493491366099</v>
          </cell>
          <cell r="P37">
            <v>109.9745434098039</v>
          </cell>
          <cell r="Q37">
            <v>0.27983784641731047</v>
          </cell>
          <cell r="R37">
            <v>1077.1160916276044</v>
          </cell>
          <cell r="BH37">
            <v>47.204999999999998</v>
          </cell>
          <cell r="BI37">
            <v>37.417500000000004</v>
          </cell>
        </row>
        <row r="38">
          <cell r="A38" t="str">
            <v>Holzmassivdecke 16 cm</v>
          </cell>
          <cell r="B38" t="str">
            <v>m²</v>
          </cell>
          <cell r="C38">
            <v>2</v>
          </cell>
          <cell r="D38" t="str">
            <v>E2-D-01-GD-HM</v>
          </cell>
          <cell r="E38">
            <v>1</v>
          </cell>
          <cell r="F38">
            <v>-10.5234919562802</v>
          </cell>
          <cell r="G38">
            <v>100</v>
          </cell>
          <cell r="H38">
            <v>70.400000000000006</v>
          </cell>
          <cell r="I38">
            <v>0</v>
          </cell>
          <cell r="J38">
            <v>0</v>
          </cell>
          <cell r="K38">
            <v>0</v>
          </cell>
          <cell r="L38">
            <v>0</v>
          </cell>
          <cell r="M38">
            <v>70.400000000000006</v>
          </cell>
          <cell r="N38">
            <v>-77.679858042842199</v>
          </cell>
          <cell r="O38">
            <v>-108.350416060971</v>
          </cell>
          <cell r="P38">
            <v>30.670558018129501</v>
          </cell>
          <cell r="Q38">
            <v>0.15931356142852501</v>
          </cell>
          <cell r="R38">
            <v>525.44028581170403</v>
          </cell>
          <cell r="S38">
            <v>1240.9331878729799</v>
          </cell>
          <cell r="T38">
            <v>5.3308817695841199E-2</v>
          </cell>
          <cell r="U38">
            <v>6.4459599889439598E-2</v>
          </cell>
          <cell r="V38">
            <v>2.5777854881708199E-6</v>
          </cell>
          <cell r="W38">
            <v>0</v>
          </cell>
          <cell r="X38">
            <v>0</v>
          </cell>
          <cell r="Y38">
            <v>0</v>
          </cell>
          <cell r="Z38">
            <v>0</v>
          </cell>
          <cell r="AA38">
            <v>0</v>
          </cell>
          <cell r="AB38">
            <v>0</v>
          </cell>
          <cell r="AC38">
            <v>0</v>
          </cell>
          <cell r="AD38">
            <v>0</v>
          </cell>
          <cell r="AE38">
            <v>0</v>
          </cell>
          <cell r="AF38">
            <v>0</v>
          </cell>
          <cell r="AG38">
            <v>0</v>
          </cell>
          <cell r="AH38">
            <v>3.9828390357131198E-2</v>
          </cell>
          <cell r="AI38">
            <v>131.36007145292601</v>
          </cell>
          <cell r="AJ38">
            <v>0.16</v>
          </cell>
          <cell r="AK38">
            <v>32</v>
          </cell>
          <cell r="AL38">
            <v>12.5</v>
          </cell>
          <cell r="AM38">
            <v>399.9</v>
          </cell>
          <cell r="AN38">
            <v>70.400000000000006</v>
          </cell>
          <cell r="AO38">
            <v>0</v>
          </cell>
          <cell r="AP38">
            <v>0</v>
          </cell>
          <cell r="AQ38">
            <v>0.1</v>
          </cell>
          <cell r="AR38">
            <v>0</v>
          </cell>
          <cell r="AS38">
            <v>0</v>
          </cell>
          <cell r="AT38">
            <v>12.5</v>
          </cell>
          <cell r="AU38">
            <v>0</v>
          </cell>
          <cell r="AV38">
            <v>0</v>
          </cell>
          <cell r="AW38">
            <v>0</v>
          </cell>
          <cell r="AX38">
            <v>0</v>
          </cell>
          <cell r="AY38">
            <v>0</v>
          </cell>
          <cell r="AZ38">
            <v>0.16</v>
          </cell>
          <cell r="BA38">
            <v>32</v>
          </cell>
          <cell r="BB38">
            <v>12.5</v>
          </cell>
          <cell r="BC38">
            <v>400</v>
          </cell>
          <cell r="BD38">
            <v>0</v>
          </cell>
          <cell r="BE38">
            <v>0</v>
          </cell>
          <cell r="BF38">
            <v>0</v>
          </cell>
          <cell r="BG38">
            <v>0</v>
          </cell>
          <cell r="BH38">
            <v>14.08</v>
          </cell>
          <cell r="BI38">
            <v>3.52</v>
          </cell>
        </row>
        <row r="39">
          <cell r="A39" t="str">
            <v>Holzträgerdecke mit Glaswolle 8 cm und OSB-Platten</v>
          </cell>
          <cell r="B39" t="str">
            <v>m²</v>
          </cell>
          <cell r="C39">
            <v>3</v>
          </cell>
          <cell r="D39" t="str">
            <v>E2-D-01-GD-HO_OSB-Gw</v>
          </cell>
          <cell r="E39">
            <v>1</v>
          </cell>
          <cell r="F39">
            <v>-14.2077473795351</v>
          </cell>
          <cell r="G39">
            <v>100</v>
          </cell>
          <cell r="H39">
            <v>43.317999999999998</v>
          </cell>
          <cell r="I39">
            <v>0</v>
          </cell>
          <cell r="J39">
            <v>0</v>
          </cell>
          <cell r="K39">
            <v>0</v>
          </cell>
          <cell r="L39">
            <v>1.5640000000000001</v>
          </cell>
          <cell r="M39">
            <v>44.881999999999998</v>
          </cell>
          <cell r="N39">
            <v>-47.288139255409199</v>
          </cell>
          <cell r="O39">
            <v>-69.217875033174906</v>
          </cell>
          <cell r="P39">
            <v>21.9297357777657</v>
          </cell>
          <cell r="Q39">
            <v>0.118630498137363</v>
          </cell>
          <cell r="R39">
            <v>425.68628234154301</v>
          </cell>
          <cell r="S39">
            <v>1027.3146453178399</v>
          </cell>
          <cell r="T39">
            <v>2.58626594916193E-2</v>
          </cell>
          <cell r="U39">
            <v>4.9520552784847099E-2</v>
          </cell>
          <cell r="V39">
            <v>1.8328625567233801E-6</v>
          </cell>
          <cell r="W39">
            <v>15.746885513099601</v>
          </cell>
          <cell r="X39">
            <v>8.3626370233006106E-2</v>
          </cell>
          <cell r="Y39">
            <v>315.922559524392</v>
          </cell>
          <cell r="Z39">
            <v>658.51459118646596</v>
          </cell>
          <cell r="AA39">
            <v>1.54897945181808E-2</v>
          </cell>
          <cell r="AB39">
            <v>3.36462859125293E-2</v>
          </cell>
          <cell r="AC39">
            <v>1.2973982783959E-6</v>
          </cell>
          <cell r="AD39">
            <v>0</v>
          </cell>
          <cell r="AE39">
            <v>0</v>
          </cell>
          <cell r="AF39">
            <v>0</v>
          </cell>
          <cell r="AG39">
            <v>0</v>
          </cell>
          <cell r="AH39">
            <v>2.9657624534340701E-2</v>
          </cell>
          <cell r="AI39">
            <v>106.42157058538599</v>
          </cell>
          <cell r="AJ39">
            <v>0.14199999999999999</v>
          </cell>
          <cell r="AK39">
            <v>39.6</v>
          </cell>
          <cell r="AL39">
            <v>50</v>
          </cell>
          <cell r="AM39">
            <v>494.9</v>
          </cell>
          <cell r="AN39">
            <v>43.317999999999998</v>
          </cell>
          <cell r="AO39">
            <v>0</v>
          </cell>
          <cell r="AP39">
            <v>0</v>
          </cell>
          <cell r="AQ39">
            <v>0.1</v>
          </cell>
          <cell r="AR39">
            <v>0.112</v>
          </cell>
          <cell r="AS39">
            <v>33.6</v>
          </cell>
          <cell r="AT39">
            <v>50</v>
          </cell>
          <cell r="AU39">
            <v>420</v>
          </cell>
          <cell r="AV39">
            <v>6.8000000000000005E-2</v>
          </cell>
          <cell r="AW39">
            <v>4.3999999999999997E-2</v>
          </cell>
          <cell r="AX39">
            <v>0</v>
          </cell>
          <cell r="AY39">
            <v>0</v>
          </cell>
          <cell r="AZ39">
            <v>0.254</v>
          </cell>
          <cell r="BA39">
            <v>73.2</v>
          </cell>
          <cell r="BB39">
            <v>50</v>
          </cell>
          <cell r="BC39">
            <v>915</v>
          </cell>
          <cell r="BD39">
            <v>0.13600000000000001</v>
          </cell>
          <cell r="BE39">
            <v>0.11799999999999999</v>
          </cell>
          <cell r="BF39">
            <v>0</v>
          </cell>
          <cell r="BG39">
            <v>0</v>
          </cell>
          <cell r="BH39">
            <v>11.9796</v>
          </cell>
          <cell r="BI39">
            <v>2.2441</v>
          </cell>
        </row>
        <row r="40">
          <cell r="A40" t="str">
            <v>Holzträgerdecke mit Hanf 8 cm und OSB-Platten</v>
          </cell>
          <cell r="B40" t="str">
            <v>m²</v>
          </cell>
          <cell r="C40">
            <v>4</v>
          </cell>
          <cell r="D40" t="str">
            <v>E2-D-01-GD-HO_OSB-Hanf</v>
          </cell>
          <cell r="E40">
            <v>1</v>
          </cell>
          <cell r="F40">
            <v>-11.198608630699701</v>
          </cell>
          <cell r="G40">
            <v>100</v>
          </cell>
          <cell r="H40">
            <v>49.097999999999999</v>
          </cell>
          <cell r="I40">
            <v>0</v>
          </cell>
          <cell r="J40">
            <v>0</v>
          </cell>
          <cell r="K40">
            <v>0</v>
          </cell>
          <cell r="L40">
            <v>0</v>
          </cell>
          <cell r="M40">
            <v>49.097999999999999</v>
          </cell>
          <cell r="N40">
            <v>-50.678701542021201</v>
          </cell>
          <cell r="O40">
            <v>-77.0128396208802</v>
          </cell>
          <cell r="P40">
            <v>26.334138078858999</v>
          </cell>
          <cell r="Q40">
            <v>0.122079686975926</v>
          </cell>
          <cell r="R40">
            <v>519.11650088541103</v>
          </cell>
          <cell r="S40">
            <v>1114.42642662155</v>
          </cell>
          <cell r="T40">
            <v>2.65912406140493E-2</v>
          </cell>
          <cell r="U40">
            <v>4.9638610236459602E-2</v>
          </cell>
          <cell r="V40">
            <v>2.1375608052500298E-6</v>
          </cell>
          <cell r="W40">
            <v>20.151287814192901</v>
          </cell>
          <cell r="X40">
            <v>8.7075559071568998E-2</v>
          </cell>
          <cell r="Y40">
            <v>409.35277806826099</v>
          </cell>
          <cell r="Z40">
            <v>745.62637249017496</v>
          </cell>
          <cell r="AA40">
            <v>1.62183756406107E-2</v>
          </cell>
          <cell r="AB40">
            <v>3.3764343364141802E-2</v>
          </cell>
          <cell r="AC40">
            <v>1.6020965269225601E-6</v>
          </cell>
          <cell r="AD40">
            <v>0</v>
          </cell>
          <cell r="AE40">
            <v>0</v>
          </cell>
          <cell r="AF40">
            <v>0</v>
          </cell>
          <cell r="AG40">
            <v>0</v>
          </cell>
          <cell r="AH40">
            <v>3.0519921743981399E-2</v>
          </cell>
          <cell r="AI40">
            <v>129.77912522135301</v>
          </cell>
          <cell r="AJ40">
            <v>0.14199999999999999</v>
          </cell>
          <cell r="AK40">
            <v>39.6</v>
          </cell>
          <cell r="AL40">
            <v>50</v>
          </cell>
          <cell r="AM40">
            <v>494.9</v>
          </cell>
          <cell r="AQ40">
            <v>0.1</v>
          </cell>
          <cell r="AR40">
            <v>0.112</v>
          </cell>
          <cell r="AS40">
            <v>33.6</v>
          </cell>
          <cell r="AT40">
            <v>50</v>
          </cell>
          <cell r="AU40">
            <v>419.9</v>
          </cell>
          <cell r="AV40">
            <v>0</v>
          </cell>
          <cell r="AW40">
            <v>0.112</v>
          </cell>
          <cell r="AX40">
            <v>0</v>
          </cell>
          <cell r="AY40">
            <v>0.1</v>
          </cell>
          <cell r="AZ40">
            <v>0.254</v>
          </cell>
          <cell r="BA40">
            <v>73.2</v>
          </cell>
          <cell r="BB40">
            <v>50</v>
          </cell>
          <cell r="BC40">
            <v>914.9</v>
          </cell>
          <cell r="BD40">
            <v>0</v>
          </cell>
          <cell r="BE40">
            <v>0.254</v>
          </cell>
          <cell r="BF40">
            <v>0</v>
          </cell>
          <cell r="BG40">
            <v>0.1</v>
          </cell>
          <cell r="BH40">
            <v>13.244400000000001</v>
          </cell>
          <cell r="BI40">
            <v>2.4548999999999999</v>
          </cell>
        </row>
        <row r="41">
          <cell r="A41" t="str">
            <v>Holzträgerdecke mit Schafwolle 8 cm und OSB-Platten</v>
          </cell>
          <cell r="B41" t="str">
            <v>m²</v>
          </cell>
          <cell r="C41">
            <v>5</v>
          </cell>
          <cell r="D41" t="str">
            <v>E2-D-01-GD-HO_OSB-Schaf</v>
          </cell>
          <cell r="E41">
            <v>1</v>
          </cell>
          <cell r="F41">
            <v>-17.807986407822501</v>
          </cell>
          <cell r="G41">
            <v>100</v>
          </cell>
          <cell r="H41">
            <v>45.357999999999997</v>
          </cell>
          <cell r="I41">
            <v>0</v>
          </cell>
          <cell r="J41">
            <v>0</v>
          </cell>
          <cell r="K41">
            <v>0</v>
          </cell>
          <cell r="L41">
            <v>0</v>
          </cell>
          <cell r="M41">
            <v>45.357999999999997</v>
          </cell>
          <cell r="N41">
            <v>-50.030092874218802</v>
          </cell>
          <cell r="O41">
            <v>-72.498067821371194</v>
          </cell>
          <cell r="P41">
            <v>22.467974947152399</v>
          </cell>
          <cell r="Q41">
            <v>0.103071026899448</v>
          </cell>
          <cell r="R41">
            <v>393.62676453862599</v>
          </cell>
          <cell r="S41">
            <v>1024.2132486783901</v>
          </cell>
          <cell r="T41">
            <v>2.4696622462727101E-2</v>
          </cell>
          <cell r="U41">
            <v>4.2129731411950498E-2</v>
          </cell>
          <cell r="V41">
            <v>1.7168870715092801E-6</v>
          </cell>
          <cell r="W41">
            <v>16.285124682486298</v>
          </cell>
          <cell r="X41">
            <v>6.8066898995091399E-2</v>
          </cell>
          <cell r="Y41">
            <v>283.86304172147499</v>
          </cell>
          <cell r="Z41">
            <v>655.41319454700795</v>
          </cell>
          <cell r="AA41">
            <v>1.43237574892886E-2</v>
          </cell>
          <cell r="AB41">
            <v>2.6255464539632799E-2</v>
          </cell>
          <cell r="AC41">
            <v>1.1814227931818099E-6</v>
          </cell>
          <cell r="AD41">
            <v>0</v>
          </cell>
          <cell r="AE41">
            <v>0</v>
          </cell>
          <cell r="AF41">
            <v>0</v>
          </cell>
          <cell r="AG41">
            <v>0</v>
          </cell>
          <cell r="AH41">
            <v>2.5767756724862E-2</v>
          </cell>
          <cell r="AI41">
            <v>98.406691134656498</v>
          </cell>
          <cell r="AJ41">
            <v>0.14199999999999999</v>
          </cell>
          <cell r="AK41">
            <v>39.6</v>
          </cell>
          <cell r="AL41">
            <v>50</v>
          </cell>
          <cell r="AM41">
            <v>494.9</v>
          </cell>
          <cell r="AQ41">
            <v>0.1</v>
          </cell>
          <cell r="AR41">
            <v>0.112</v>
          </cell>
          <cell r="AS41">
            <v>33.6</v>
          </cell>
          <cell r="AT41">
            <v>50</v>
          </cell>
          <cell r="AU41">
            <v>419.9</v>
          </cell>
          <cell r="AV41">
            <v>0</v>
          </cell>
          <cell r="AW41">
            <v>0.112</v>
          </cell>
          <cell r="AX41">
            <v>0</v>
          </cell>
          <cell r="AY41">
            <v>0.1</v>
          </cell>
          <cell r="AZ41">
            <v>0.254</v>
          </cell>
          <cell r="BA41">
            <v>73.2</v>
          </cell>
          <cell r="BB41">
            <v>50</v>
          </cell>
          <cell r="BC41">
            <v>914.9</v>
          </cell>
          <cell r="BD41">
            <v>0</v>
          </cell>
          <cell r="BE41">
            <v>0.254</v>
          </cell>
          <cell r="BF41">
            <v>0</v>
          </cell>
          <cell r="BG41">
            <v>0.1</v>
          </cell>
          <cell r="BH41">
            <v>12.122400000000001</v>
          </cell>
          <cell r="BI41">
            <v>2.2679</v>
          </cell>
        </row>
        <row r="42">
          <cell r="A42" t="str">
            <v>Holzträgerdecke mit Glaswolle 20 cm und OSB-Platten</v>
          </cell>
          <cell r="B42" t="str">
            <v>m²</v>
          </cell>
          <cell r="C42">
            <v>6</v>
          </cell>
          <cell r="D42" t="str">
            <v>E2-D-01-GD-HO_OSB-Gw20</v>
          </cell>
          <cell r="E42">
            <v>1</v>
          </cell>
          <cell r="F42">
            <v>-4.8404108174893503</v>
          </cell>
          <cell r="G42">
            <v>100</v>
          </cell>
          <cell r="H42">
            <v>43.317999999999998</v>
          </cell>
          <cell r="I42">
            <v>0</v>
          </cell>
          <cell r="J42">
            <v>0</v>
          </cell>
          <cell r="K42">
            <v>0</v>
          </cell>
          <cell r="L42">
            <v>3.91</v>
          </cell>
          <cell r="M42">
            <v>47.228000000000002</v>
          </cell>
          <cell r="N42">
            <v>-41.5316422569799</v>
          </cell>
          <cell r="O42">
            <v>-69.217875033174906</v>
          </cell>
          <cell r="P42">
            <v>27.686232776195101</v>
          </cell>
          <cell r="Q42">
            <v>0.15456465449287199</v>
          </cell>
          <cell r="R42">
            <v>534.18726878873099</v>
          </cell>
          <cell r="S42">
            <v>1033.70229307554</v>
          </cell>
          <cell r="T42">
            <v>2.97781589740705E-2</v>
          </cell>
          <cell r="U42">
            <v>6.5728058428881103E-2</v>
          </cell>
          <cell r="V42">
            <v>2.4049627863912299E-6</v>
          </cell>
          <cell r="W42">
            <v>21.503382511529001</v>
          </cell>
          <cell r="X42">
            <v>0.119560526588515</v>
          </cell>
          <cell r="Y42">
            <v>424.42354597158101</v>
          </cell>
          <cell r="Z42">
            <v>664.90223894416499</v>
          </cell>
          <cell r="AA42">
            <v>1.9405294000631901E-2</v>
          </cell>
          <cell r="AB42">
            <v>4.9853791556563401E-2</v>
          </cell>
          <cell r="AC42">
            <v>1.86949850806375E-6</v>
          </cell>
          <cell r="AD42">
            <v>0</v>
          </cell>
          <cell r="AE42">
            <v>0</v>
          </cell>
          <cell r="AF42">
            <v>0</v>
          </cell>
          <cell r="AG42">
            <v>0</v>
          </cell>
          <cell r="AH42">
            <v>3.8641163623217997E-2</v>
          </cell>
          <cell r="AI42">
            <v>133.546817197183</v>
          </cell>
          <cell r="AJ42">
            <v>0.24399999999999999</v>
          </cell>
          <cell r="AK42">
            <v>70.2</v>
          </cell>
          <cell r="AL42">
            <v>50</v>
          </cell>
          <cell r="AM42">
            <v>877.4</v>
          </cell>
          <cell r="AQ42">
            <v>0.1</v>
          </cell>
          <cell r="AR42">
            <v>0.214</v>
          </cell>
          <cell r="AS42">
            <v>64.2</v>
          </cell>
          <cell r="AT42">
            <v>50</v>
          </cell>
          <cell r="AU42">
            <v>802.5</v>
          </cell>
          <cell r="AV42">
            <v>0.17</v>
          </cell>
          <cell r="AW42">
            <v>4.3999999999999997E-2</v>
          </cell>
          <cell r="AX42">
            <v>0</v>
          </cell>
          <cell r="AY42">
            <v>0</v>
          </cell>
          <cell r="AZ42">
            <v>0.45800000000000002</v>
          </cell>
          <cell r="BA42">
            <v>134.4</v>
          </cell>
          <cell r="BB42">
            <v>50</v>
          </cell>
          <cell r="BC42">
            <v>1680</v>
          </cell>
          <cell r="BD42">
            <v>0.34</v>
          </cell>
          <cell r="BE42">
            <v>0.11799999999999999</v>
          </cell>
          <cell r="BF42">
            <v>0</v>
          </cell>
          <cell r="BG42">
            <v>0</v>
          </cell>
          <cell r="BH42">
            <v>12.683400000000001</v>
          </cell>
          <cell r="BI42">
            <v>2.3614000000000002</v>
          </cell>
        </row>
        <row r="43">
          <cell r="A43" t="str">
            <v>Holzträgerdecke mit Zellulose 20 cm und OSB-Platten</v>
          </cell>
          <cell r="B43" t="str">
            <v>m²</v>
          </cell>
          <cell r="C43">
            <v>7</v>
          </cell>
          <cell r="D43" t="str">
            <v>E2-D-01-GD-HO_OSB-Zell20</v>
          </cell>
          <cell r="E43">
            <v>1</v>
          </cell>
          <cell r="F43">
            <v>-17.148086001121701</v>
          </cell>
          <cell r="G43">
            <v>100</v>
          </cell>
          <cell r="H43">
            <v>49.268000000000001</v>
          </cell>
          <cell r="I43">
            <v>0</v>
          </cell>
          <cell r="J43">
            <v>0</v>
          </cell>
          <cell r="K43">
            <v>0</v>
          </cell>
          <cell r="L43">
            <v>0</v>
          </cell>
          <cell r="M43">
            <v>49.268000000000001</v>
          </cell>
          <cell r="N43">
            <v>-56.390446729536002</v>
          </cell>
          <cell r="O43">
            <v>-77.819726423749302</v>
          </cell>
          <cell r="P43">
            <v>21.429279694213299</v>
          </cell>
          <cell r="Q43">
            <v>0.115353572417071</v>
          </cell>
          <cell r="R43">
            <v>396.09536394574502</v>
          </cell>
          <cell r="S43">
            <v>1031.47815818037</v>
          </cell>
          <cell r="T43">
            <v>2.4947186108740201E-2</v>
          </cell>
          <cell r="U43">
            <v>4.7119139506660399E-2</v>
          </cell>
          <cell r="V43">
            <v>1.6970910771587699E-6</v>
          </cell>
          <cell r="W43">
            <v>15.2464294295472</v>
          </cell>
          <cell r="X43">
            <v>8.0349444512714405E-2</v>
          </cell>
          <cell r="Y43">
            <v>286.33164112859498</v>
          </cell>
          <cell r="Z43">
            <v>662.67810404898796</v>
          </cell>
          <cell r="AA43">
            <v>1.45743211353017E-2</v>
          </cell>
          <cell r="AB43">
            <v>3.1244872634342599E-2</v>
          </cell>
          <cell r="AC43">
            <v>1.1616267988313E-6</v>
          </cell>
          <cell r="AD43">
            <v>0</v>
          </cell>
          <cell r="AE43">
            <v>0</v>
          </cell>
          <cell r="AF43">
            <v>0</v>
          </cell>
          <cell r="AG43">
            <v>0</v>
          </cell>
          <cell r="AH43">
            <v>2.88383931042678E-2</v>
          </cell>
          <cell r="AI43">
            <v>99.023840986436298</v>
          </cell>
          <cell r="AJ43">
            <v>0.24399999999999999</v>
          </cell>
          <cell r="AK43">
            <v>70.2</v>
          </cell>
          <cell r="AL43">
            <v>50</v>
          </cell>
          <cell r="AM43">
            <v>877.4</v>
          </cell>
          <cell r="AQ43">
            <v>0.1</v>
          </cell>
          <cell r="AR43">
            <v>0.214</v>
          </cell>
          <cell r="AS43">
            <v>64.2</v>
          </cell>
          <cell r="AT43">
            <v>50</v>
          </cell>
          <cell r="AU43">
            <v>802.4</v>
          </cell>
          <cell r="AV43">
            <v>0</v>
          </cell>
          <cell r="AW43">
            <v>0.214</v>
          </cell>
          <cell r="AX43">
            <v>0</v>
          </cell>
          <cell r="AY43">
            <v>0.1</v>
          </cell>
          <cell r="AZ43">
            <v>0.45800000000000002</v>
          </cell>
          <cell r="BA43">
            <v>134.4</v>
          </cell>
          <cell r="BB43">
            <v>50</v>
          </cell>
          <cell r="BC43">
            <v>1679.9</v>
          </cell>
          <cell r="BD43">
            <v>0</v>
          </cell>
          <cell r="BE43">
            <v>0.45800000000000002</v>
          </cell>
          <cell r="BF43">
            <v>0</v>
          </cell>
          <cell r="BG43">
            <v>0.1</v>
          </cell>
          <cell r="BH43">
            <v>13.295400000000001</v>
          </cell>
          <cell r="BI43">
            <v>2.4634</v>
          </cell>
        </row>
        <row r="44">
          <cell r="A44" t="str">
            <v>Holzträgerdecke (offen)</v>
          </cell>
          <cell r="B44" t="str">
            <v>m²</v>
          </cell>
          <cell r="C44">
            <v>8</v>
          </cell>
          <cell r="D44" t="str">
            <v>E2-D-01-GD-HO_offen</v>
          </cell>
          <cell r="E44">
            <v>1</v>
          </cell>
          <cell r="F44">
            <v>-0.576111726569975</v>
          </cell>
          <cell r="G44">
            <v>100</v>
          </cell>
          <cell r="H44">
            <v>111.5</v>
          </cell>
          <cell r="I44">
            <v>0</v>
          </cell>
          <cell r="J44">
            <v>0</v>
          </cell>
          <cell r="K44">
            <v>0</v>
          </cell>
          <cell r="L44">
            <v>0</v>
          </cell>
          <cell r="M44">
            <v>111.5</v>
          </cell>
          <cell r="N44">
            <v>-140.293908995219</v>
          </cell>
          <cell r="O44">
            <v>-184.17957266811999</v>
          </cell>
          <cell r="P44">
            <v>43.885663672900897</v>
          </cell>
          <cell r="Q44">
            <v>0.24939460143589201</v>
          </cell>
          <cell r="R44">
            <v>776.60778743543005</v>
          </cell>
          <cell r="S44">
            <v>2723.5806716962502</v>
          </cell>
          <cell r="T44">
            <v>7.5507831495390101E-2</v>
          </cell>
          <cell r="U44">
            <v>0.113066591634367</v>
          </cell>
          <cell r="V44">
            <v>3.7885197758878901E-6</v>
          </cell>
          <cell r="W44">
            <v>43.885663672900897</v>
          </cell>
          <cell r="X44">
            <v>0.24939460143589201</v>
          </cell>
          <cell r="Y44">
            <v>776.60778743543005</v>
          </cell>
          <cell r="Z44">
            <v>2723.5806716962502</v>
          </cell>
          <cell r="AA44">
            <v>7.5507831495390101E-2</v>
          </cell>
          <cell r="AB44">
            <v>0.113066591634367</v>
          </cell>
          <cell r="AC44">
            <v>3.7885197758878901E-6</v>
          </cell>
          <cell r="AD44">
            <v>0</v>
          </cell>
          <cell r="AE44">
            <v>0</v>
          </cell>
          <cell r="AF44">
            <v>0</v>
          </cell>
          <cell r="AG44">
            <v>0</v>
          </cell>
          <cell r="AH44">
            <v>6.2348650358973003E-2</v>
          </cell>
          <cell r="AI44">
            <v>194.151946858857</v>
          </cell>
          <cell r="AJ44">
            <v>0.22500000000000001</v>
          </cell>
          <cell r="AK44">
            <v>45</v>
          </cell>
          <cell r="AL44">
            <v>25</v>
          </cell>
          <cell r="AM44">
            <v>562.4</v>
          </cell>
          <cell r="AN44">
            <v>111.5</v>
          </cell>
          <cell r="AO44">
            <v>0</v>
          </cell>
          <cell r="AP44">
            <v>0</v>
          </cell>
          <cell r="AQ44">
            <v>0.1</v>
          </cell>
          <cell r="AR44">
            <v>0.22500000000000001</v>
          </cell>
          <cell r="AS44">
            <v>45</v>
          </cell>
          <cell r="AT44">
            <v>25</v>
          </cell>
          <cell r="AU44">
            <v>562.4</v>
          </cell>
          <cell r="AV44">
            <v>0</v>
          </cell>
          <cell r="AW44">
            <v>0.22500000000000001</v>
          </cell>
          <cell r="AX44">
            <v>0</v>
          </cell>
          <cell r="AY44">
            <v>0.1</v>
          </cell>
          <cell r="AZ44">
            <v>0.45</v>
          </cell>
          <cell r="BA44">
            <v>90</v>
          </cell>
          <cell r="BB44">
            <v>25</v>
          </cell>
          <cell r="BC44">
            <v>1124.9000000000001</v>
          </cell>
          <cell r="BD44">
            <v>0</v>
          </cell>
          <cell r="BE44">
            <v>0.45</v>
          </cell>
          <cell r="BF44">
            <v>0</v>
          </cell>
          <cell r="BG44">
            <v>0.1</v>
          </cell>
          <cell r="BH44">
            <v>22.3</v>
          </cell>
          <cell r="BI44">
            <v>5.5750000000000002</v>
          </cell>
        </row>
        <row r="45">
          <cell r="A45" t="str">
            <v>Stahlträgerdecke</v>
          </cell>
          <cell r="B45" t="str">
            <v>m²</v>
          </cell>
          <cell r="C45">
            <v>9</v>
          </cell>
          <cell r="D45" t="str">
            <v>E2-D-01-GD-STAHL_Gw</v>
          </cell>
          <cell r="E45">
            <v>1</v>
          </cell>
          <cell r="F45">
            <v>76.9667683378823</v>
          </cell>
          <cell r="G45">
            <v>100</v>
          </cell>
          <cell r="H45">
            <v>0</v>
          </cell>
          <cell r="I45">
            <v>0</v>
          </cell>
          <cell r="J45">
            <v>15.6</v>
          </cell>
          <cell r="K45">
            <v>138</v>
          </cell>
          <cell r="L45">
            <v>27.3216</v>
          </cell>
          <cell r="M45">
            <v>180.92160000000001</v>
          </cell>
          <cell r="N45">
            <v>90.507149178547706</v>
          </cell>
          <cell r="O45">
            <v>-1.24779906305726</v>
          </cell>
          <cell r="P45">
            <v>91.754948241605007</v>
          </cell>
          <cell r="Q45">
            <v>0.43499350005750897</v>
          </cell>
          <cell r="R45">
            <v>1206.4933040137</v>
          </cell>
          <cell r="S45">
            <v>215.28397001489299</v>
          </cell>
          <cell r="T45">
            <v>4.1165446384659798E-2</v>
          </cell>
          <cell r="U45">
            <v>0.169359813289821</v>
          </cell>
          <cell r="V45">
            <v>4.8100695539487098E-6</v>
          </cell>
          <cell r="W45">
            <v>78.622992471482604</v>
          </cell>
          <cell r="X45">
            <v>0.410028314355046</v>
          </cell>
          <cell r="Y45">
            <v>1118.7676354990599</v>
          </cell>
          <cell r="Z45">
            <v>212.00922723764501</v>
          </cell>
          <cell r="AA45">
            <v>3.7652776536219401E-2</v>
          </cell>
          <cell r="AB45">
            <v>0.15396698960628999</v>
          </cell>
          <cell r="AC45">
            <v>4.5202343112464502E-6</v>
          </cell>
          <cell r="AD45">
            <v>0</v>
          </cell>
          <cell r="AE45">
            <v>0</v>
          </cell>
          <cell r="AF45">
            <v>0</v>
          </cell>
          <cell r="AG45">
            <v>0</v>
          </cell>
          <cell r="AH45">
            <v>0.10874837501437699</v>
          </cell>
          <cell r="AI45">
            <v>301.62332600342398</v>
          </cell>
          <cell r="AJ45">
            <v>0.17119999999999999</v>
          </cell>
          <cell r="AK45">
            <v>36.36</v>
          </cell>
          <cell r="AL45">
            <v>50</v>
          </cell>
          <cell r="AM45">
            <v>454.4</v>
          </cell>
          <cell r="AQ45">
            <v>0.1</v>
          </cell>
          <cell r="AR45">
            <v>0.10970000000000001</v>
          </cell>
          <cell r="AS45">
            <v>32.909999999999997</v>
          </cell>
          <cell r="AT45">
            <v>50</v>
          </cell>
          <cell r="AU45">
            <v>411.27499999999998</v>
          </cell>
          <cell r="AV45">
            <v>0.10920000000000001</v>
          </cell>
          <cell r="AW45">
            <v>0</v>
          </cell>
          <cell r="AX45">
            <v>5.0000000000000001E-4</v>
          </cell>
          <cell r="AY45">
            <v>0.1</v>
          </cell>
          <cell r="AZ45">
            <v>0.28089999999999998</v>
          </cell>
          <cell r="BA45">
            <v>69.27</v>
          </cell>
          <cell r="BB45">
            <v>50</v>
          </cell>
          <cell r="BC45">
            <v>865.77499999999998</v>
          </cell>
          <cell r="BD45">
            <v>0.27839999999999998</v>
          </cell>
          <cell r="BE45">
            <v>0</v>
          </cell>
          <cell r="BF45">
            <v>2.5000000000000001E-3</v>
          </cell>
          <cell r="BG45">
            <v>0.1</v>
          </cell>
          <cell r="BH45">
            <v>19.776479999999999</v>
          </cell>
          <cell r="BI45">
            <v>9.0460799999999999</v>
          </cell>
        </row>
        <row r="46">
          <cell r="A46" t="str">
            <v>Bürodecke</v>
          </cell>
          <cell r="B46" t="str">
            <v>m²</v>
          </cell>
          <cell r="C46">
            <v>10</v>
          </cell>
          <cell r="D46" t="str">
            <v>E2-D-01-GD-BUERO</v>
          </cell>
          <cell r="E46">
            <v>1</v>
          </cell>
          <cell r="F46">
            <v>55.503299627899302</v>
          </cell>
          <cell r="G46">
            <v>100</v>
          </cell>
          <cell r="H46">
            <v>0</v>
          </cell>
          <cell r="I46">
            <v>0</v>
          </cell>
          <cell r="J46">
            <v>0</v>
          </cell>
          <cell r="K46">
            <v>0</v>
          </cell>
          <cell r="L46">
            <v>23</v>
          </cell>
          <cell r="M46">
            <v>23</v>
          </cell>
          <cell r="N46">
            <v>56.436245082640902</v>
          </cell>
          <cell r="O46">
            <v>0</v>
          </cell>
          <cell r="P46">
            <v>56.436245082640902</v>
          </cell>
          <cell r="Q46">
            <v>0.35229565054420697</v>
          </cell>
          <cell r="R46">
            <v>1063.7351612469499</v>
          </cell>
          <cell r="S46">
            <v>62.6239976245013</v>
          </cell>
          <cell r="T46">
            <v>3.8387249827952503E-2</v>
          </cell>
          <cell r="U46">
            <v>0.15889711415719601</v>
          </cell>
          <cell r="V46">
            <v>5.6088257810573702E-6</v>
          </cell>
          <cell r="W46">
            <v>56.436245082640902</v>
          </cell>
          <cell r="X46">
            <v>0.35229565054420697</v>
          </cell>
          <cell r="Y46">
            <v>1063.7351612469499</v>
          </cell>
          <cell r="Z46">
            <v>62.6239976245013</v>
          </cell>
          <cell r="AA46">
            <v>3.8387249827952503E-2</v>
          </cell>
          <cell r="AB46">
            <v>0.15889711415719601</v>
          </cell>
          <cell r="AC46">
            <v>5.6088257810573702E-6</v>
          </cell>
          <cell r="AD46">
            <v>0</v>
          </cell>
          <cell r="AE46">
            <v>0</v>
          </cell>
          <cell r="AF46">
            <v>0</v>
          </cell>
          <cell r="AG46">
            <v>0</v>
          </cell>
          <cell r="AH46">
            <v>8.8073912636051604E-2</v>
          </cell>
          <cell r="AI46">
            <v>265.93379031173703</v>
          </cell>
          <cell r="AJ46">
            <v>1</v>
          </cell>
          <cell r="AK46">
            <v>300</v>
          </cell>
          <cell r="AL46">
            <v>12.5</v>
          </cell>
          <cell r="AM46">
            <v>3750</v>
          </cell>
          <cell r="AQ46">
            <v>0</v>
          </cell>
          <cell r="AR46">
            <v>1</v>
          </cell>
          <cell r="AS46">
            <v>300</v>
          </cell>
          <cell r="AT46">
            <v>12.5</v>
          </cell>
          <cell r="AU46">
            <v>3749.9</v>
          </cell>
          <cell r="AV46">
            <v>1</v>
          </cell>
          <cell r="AW46">
            <v>0</v>
          </cell>
          <cell r="AX46">
            <v>0</v>
          </cell>
          <cell r="AY46">
            <v>0.1</v>
          </cell>
          <cell r="AZ46">
            <v>2</v>
          </cell>
          <cell r="BA46">
            <v>600</v>
          </cell>
          <cell r="BB46">
            <v>12.5</v>
          </cell>
          <cell r="BC46">
            <v>7499.9</v>
          </cell>
          <cell r="BD46">
            <v>2</v>
          </cell>
          <cell r="BE46">
            <v>0</v>
          </cell>
          <cell r="BF46">
            <v>0</v>
          </cell>
          <cell r="BG46">
            <v>0.1</v>
          </cell>
          <cell r="BH46">
            <v>6.9</v>
          </cell>
          <cell r="BI46">
            <v>1.1499999999999999</v>
          </cell>
        </row>
        <row r="47">
          <cell r="A47" t="str">
            <v>Eigene Decke (E2.D.01)</v>
          </cell>
          <cell r="B47" t="str">
            <v>m²</v>
          </cell>
        </row>
        <row r="48">
          <cell r="A48" t="str">
            <v>Bitte auswählen</v>
          </cell>
        </row>
        <row r="49">
          <cell r="A49" t="str">
            <v>Dämmung unter Kellerdecke MW mit GKP</v>
          </cell>
          <cell r="B49" t="str">
            <v>m³</v>
          </cell>
          <cell r="C49">
            <v>11</v>
          </cell>
          <cell r="D49" t="str">
            <v>E2-D-01-WDu-KD_MW</v>
          </cell>
          <cell r="E49">
            <v>5</v>
          </cell>
          <cell r="F49">
            <v>-10.0229138699247</v>
          </cell>
          <cell r="G49">
            <v>50</v>
          </cell>
          <cell r="H49">
            <v>0</v>
          </cell>
          <cell r="I49">
            <v>0</v>
          </cell>
          <cell r="J49">
            <v>12</v>
          </cell>
          <cell r="K49">
            <v>0</v>
          </cell>
          <cell r="L49">
            <v>89.25</v>
          </cell>
          <cell r="M49">
            <v>101.25</v>
          </cell>
          <cell r="N49">
            <v>91.043845058604802</v>
          </cell>
          <cell r="O49">
            <v>-2.6374567956485402</v>
          </cell>
          <cell r="P49">
            <v>93.681301854253306</v>
          </cell>
          <cell r="Q49">
            <v>0.56354240967189995</v>
          </cell>
          <cell r="R49">
            <v>1237.1740555306701</v>
          </cell>
          <cell r="S49">
            <v>131.079888611434</v>
          </cell>
          <cell r="T49">
            <v>0.16611397964470401</v>
          </cell>
          <cell r="U49">
            <v>0.16737653215019499</v>
          </cell>
          <cell r="V49">
            <v>5.1020999212972398E-6</v>
          </cell>
          <cell r="W49">
            <v>93.681301854253306</v>
          </cell>
          <cell r="X49">
            <v>0.56354240967189995</v>
          </cell>
          <cell r="Y49">
            <v>1237.1740555306701</v>
          </cell>
          <cell r="Z49">
            <v>131.079888611434</v>
          </cell>
          <cell r="AA49">
            <v>0.16611397964470401</v>
          </cell>
          <cell r="AB49">
            <v>0.16737653215019499</v>
          </cell>
          <cell r="AC49">
            <v>5.1020999212972398E-6</v>
          </cell>
          <cell r="AD49">
            <v>0</v>
          </cell>
          <cell r="AE49">
            <v>0</v>
          </cell>
          <cell r="AF49">
            <v>0</v>
          </cell>
          <cell r="AG49">
            <v>0</v>
          </cell>
          <cell r="AH49">
            <v>0.14088560241797499</v>
          </cell>
          <cell r="AI49">
            <v>309.29351388266701</v>
          </cell>
          <cell r="AJ49">
            <v>1.0015384615384599</v>
          </cell>
          <cell r="AK49">
            <v>60.092307692307699</v>
          </cell>
          <cell r="AL49">
            <v>37.5</v>
          </cell>
          <cell r="AM49">
            <v>3755.26923076923</v>
          </cell>
          <cell r="AN49">
            <v>0</v>
          </cell>
          <cell r="AO49">
            <v>0</v>
          </cell>
          <cell r="AP49">
            <v>12</v>
          </cell>
          <cell r="AQ49">
            <v>0.1</v>
          </cell>
          <cell r="AR49">
            <v>1.0015384615384599</v>
          </cell>
          <cell r="AS49">
            <v>60.092307692307699</v>
          </cell>
          <cell r="AT49">
            <v>37.5</v>
          </cell>
          <cell r="AU49">
            <v>3755.26923076923</v>
          </cell>
          <cell r="AV49">
            <v>1</v>
          </cell>
          <cell r="AW49">
            <v>0</v>
          </cell>
          <cell r="AX49">
            <v>1.53846153846154E-3</v>
          </cell>
          <cell r="AY49">
            <v>0.1</v>
          </cell>
          <cell r="AZ49">
            <v>2.0030769230769199</v>
          </cell>
          <cell r="BA49">
            <v>120.184615384615</v>
          </cell>
          <cell r="BB49">
            <v>37.5</v>
          </cell>
          <cell r="BC49">
            <v>7511.0384615384601</v>
          </cell>
          <cell r="BD49">
            <v>2</v>
          </cell>
          <cell r="BE49">
            <v>0</v>
          </cell>
          <cell r="BF49">
            <v>3.07692307692308E-3</v>
          </cell>
          <cell r="BG49">
            <v>0.1</v>
          </cell>
          <cell r="BH49">
            <v>30.375</v>
          </cell>
          <cell r="BI49">
            <v>5.0625</v>
          </cell>
        </row>
        <row r="50">
          <cell r="A50" t="str">
            <v>Dämmung unter Kellerdecke Schafwolle mit GKP</v>
          </cell>
          <cell r="B50" t="str">
            <v>m³</v>
          </cell>
          <cell r="C50">
            <v>12</v>
          </cell>
          <cell r="D50" t="str">
            <v>E2-D-01-WDu-KD_Schaf</v>
          </cell>
          <cell r="E50">
            <v>5</v>
          </cell>
          <cell r="F50">
            <v>-19.022559729338202</v>
          </cell>
          <cell r="G50">
            <v>50</v>
          </cell>
          <cell r="H50">
            <v>27.75</v>
          </cell>
          <cell r="I50">
            <v>0</v>
          </cell>
          <cell r="J50">
            <v>12</v>
          </cell>
          <cell r="K50">
            <v>0</v>
          </cell>
          <cell r="L50">
            <v>61.5</v>
          </cell>
          <cell r="M50">
            <v>101.25</v>
          </cell>
          <cell r="N50">
            <v>52.264999986999797</v>
          </cell>
          <cell r="O50">
            <v>-47.257065457409702</v>
          </cell>
          <cell r="P50">
            <v>99.522065444409293</v>
          </cell>
          <cell r="Q50">
            <v>0.285769054543975</v>
          </cell>
          <cell r="R50">
            <v>1192.2148224883599</v>
          </cell>
          <cell r="S50">
            <v>123.969284769821</v>
          </cell>
          <cell r="T50">
            <v>4.5188143108876602E-2</v>
          </cell>
          <cell r="U50">
            <v>0.127357658630457</v>
          </cell>
          <cell r="V50">
            <v>6.8689912057082398E-6</v>
          </cell>
          <cell r="W50">
            <v>99.522065444409293</v>
          </cell>
          <cell r="X50">
            <v>0.285769054543975</v>
          </cell>
          <cell r="Y50">
            <v>1192.2148224883599</v>
          </cell>
          <cell r="Z50">
            <v>123.969284769821</v>
          </cell>
          <cell r="AA50">
            <v>4.5188143108876602E-2</v>
          </cell>
          <cell r="AB50">
            <v>0.127357658630457</v>
          </cell>
          <cell r="AC50">
            <v>6.8689912057082398E-6</v>
          </cell>
          <cell r="AD50">
            <v>0</v>
          </cell>
          <cell r="AE50">
            <v>0</v>
          </cell>
          <cell r="AF50">
            <v>0</v>
          </cell>
          <cell r="AG50">
            <v>0</v>
          </cell>
          <cell r="AH50">
            <v>7.1442263635993694E-2</v>
          </cell>
          <cell r="AI50">
            <v>298.053705622091</v>
          </cell>
          <cell r="AJ50">
            <v>1.0015384615384599</v>
          </cell>
          <cell r="AK50">
            <v>60.092307692307699</v>
          </cell>
          <cell r="AL50">
            <v>37.5</v>
          </cell>
          <cell r="AM50">
            <v>3755.76923076923</v>
          </cell>
          <cell r="AN50">
            <v>27.75</v>
          </cell>
          <cell r="AO50">
            <v>0</v>
          </cell>
          <cell r="AP50">
            <v>12</v>
          </cell>
          <cell r="AQ50">
            <v>0</v>
          </cell>
          <cell r="AR50">
            <v>1.0015384615384599</v>
          </cell>
          <cell r="AS50">
            <v>60.092307692307699</v>
          </cell>
          <cell r="AT50">
            <v>37.5</v>
          </cell>
          <cell r="AU50">
            <v>3755.76923076923</v>
          </cell>
          <cell r="AV50">
            <v>7.4999999999999997E-2</v>
          </cell>
          <cell r="AW50">
            <v>0.92500000000000004</v>
          </cell>
          <cell r="AX50">
            <v>1.53846153846154E-3</v>
          </cell>
          <cell r="AY50">
            <v>0</v>
          </cell>
          <cell r="AZ50">
            <v>2.0030769230769199</v>
          </cell>
          <cell r="BA50">
            <v>120.184615384615</v>
          </cell>
          <cell r="BB50">
            <v>37.5</v>
          </cell>
          <cell r="BC50">
            <v>7511.5384615384601</v>
          </cell>
          <cell r="BD50">
            <v>0.15</v>
          </cell>
          <cell r="BE50">
            <v>1.85</v>
          </cell>
          <cell r="BF50">
            <v>3.07692307692308E-3</v>
          </cell>
          <cell r="BG50">
            <v>0</v>
          </cell>
          <cell r="BH50">
            <v>30.375</v>
          </cell>
          <cell r="BI50">
            <v>5.0625</v>
          </cell>
        </row>
        <row r="51">
          <cell r="A51" t="str">
            <v>Dämmung auf Kellerdecke EPS-Granulat</v>
          </cell>
          <cell r="B51" t="str">
            <v>m³</v>
          </cell>
          <cell r="C51">
            <v>13</v>
          </cell>
          <cell r="D51" t="str">
            <v>E2-D-01-WD-KD_EPSgran</v>
          </cell>
          <cell r="E51">
            <v>1</v>
          </cell>
          <cell r="F51">
            <v>156.14697439046401</v>
          </cell>
          <cell r="G51">
            <v>50</v>
          </cell>
          <cell r="H51">
            <v>0</v>
          </cell>
          <cell r="I51">
            <v>18.75</v>
          </cell>
          <cell r="J51">
            <v>0</v>
          </cell>
          <cell r="K51">
            <v>0</v>
          </cell>
          <cell r="L51">
            <v>106.25</v>
          </cell>
          <cell r="M51">
            <v>125</v>
          </cell>
          <cell r="N51">
            <v>159.78651555904599</v>
          </cell>
          <cell r="O51">
            <v>0</v>
          </cell>
          <cell r="P51">
            <v>159.78651555904599</v>
          </cell>
          <cell r="Q51">
            <v>0.491952003314999</v>
          </cell>
          <cell r="R51">
            <v>3007.66864065869</v>
          </cell>
          <cell r="S51">
            <v>37.700202031869097</v>
          </cell>
          <cell r="T51">
            <v>0.26887446009294103</v>
          </cell>
          <cell r="U51">
            <v>0.12173909788114599</v>
          </cell>
          <cell r="V51">
            <v>3.2946749521270301E-6</v>
          </cell>
          <cell r="W51">
            <v>159.78651555904599</v>
          </cell>
          <cell r="X51">
            <v>0.491952003314999</v>
          </cell>
          <cell r="Y51">
            <v>3007.66864065869</v>
          </cell>
          <cell r="Z51">
            <v>37.700202031869097</v>
          </cell>
          <cell r="AA51">
            <v>0.26887446009294103</v>
          </cell>
          <cell r="AB51">
            <v>0.12173909788114599</v>
          </cell>
          <cell r="AC51">
            <v>3.2946749521270301E-6</v>
          </cell>
          <cell r="AD51">
            <v>0</v>
          </cell>
          <cell r="AE51">
            <v>0</v>
          </cell>
          <cell r="AF51">
            <v>0</v>
          </cell>
          <cell r="AG51">
            <v>0</v>
          </cell>
          <cell r="AH51">
            <v>0.12298800082875</v>
          </cell>
          <cell r="AI51">
            <v>751.91716016467205</v>
          </cell>
          <cell r="AJ51">
            <v>1</v>
          </cell>
          <cell r="AK51">
            <v>300</v>
          </cell>
          <cell r="AL51">
            <v>12.5</v>
          </cell>
          <cell r="AM51">
            <v>3749.9</v>
          </cell>
          <cell r="AN51">
            <v>0</v>
          </cell>
          <cell r="AO51">
            <v>18.75</v>
          </cell>
          <cell r="AP51">
            <v>0</v>
          </cell>
          <cell r="AQ51">
            <v>0.1</v>
          </cell>
          <cell r="AR51">
            <v>1</v>
          </cell>
          <cell r="AS51">
            <v>300</v>
          </cell>
          <cell r="AT51">
            <v>12.5</v>
          </cell>
          <cell r="AU51">
            <v>3750</v>
          </cell>
          <cell r="AV51">
            <v>0.1</v>
          </cell>
          <cell r="AW51">
            <v>0.9</v>
          </cell>
          <cell r="AX51">
            <v>0</v>
          </cell>
          <cell r="AY51">
            <v>0</v>
          </cell>
          <cell r="AZ51">
            <v>2</v>
          </cell>
          <cell r="BA51">
            <v>600</v>
          </cell>
          <cell r="BB51">
            <v>12.5</v>
          </cell>
          <cell r="BC51">
            <v>7500</v>
          </cell>
          <cell r="BD51">
            <v>0.2</v>
          </cell>
          <cell r="BE51">
            <v>1.8</v>
          </cell>
          <cell r="BF51">
            <v>0</v>
          </cell>
          <cell r="BG51">
            <v>0</v>
          </cell>
          <cell r="BH51">
            <v>37.5</v>
          </cell>
          <cell r="BI51">
            <v>6.25</v>
          </cell>
        </row>
        <row r="52">
          <cell r="A52" t="str">
            <v>Dämmung auf Kellerdecke EPS-Platte W20</v>
          </cell>
          <cell r="B52" t="str">
            <v>m³</v>
          </cell>
          <cell r="C52">
            <v>14</v>
          </cell>
          <cell r="D52" t="str">
            <v>E2-D-01-WD-KD_EPS</v>
          </cell>
          <cell r="E52">
            <v>1</v>
          </cell>
          <cell r="F52">
            <v>83.228901726604505</v>
          </cell>
          <cell r="G52">
            <v>50</v>
          </cell>
          <cell r="H52">
            <v>0</v>
          </cell>
          <cell r="I52">
            <v>20</v>
          </cell>
          <cell r="J52">
            <v>0</v>
          </cell>
          <cell r="K52">
            <v>0</v>
          </cell>
          <cell r="L52">
            <v>0</v>
          </cell>
          <cell r="M52">
            <v>20</v>
          </cell>
          <cell r="N52">
            <v>83.384302368303807</v>
          </cell>
          <cell r="O52">
            <v>0</v>
          </cell>
          <cell r="P52">
            <v>83.384302368303807</v>
          </cell>
          <cell r="Q52">
            <v>0.29800878342415399</v>
          </cell>
          <cell r="R52">
            <v>1977.9104062599999</v>
          </cell>
          <cell r="S52">
            <v>20.166907399999999</v>
          </cell>
          <cell r="T52">
            <v>0.18275455243459399</v>
          </cell>
          <cell r="U52">
            <v>5.2143331652588401E-2</v>
          </cell>
          <cell r="V52">
            <v>2.2210762591473001E-6</v>
          </cell>
          <cell r="W52">
            <v>83.384302368303807</v>
          </cell>
          <cell r="X52">
            <v>0.29800878342415399</v>
          </cell>
          <cell r="Y52">
            <v>1977.9104062599999</v>
          </cell>
          <cell r="Z52">
            <v>20.166907399999999</v>
          </cell>
          <cell r="AA52">
            <v>0.18275455243459399</v>
          </cell>
          <cell r="AB52">
            <v>5.2143331652588401E-2</v>
          </cell>
          <cell r="AC52">
            <v>2.2210762591473001E-6</v>
          </cell>
          <cell r="AD52">
            <v>0</v>
          </cell>
          <cell r="AE52">
            <v>0</v>
          </cell>
          <cell r="AF52">
            <v>0</v>
          </cell>
          <cell r="AG52">
            <v>0</v>
          </cell>
          <cell r="AH52">
            <v>7.4502195856038497E-2</v>
          </cell>
          <cell r="AI52">
            <v>494.47760156499999</v>
          </cell>
          <cell r="AJ52">
            <v>1</v>
          </cell>
          <cell r="AK52">
            <v>300</v>
          </cell>
          <cell r="AL52">
            <v>12.5</v>
          </cell>
          <cell r="AM52">
            <v>3749.9</v>
          </cell>
          <cell r="AN52">
            <v>0</v>
          </cell>
          <cell r="AO52">
            <v>20</v>
          </cell>
          <cell r="AP52">
            <v>0</v>
          </cell>
          <cell r="AQ52">
            <v>0.1</v>
          </cell>
          <cell r="AR52">
            <v>1</v>
          </cell>
          <cell r="AS52">
            <v>300</v>
          </cell>
          <cell r="AT52">
            <v>12.5</v>
          </cell>
          <cell r="AU52">
            <v>3749.9</v>
          </cell>
          <cell r="AV52">
            <v>0</v>
          </cell>
          <cell r="AW52">
            <v>1</v>
          </cell>
          <cell r="AX52">
            <v>0</v>
          </cell>
          <cell r="AY52">
            <v>0.1</v>
          </cell>
          <cell r="AZ52">
            <v>2</v>
          </cell>
          <cell r="BA52">
            <v>600</v>
          </cell>
          <cell r="BB52">
            <v>12.5</v>
          </cell>
          <cell r="BC52">
            <v>7499.9</v>
          </cell>
          <cell r="BD52">
            <v>0</v>
          </cell>
          <cell r="BE52">
            <v>2</v>
          </cell>
          <cell r="BF52">
            <v>0</v>
          </cell>
          <cell r="BG52">
            <v>0.1</v>
          </cell>
          <cell r="BH52">
            <v>6</v>
          </cell>
          <cell r="BI52">
            <v>1</v>
          </cell>
        </row>
        <row r="53">
          <cell r="A53" t="str">
            <v>Dämmung auf Kellerdecke Perlite</v>
          </cell>
          <cell r="B53" t="str">
            <v>m³</v>
          </cell>
          <cell r="C53">
            <v>15</v>
          </cell>
          <cell r="D53" t="str">
            <v>E2-D-01-WD-KD_Perlite</v>
          </cell>
          <cell r="E53">
            <v>1</v>
          </cell>
          <cell r="F53">
            <v>3.4869589358725501</v>
          </cell>
          <cell r="G53">
            <v>50</v>
          </cell>
          <cell r="H53">
            <v>0</v>
          </cell>
          <cell r="I53">
            <v>0</v>
          </cell>
          <cell r="J53">
            <v>0</v>
          </cell>
          <cell r="K53">
            <v>0</v>
          </cell>
          <cell r="L53">
            <v>85</v>
          </cell>
          <cell r="M53">
            <v>85</v>
          </cell>
          <cell r="N53">
            <v>25.1093850320343</v>
          </cell>
          <cell r="O53">
            <v>-1.6239833441708501E-3</v>
          </cell>
          <cell r="P53">
            <v>25.111009015378499</v>
          </cell>
          <cell r="Q53">
            <v>0.130118113809399</v>
          </cell>
          <cell r="R53">
            <v>548.589387678408</v>
          </cell>
          <cell r="S53">
            <v>6.5799737669239899</v>
          </cell>
          <cell r="T53">
            <v>1.7148279817577501E-2</v>
          </cell>
          <cell r="U53">
            <v>1.37565332693644E-2</v>
          </cell>
          <cell r="V53">
            <v>9.6732043716348807E-6</v>
          </cell>
          <cell r="W53">
            <v>25.111009015378499</v>
          </cell>
          <cell r="X53">
            <v>0.130118113809399</v>
          </cell>
          <cell r="Y53">
            <v>548.589387678408</v>
          </cell>
          <cell r="Z53">
            <v>6.5799737669239899</v>
          </cell>
          <cell r="AA53">
            <v>1.7148279817577501E-2</v>
          </cell>
          <cell r="AB53">
            <v>1.37565332693644E-2</v>
          </cell>
          <cell r="AC53">
            <v>9.6732043716348807E-6</v>
          </cell>
          <cell r="AD53">
            <v>0</v>
          </cell>
          <cell r="AE53">
            <v>0</v>
          </cell>
          <cell r="AF53">
            <v>0</v>
          </cell>
          <cell r="AG53">
            <v>0</v>
          </cell>
          <cell r="AH53">
            <v>3.2529528452349799E-2</v>
          </cell>
          <cell r="AI53">
            <v>137.147346919602</v>
          </cell>
          <cell r="AJ53">
            <v>1</v>
          </cell>
          <cell r="AK53">
            <v>300</v>
          </cell>
          <cell r="AL53">
            <v>12.5</v>
          </cell>
          <cell r="AM53">
            <v>3750</v>
          </cell>
          <cell r="AN53">
            <v>0</v>
          </cell>
          <cell r="AO53">
            <v>0</v>
          </cell>
          <cell r="AP53">
            <v>0</v>
          </cell>
          <cell r="AQ53">
            <v>0</v>
          </cell>
          <cell r="AR53">
            <v>1</v>
          </cell>
          <cell r="AS53">
            <v>300</v>
          </cell>
          <cell r="AT53">
            <v>12.5</v>
          </cell>
          <cell r="AU53">
            <v>3749.9</v>
          </cell>
          <cell r="AV53">
            <v>1</v>
          </cell>
          <cell r="AW53">
            <v>0</v>
          </cell>
          <cell r="AX53">
            <v>0</v>
          </cell>
          <cell r="AY53">
            <v>0.1</v>
          </cell>
          <cell r="AZ53">
            <v>2</v>
          </cell>
          <cell r="BA53">
            <v>600</v>
          </cell>
          <cell r="BB53">
            <v>12.5</v>
          </cell>
          <cell r="BC53">
            <v>7499.9</v>
          </cell>
          <cell r="BD53">
            <v>2</v>
          </cell>
          <cell r="BE53">
            <v>0</v>
          </cell>
          <cell r="BF53">
            <v>0</v>
          </cell>
          <cell r="BG53">
            <v>0.1</v>
          </cell>
          <cell r="BH53">
            <v>25.5</v>
          </cell>
          <cell r="BI53">
            <v>4.25</v>
          </cell>
        </row>
        <row r="54">
          <cell r="A54" t="str">
            <v>Dämmung auf Kellerdecke Glaswolle + Dibo</v>
          </cell>
          <cell r="B54" t="str">
            <v>m³</v>
          </cell>
          <cell r="C54">
            <v>16</v>
          </cell>
          <cell r="D54" t="str">
            <v>E2-D-01-WD-KD_GwDibo</v>
          </cell>
          <cell r="E54">
            <v>1</v>
          </cell>
          <cell r="F54">
            <v>75.886305610626096</v>
          </cell>
          <cell r="G54">
            <v>50</v>
          </cell>
          <cell r="H54">
            <v>0</v>
          </cell>
          <cell r="I54">
            <v>0</v>
          </cell>
          <cell r="J54">
            <v>0</v>
          </cell>
          <cell r="K54">
            <v>0</v>
          </cell>
          <cell r="L54">
            <v>28.4</v>
          </cell>
          <cell r="M54">
            <v>28.4</v>
          </cell>
          <cell r="N54">
            <v>72.080327826950693</v>
          </cell>
          <cell r="O54">
            <v>-4.60265137369196E-2</v>
          </cell>
          <cell r="P54">
            <v>72.126354340687598</v>
          </cell>
          <cell r="Q54">
            <v>0.42795694813129098</v>
          </cell>
          <cell r="R54">
            <v>1294.3597366588699</v>
          </cell>
          <cell r="S54">
            <v>87.069107330465101</v>
          </cell>
          <cell r="T54">
            <v>4.8964668968557501E-2</v>
          </cell>
          <cell r="U54">
            <v>0.19196847723808899</v>
          </cell>
          <cell r="V54">
            <v>6.6921149627250404E-6</v>
          </cell>
          <cell r="W54">
            <v>72.126354340687598</v>
          </cell>
          <cell r="X54">
            <v>0.42795694813129098</v>
          </cell>
          <cell r="Y54">
            <v>1294.3597366588699</v>
          </cell>
          <cell r="Z54">
            <v>87.069107330465101</v>
          </cell>
          <cell r="AA54">
            <v>4.8964668968557501E-2</v>
          </cell>
          <cell r="AB54">
            <v>0.19196847723808899</v>
          </cell>
          <cell r="AC54">
            <v>6.6921149627250404E-6</v>
          </cell>
          <cell r="AD54">
            <v>0</v>
          </cell>
          <cell r="AE54">
            <v>0</v>
          </cell>
          <cell r="AF54">
            <v>0</v>
          </cell>
          <cell r="AG54">
            <v>0</v>
          </cell>
          <cell r="AH54">
            <v>0.106989237032823</v>
          </cell>
          <cell r="AI54">
            <v>323.589934164716</v>
          </cell>
          <cell r="AJ54">
            <v>6.4</v>
          </cell>
          <cell r="AK54">
            <v>1920</v>
          </cell>
          <cell r="AL54">
            <v>25</v>
          </cell>
          <cell r="AM54">
            <v>24000</v>
          </cell>
          <cell r="AN54">
            <v>0</v>
          </cell>
          <cell r="AO54">
            <v>0</v>
          </cell>
          <cell r="AP54">
            <v>0</v>
          </cell>
          <cell r="AQ54">
            <v>0</v>
          </cell>
          <cell r="AR54">
            <v>6.4</v>
          </cell>
          <cell r="AS54">
            <v>1920</v>
          </cell>
          <cell r="AT54">
            <v>25</v>
          </cell>
          <cell r="AU54">
            <v>24000</v>
          </cell>
          <cell r="AV54">
            <v>1</v>
          </cell>
          <cell r="AW54">
            <v>2.7</v>
          </cell>
          <cell r="AX54">
            <v>2.7</v>
          </cell>
          <cell r="AY54">
            <v>0</v>
          </cell>
          <cell r="AZ54">
            <v>12.8</v>
          </cell>
          <cell r="BA54">
            <v>3840</v>
          </cell>
          <cell r="BB54">
            <v>25</v>
          </cell>
          <cell r="BC54">
            <v>48000</v>
          </cell>
          <cell r="BD54">
            <v>2</v>
          </cell>
          <cell r="BE54">
            <v>5.4</v>
          </cell>
          <cell r="BF54">
            <v>5.4</v>
          </cell>
          <cell r="BG54">
            <v>0</v>
          </cell>
          <cell r="BH54">
            <v>8.52</v>
          </cell>
          <cell r="BI54">
            <v>1.42</v>
          </cell>
        </row>
        <row r="55">
          <cell r="A55" t="str">
            <v>Dämmung auf Kellerdecke Schafwolle + Dibo</v>
          </cell>
          <cell r="B55" t="str">
            <v>m³</v>
          </cell>
          <cell r="C55">
            <v>17</v>
          </cell>
          <cell r="D55" t="str">
            <v>E2-D-01-WD-KD_SchafDibo</v>
          </cell>
          <cell r="E55">
            <v>1</v>
          </cell>
          <cell r="F55">
            <v>22.941614018163701</v>
          </cell>
          <cell r="G55">
            <v>50</v>
          </cell>
          <cell r="H55">
            <v>30</v>
          </cell>
          <cell r="I55">
            <v>0</v>
          </cell>
          <cell r="J55">
            <v>0</v>
          </cell>
          <cell r="K55">
            <v>0</v>
          </cell>
          <cell r="L55">
            <v>5.4</v>
          </cell>
          <cell r="M55">
            <v>35.4</v>
          </cell>
          <cell r="N55">
            <v>31.7574804915165</v>
          </cell>
          <cell r="O55">
            <v>-48.2841557519167</v>
          </cell>
          <cell r="P55">
            <v>80.041636243433103</v>
          </cell>
          <cell r="Q55">
            <v>0.19914119463254601</v>
          </cell>
          <cell r="R55">
            <v>822.89623955714501</v>
          </cell>
          <cell r="S55">
            <v>41.460333220783298</v>
          </cell>
          <cell r="T55">
            <v>3.18170656024961E-2</v>
          </cell>
          <cell r="U55">
            <v>8.3279927636668499E-2</v>
          </cell>
          <cell r="V55">
            <v>4.9865931213413498E-6</v>
          </cell>
          <cell r="W55">
            <v>80.041636243433103</v>
          </cell>
          <cell r="X55">
            <v>0.19914119463254601</v>
          </cell>
          <cell r="Y55">
            <v>822.89623955714501</v>
          </cell>
          <cell r="Z55">
            <v>41.460333220783298</v>
          </cell>
          <cell r="AA55">
            <v>3.18170656024961E-2</v>
          </cell>
          <cell r="AB55">
            <v>8.3279927636668499E-2</v>
          </cell>
          <cell r="AC55">
            <v>4.9865931213413498E-6</v>
          </cell>
          <cell r="AD55">
            <v>0</v>
          </cell>
          <cell r="AE55">
            <v>0</v>
          </cell>
          <cell r="AF55">
            <v>0</v>
          </cell>
          <cell r="AG55">
            <v>0</v>
          </cell>
          <cell r="AH55">
            <v>4.9785298658136502E-2</v>
          </cell>
          <cell r="AI55">
            <v>205.724059889286</v>
          </cell>
          <cell r="AJ55">
            <v>6.4</v>
          </cell>
          <cell r="AK55">
            <v>1920</v>
          </cell>
          <cell r="AL55">
            <v>25</v>
          </cell>
          <cell r="AM55">
            <v>23999.9</v>
          </cell>
          <cell r="AN55">
            <v>30</v>
          </cell>
          <cell r="AO55">
            <v>0</v>
          </cell>
          <cell r="AP55">
            <v>0</v>
          </cell>
          <cell r="AQ55">
            <v>0.1</v>
          </cell>
          <cell r="AR55">
            <v>6.4</v>
          </cell>
          <cell r="AS55">
            <v>1920</v>
          </cell>
          <cell r="AT55">
            <v>25</v>
          </cell>
          <cell r="AU55">
            <v>24000</v>
          </cell>
          <cell r="AV55">
            <v>0</v>
          </cell>
          <cell r="AW55">
            <v>3.7</v>
          </cell>
          <cell r="AX55">
            <v>2.7</v>
          </cell>
          <cell r="AY55">
            <v>0</v>
          </cell>
          <cell r="AZ55">
            <v>12.8</v>
          </cell>
          <cell r="BA55">
            <v>3840</v>
          </cell>
          <cell r="BB55">
            <v>25</v>
          </cell>
          <cell r="BC55">
            <v>48000</v>
          </cell>
          <cell r="BD55">
            <v>0</v>
          </cell>
          <cell r="BE55">
            <v>7.4</v>
          </cell>
          <cell r="BF55">
            <v>5.4</v>
          </cell>
          <cell r="BG55">
            <v>0</v>
          </cell>
          <cell r="BH55">
            <v>10.62</v>
          </cell>
          <cell r="BI55">
            <v>1.77</v>
          </cell>
        </row>
        <row r="56">
          <cell r="A56" t="str">
            <v>Eigene Dämmung (E2.D.01.K)</v>
          </cell>
          <cell r="B56" t="str">
            <v>m³</v>
          </cell>
        </row>
        <row r="57">
          <cell r="A57" t="str">
            <v>Bitte auswählen</v>
          </cell>
        </row>
        <row r="58">
          <cell r="A58" t="str">
            <v>EPS verputzt</v>
          </cell>
          <cell r="B58" t="str">
            <v>m³</v>
          </cell>
          <cell r="C58">
            <v>18</v>
          </cell>
          <cell r="D58" t="str">
            <v>E2-D-01-WD-AD_WDV-EPS</v>
          </cell>
          <cell r="E58">
            <v>3.125</v>
          </cell>
          <cell r="F58">
            <v>6.9305260928576802</v>
          </cell>
          <cell r="G58">
            <v>50</v>
          </cell>
          <cell r="H58">
            <v>0</v>
          </cell>
          <cell r="I58">
            <v>16.875</v>
          </cell>
          <cell r="J58">
            <v>0</v>
          </cell>
          <cell r="K58">
            <v>0</v>
          </cell>
          <cell r="L58">
            <v>54.53125</v>
          </cell>
          <cell r="M58">
            <v>71.40625</v>
          </cell>
          <cell r="N58">
            <v>98.810883785800996</v>
          </cell>
          <cell r="O58">
            <v>-2.5530497095856999E-2</v>
          </cell>
          <cell r="P58">
            <v>98.836414282896797</v>
          </cell>
          <cell r="Q58">
            <v>0.36359757572578999</v>
          </cell>
          <cell r="R58">
            <v>2107.54209937324</v>
          </cell>
          <cell r="S58">
            <v>32.6394625193576</v>
          </cell>
          <cell r="T58">
            <v>0.16809800839081801</v>
          </cell>
          <cell r="U58">
            <v>8.8776465840554902E-2</v>
          </cell>
          <cell r="V58">
            <v>3.8216955520723698E-6</v>
          </cell>
          <cell r="W58">
            <v>98.836414282896797</v>
          </cell>
          <cell r="X58">
            <v>0.36359757572578999</v>
          </cell>
          <cell r="Y58">
            <v>2107.54209937324</v>
          </cell>
          <cell r="Z58">
            <v>32.6394625193576</v>
          </cell>
          <cell r="AA58">
            <v>0.16809800839081801</v>
          </cell>
          <cell r="AB58">
            <v>8.8776465840554902E-2</v>
          </cell>
          <cell r="AC58">
            <v>3.8216955520723698E-6</v>
          </cell>
          <cell r="AD58">
            <v>0</v>
          </cell>
          <cell r="AE58">
            <v>0</v>
          </cell>
          <cell r="AF58">
            <v>0</v>
          </cell>
          <cell r="AG58">
            <v>0</v>
          </cell>
          <cell r="AH58">
            <v>9.0899393931447497E-2</v>
          </cell>
          <cell r="AI58">
            <v>526.88552484331103</v>
          </cell>
          <cell r="AJ58">
            <v>22.852621527777799</v>
          </cell>
          <cell r="AK58">
            <v>2193.3516666666701</v>
          </cell>
          <cell r="AL58">
            <v>87.5</v>
          </cell>
          <cell r="AM58">
            <v>85677.486979166701</v>
          </cell>
          <cell r="AN58">
            <v>0</v>
          </cell>
          <cell r="AO58">
            <v>16.875</v>
          </cell>
          <cell r="AP58">
            <v>0</v>
          </cell>
          <cell r="AQ58">
            <v>0.1</v>
          </cell>
          <cell r="AR58">
            <v>22.852621527777799</v>
          </cell>
          <cell r="AS58">
            <v>2193.3516666666701</v>
          </cell>
          <cell r="AT58">
            <v>87.5</v>
          </cell>
          <cell r="AU58">
            <v>85677.486979166701</v>
          </cell>
          <cell r="AV58">
            <v>4.0121527777777798E-2</v>
          </cell>
          <cell r="AW58">
            <v>22.8125</v>
          </cell>
          <cell r="AX58">
            <v>0</v>
          </cell>
          <cell r="AY58">
            <v>0.1</v>
          </cell>
          <cell r="AZ58">
            <v>45.705243055555599</v>
          </cell>
          <cell r="BA58">
            <v>4386.7033333333302</v>
          </cell>
          <cell r="BB58">
            <v>87.5</v>
          </cell>
          <cell r="BC58">
            <v>171355.28645833299</v>
          </cell>
          <cell r="BD58">
            <v>8.0243055555555595E-2</v>
          </cell>
          <cell r="BE58">
            <v>45.625</v>
          </cell>
          <cell r="BF58">
            <v>0</v>
          </cell>
          <cell r="BG58">
            <v>0.1</v>
          </cell>
          <cell r="BH58">
            <v>16.96875</v>
          </cell>
          <cell r="BI58">
            <v>2.828125</v>
          </cell>
        </row>
        <row r="59">
          <cell r="A59" t="str">
            <v>Mineralschaumplatte verputzt</v>
          </cell>
          <cell r="B59" t="str">
            <v>m³</v>
          </cell>
          <cell r="C59">
            <v>19</v>
          </cell>
          <cell r="D59" t="str">
            <v>E2-D-01-WD-AD_WDV-MinS</v>
          </cell>
          <cell r="E59">
            <v>3.125</v>
          </cell>
          <cell r="F59">
            <v>6.44775544843153</v>
          </cell>
          <cell r="G59">
            <v>50</v>
          </cell>
          <cell r="H59">
            <v>0</v>
          </cell>
          <cell r="I59">
            <v>0</v>
          </cell>
          <cell r="J59">
            <v>0</v>
          </cell>
          <cell r="K59">
            <v>0</v>
          </cell>
          <cell r="L59">
            <v>169.53125</v>
          </cell>
          <cell r="M59">
            <v>169.53125</v>
          </cell>
          <cell r="N59">
            <v>144.14779407818</v>
          </cell>
          <cell r="O59">
            <v>-2.5530497095856999E-2</v>
          </cell>
          <cell r="P59">
            <v>144.17332457527601</v>
          </cell>
          <cell r="Q59">
            <v>0.35793731615681001</v>
          </cell>
          <cell r="R59">
            <v>1858.23883827231</v>
          </cell>
          <cell r="S59">
            <v>109.262194275749</v>
          </cell>
          <cell r="T59">
            <v>4.5909503184017202E-2</v>
          </cell>
          <cell r="U59">
            <v>0.151214487520899</v>
          </cell>
          <cell r="V59">
            <v>1.0481517250507E-5</v>
          </cell>
          <cell r="W59">
            <v>144.17332457527601</v>
          </cell>
          <cell r="X59">
            <v>0.35793731615681001</v>
          </cell>
          <cell r="Y59">
            <v>1858.23883827231</v>
          </cell>
          <cell r="Z59">
            <v>109.262194275749</v>
          </cell>
          <cell r="AA59">
            <v>4.5909503184017202E-2</v>
          </cell>
          <cell r="AB59">
            <v>0.151214487520899</v>
          </cell>
          <cell r="AC59">
            <v>1.0481517250507E-5</v>
          </cell>
          <cell r="AD59">
            <v>0</v>
          </cell>
          <cell r="AE59">
            <v>0</v>
          </cell>
          <cell r="AF59">
            <v>0</v>
          </cell>
          <cell r="AG59">
            <v>0</v>
          </cell>
          <cell r="AH59">
            <v>8.9484329039202601E-2</v>
          </cell>
          <cell r="AI59">
            <v>464.55970956807897</v>
          </cell>
          <cell r="AJ59">
            <v>22.915121527777799</v>
          </cell>
          <cell r="AK59">
            <v>2199.3516666666701</v>
          </cell>
          <cell r="AL59">
            <v>87.5</v>
          </cell>
          <cell r="AM59">
            <v>85912.174479166701</v>
          </cell>
          <cell r="AN59">
            <v>0</v>
          </cell>
          <cell r="AO59">
            <v>0</v>
          </cell>
          <cell r="AP59">
            <v>0</v>
          </cell>
          <cell r="AQ59">
            <v>0</v>
          </cell>
          <cell r="AR59">
            <v>22.915121527777799</v>
          </cell>
          <cell r="AS59">
            <v>2199.3516666666701</v>
          </cell>
          <cell r="AT59">
            <v>87.5</v>
          </cell>
          <cell r="AU59">
            <v>85911.861979166701</v>
          </cell>
          <cell r="AV59">
            <v>1.04012152777778</v>
          </cell>
          <cell r="AW59">
            <v>21.875</v>
          </cell>
          <cell r="AX59">
            <v>0</v>
          </cell>
          <cell r="AY59">
            <v>0.1</v>
          </cell>
          <cell r="AZ59">
            <v>45.830243055555599</v>
          </cell>
          <cell r="BA59">
            <v>4398.7033333333302</v>
          </cell>
          <cell r="BB59">
            <v>87.5</v>
          </cell>
          <cell r="BC59">
            <v>171824.03645833299</v>
          </cell>
          <cell r="BD59">
            <v>2.08024305555556</v>
          </cell>
          <cell r="BE59">
            <v>43.75</v>
          </cell>
          <cell r="BF59">
            <v>0</v>
          </cell>
          <cell r="BG59">
            <v>0.1</v>
          </cell>
          <cell r="BH59">
            <v>46.40625</v>
          </cell>
          <cell r="BI59">
            <v>7.734375</v>
          </cell>
        </row>
        <row r="60">
          <cell r="A60" t="str">
            <v>Glaswolle zwischen Holzträger (E2.D.01)</v>
          </cell>
          <cell r="B60" t="str">
            <v>m³</v>
          </cell>
          <cell r="C60">
            <v>20</v>
          </cell>
          <cell r="D60" t="str">
            <v>E2-D-01-WD-AD_Holz-Gw</v>
          </cell>
          <cell r="E60">
            <v>3.125</v>
          </cell>
          <cell r="F60">
            <v>-11.3379631119442</v>
          </cell>
          <cell r="G60">
            <v>50</v>
          </cell>
          <cell r="H60">
            <v>89.0625</v>
          </cell>
          <cell r="I60">
            <v>0.25</v>
          </cell>
          <cell r="J60">
            <v>3.125</v>
          </cell>
          <cell r="K60">
            <v>0</v>
          </cell>
          <cell r="L60">
            <v>18</v>
          </cell>
          <cell r="M60">
            <v>110.4375</v>
          </cell>
          <cell r="N60">
            <v>-81.936685233248795</v>
          </cell>
          <cell r="O60">
            <v>-147.07266214076299</v>
          </cell>
          <cell r="P60">
            <v>65.135976907513793</v>
          </cell>
          <cell r="Q60">
            <v>0.39164808213257601</v>
          </cell>
          <cell r="R60">
            <v>1186.4070558911701</v>
          </cell>
          <cell r="S60">
            <v>1921.0062746306601</v>
          </cell>
          <cell r="T60">
            <v>7.5513622610452094E-2</v>
          </cell>
          <cell r="U60">
            <v>0.176907122796883</v>
          </cell>
          <cell r="V60">
            <v>6.0159978030387097E-6</v>
          </cell>
          <cell r="W60">
            <v>65.135976907513793</v>
          </cell>
          <cell r="X60">
            <v>0.39164808213257601</v>
          </cell>
          <cell r="Y60">
            <v>1186.4070558911701</v>
          </cell>
          <cell r="Z60">
            <v>1921.0062746306601</v>
          </cell>
          <cell r="AA60">
            <v>7.5513622610452094E-2</v>
          </cell>
          <cell r="AB60">
            <v>0.176907122796883</v>
          </cell>
          <cell r="AC60">
            <v>6.0159978030387097E-6</v>
          </cell>
          <cell r="AD60">
            <v>0</v>
          </cell>
          <cell r="AE60">
            <v>0</v>
          </cell>
          <cell r="AF60">
            <v>0</v>
          </cell>
          <cell r="AG60">
            <v>0</v>
          </cell>
          <cell r="AH60">
            <v>9.7912020533144004E-2</v>
          </cell>
          <cell r="AI60">
            <v>296.60176397279298</v>
          </cell>
          <cell r="AJ60">
            <v>1.07878074306646</v>
          </cell>
          <cell r="AK60">
            <v>97.8629513343799</v>
          </cell>
          <cell r="AL60">
            <v>87.5</v>
          </cell>
          <cell r="AM60">
            <v>3822.45903649922</v>
          </cell>
          <cell r="AN60">
            <v>89.0625</v>
          </cell>
          <cell r="AO60">
            <v>0.25</v>
          </cell>
          <cell r="AP60">
            <v>0</v>
          </cell>
          <cell r="AQ60">
            <v>0.1</v>
          </cell>
          <cell r="AR60">
            <v>1.07878074306646</v>
          </cell>
          <cell r="AS60">
            <v>97.8629513343799</v>
          </cell>
          <cell r="AT60">
            <v>87.5</v>
          </cell>
          <cell r="AU60">
            <v>3822.77153649922</v>
          </cell>
          <cell r="AV60">
            <v>0.9</v>
          </cell>
          <cell r="AW60">
            <v>0.178380102040816</v>
          </cell>
          <cell r="AX60">
            <v>4.0064102564102601E-4</v>
          </cell>
          <cell r="AY60">
            <v>0</v>
          </cell>
          <cell r="AZ60">
            <v>2.15756148613292</v>
          </cell>
          <cell r="BA60">
            <v>195.72590266876</v>
          </cell>
          <cell r="BB60">
            <v>87.5</v>
          </cell>
          <cell r="BC60">
            <v>7645.54307299843</v>
          </cell>
          <cell r="BD60">
            <v>1.8</v>
          </cell>
          <cell r="BE60">
            <v>0.356760204081633</v>
          </cell>
          <cell r="BF60">
            <v>8.0128205128205104E-4</v>
          </cell>
          <cell r="BG60">
            <v>0</v>
          </cell>
          <cell r="BH60">
            <v>16.337499999999999</v>
          </cell>
          <cell r="BI60">
            <v>3.5562499999999999</v>
          </cell>
        </row>
        <row r="61">
          <cell r="A61" t="str">
            <v>Hanfdämmplatte zwischen Holzträger</v>
          </cell>
          <cell r="B61" t="str">
            <v>m³</v>
          </cell>
          <cell r="C61">
            <v>21</v>
          </cell>
          <cell r="D61" t="str">
            <v>E2-D-01-WD-AD_Holz-Hanf</v>
          </cell>
          <cell r="E61">
            <v>3.125</v>
          </cell>
          <cell r="F61">
            <v>4.85648761185616</v>
          </cell>
          <cell r="G61">
            <v>50</v>
          </cell>
          <cell r="H61">
            <v>165.5625</v>
          </cell>
          <cell r="I61">
            <v>0.25</v>
          </cell>
          <cell r="J61">
            <v>3.125</v>
          </cell>
          <cell r="K61">
            <v>0</v>
          </cell>
          <cell r="L61">
            <v>0</v>
          </cell>
          <cell r="M61">
            <v>168.9375</v>
          </cell>
          <cell r="N61">
            <v>-120.18664989801501</v>
          </cell>
          <cell r="O61">
            <v>-250.241311095686</v>
          </cell>
          <cell r="P61">
            <v>130.05466119766999</v>
          </cell>
          <cell r="Q61">
            <v>0.47865555681171201</v>
          </cell>
          <cell r="R61">
            <v>2547.8567358547398</v>
          </cell>
          <cell r="S61">
            <v>3081.307834062</v>
          </cell>
          <cell r="T61">
            <v>8.9662937382007105E-2</v>
          </cell>
          <cell r="U61">
            <v>0.19712278737977301</v>
          </cell>
          <cell r="V61">
            <v>1.0707196113719E-5</v>
          </cell>
          <cell r="W61">
            <v>130.05466119766999</v>
          </cell>
          <cell r="X61">
            <v>0.47865555681171201</v>
          </cell>
          <cell r="Y61">
            <v>2547.8567358547398</v>
          </cell>
          <cell r="Z61">
            <v>3081.307834062</v>
          </cell>
          <cell r="AA61">
            <v>8.9662937382007105E-2</v>
          </cell>
          <cell r="AB61">
            <v>0.19712278737977301</v>
          </cell>
          <cell r="AC61">
            <v>1.0707196113719E-5</v>
          </cell>
          <cell r="AD61">
            <v>0</v>
          </cell>
          <cell r="AE61">
            <v>0</v>
          </cell>
          <cell r="AF61">
            <v>0</v>
          </cell>
          <cell r="AG61">
            <v>0</v>
          </cell>
          <cell r="AH61">
            <v>0.119663889202928</v>
          </cell>
          <cell r="AI61">
            <v>636.96418396368495</v>
          </cell>
          <cell r="AJ61">
            <v>1.07878074306646</v>
          </cell>
          <cell r="AK61">
            <v>97.8629513343799</v>
          </cell>
          <cell r="AL61">
            <v>87.5</v>
          </cell>
          <cell r="AM61">
            <v>3822.45903649922</v>
          </cell>
          <cell r="AN61">
            <v>165.5625</v>
          </cell>
          <cell r="AO61">
            <v>0.25</v>
          </cell>
          <cell r="AP61">
            <v>0</v>
          </cell>
          <cell r="AQ61">
            <v>0.1</v>
          </cell>
          <cell r="AR61">
            <v>1.07878074306646</v>
          </cell>
          <cell r="AS61">
            <v>97.8629513343799</v>
          </cell>
          <cell r="AT61">
            <v>87.5</v>
          </cell>
          <cell r="AU61">
            <v>3822.45903649922</v>
          </cell>
          <cell r="AV61">
            <v>0</v>
          </cell>
          <cell r="AW61">
            <v>1.0783801020408199</v>
          </cell>
          <cell r="AX61">
            <v>4.0064102564102601E-4</v>
          </cell>
          <cell r="AY61">
            <v>0.1</v>
          </cell>
          <cell r="AZ61">
            <v>2.15756148613292</v>
          </cell>
          <cell r="BA61">
            <v>195.72590266876</v>
          </cell>
          <cell r="BB61">
            <v>87.5</v>
          </cell>
          <cell r="BC61">
            <v>7645.23057299843</v>
          </cell>
          <cell r="BD61">
            <v>0</v>
          </cell>
          <cell r="BE61">
            <v>2.1567602040816301</v>
          </cell>
          <cell r="BF61">
            <v>8.0128205128205104E-4</v>
          </cell>
          <cell r="BG61">
            <v>0.1</v>
          </cell>
          <cell r="BH61">
            <v>33.887500000000003</v>
          </cell>
          <cell r="BI61">
            <v>6.4812500000000002</v>
          </cell>
        </row>
        <row r="62">
          <cell r="A62" t="str">
            <v>Zellulose zwischen Holzträger (E2.D01)</v>
          </cell>
          <cell r="B62" t="str">
            <v>m³</v>
          </cell>
          <cell r="C62">
            <v>22</v>
          </cell>
          <cell r="D62" t="str">
            <v>E2-D-01-WD-AD_Holz-Zell</v>
          </cell>
          <cell r="E62">
            <v>3.125</v>
          </cell>
          <cell r="F62">
            <v>-28.7387497531295</v>
          </cell>
          <cell r="G62">
            <v>50</v>
          </cell>
          <cell r="H62">
            <v>120.5625</v>
          </cell>
          <cell r="I62">
            <v>0.25</v>
          </cell>
          <cell r="J62">
            <v>3.125</v>
          </cell>
          <cell r="K62">
            <v>0</v>
          </cell>
          <cell r="L62">
            <v>0</v>
          </cell>
          <cell r="M62">
            <v>123.9375</v>
          </cell>
          <cell r="N62">
            <v>-153.97581978285999</v>
          </cell>
          <cell r="O62">
            <v>-192.61187538498001</v>
          </cell>
          <cell r="P62">
            <v>38.636055602119797</v>
          </cell>
          <cell r="Q62">
            <v>0.22541644648825801</v>
          </cell>
          <cell r="R62">
            <v>580.20552360537795</v>
          </cell>
          <cell r="S62">
            <v>1916.58295559727</v>
          </cell>
          <cell r="T62">
            <v>5.44442132392743E-2</v>
          </cell>
          <cell r="U62">
            <v>9.7042456226085802E-2</v>
          </cell>
          <cell r="V62">
            <v>2.9268690696355202E-6</v>
          </cell>
          <cell r="W62">
            <v>38.636055602119797</v>
          </cell>
          <cell r="X62">
            <v>0.22541644648825801</v>
          </cell>
          <cell r="Y62">
            <v>580.20552360537795</v>
          </cell>
          <cell r="Z62">
            <v>1916.58295559727</v>
          </cell>
          <cell r="AA62">
            <v>5.44442132392743E-2</v>
          </cell>
          <cell r="AB62">
            <v>9.7042456226085802E-2</v>
          </cell>
          <cell r="AC62">
            <v>2.9268690696355202E-6</v>
          </cell>
          <cell r="AD62">
            <v>0</v>
          </cell>
          <cell r="AE62">
            <v>0</v>
          </cell>
          <cell r="AF62">
            <v>0</v>
          </cell>
          <cell r="AG62">
            <v>0</v>
          </cell>
          <cell r="AH62">
            <v>5.6354111622064502E-2</v>
          </cell>
          <cell r="AI62">
            <v>145.051380901344</v>
          </cell>
          <cell r="AJ62">
            <v>1.07878074306646</v>
          </cell>
          <cell r="AK62">
            <v>97.8629513343799</v>
          </cell>
          <cell r="AL62">
            <v>87.5</v>
          </cell>
          <cell r="AM62">
            <v>3822.45903649922</v>
          </cell>
          <cell r="AN62">
            <v>120.5625</v>
          </cell>
          <cell r="AO62">
            <v>0.25</v>
          </cell>
          <cell r="AP62">
            <v>0</v>
          </cell>
          <cell r="AQ62">
            <v>0.1</v>
          </cell>
          <cell r="AR62">
            <v>1.07878074306646</v>
          </cell>
          <cell r="AS62">
            <v>97.8629513343799</v>
          </cell>
          <cell r="AT62">
            <v>87.5</v>
          </cell>
          <cell r="AU62">
            <v>3822.45903649922</v>
          </cell>
          <cell r="AV62">
            <v>0</v>
          </cell>
          <cell r="AW62">
            <v>1.0783801020408199</v>
          </cell>
          <cell r="AX62">
            <v>4.0064102564102601E-4</v>
          </cell>
          <cell r="AY62">
            <v>0.1</v>
          </cell>
          <cell r="AZ62">
            <v>2.15756148613292</v>
          </cell>
          <cell r="BA62">
            <v>195.72590266876</v>
          </cell>
          <cell r="BB62">
            <v>87.5</v>
          </cell>
          <cell r="BC62">
            <v>7645.23057299843</v>
          </cell>
          <cell r="BD62">
            <v>0</v>
          </cell>
          <cell r="BE62">
            <v>2.1567602040816301</v>
          </cell>
          <cell r="BF62">
            <v>8.0128205128205104E-4</v>
          </cell>
          <cell r="BG62">
            <v>0.1</v>
          </cell>
          <cell r="BH62">
            <v>20.387499999999999</v>
          </cell>
          <cell r="BI62">
            <v>4.2312500000000002</v>
          </cell>
        </row>
        <row r="63">
          <cell r="A63" t="str">
            <v>Eigene Dämmung (E2.D.01.A)</v>
          </cell>
          <cell r="B63" t="str">
            <v>m³</v>
          </cell>
        </row>
        <row r="64">
          <cell r="A64" t="str">
            <v>Bitte auswählen</v>
          </cell>
        </row>
        <row r="65">
          <cell r="A65" t="str">
            <v>Zementestrich MW-T + EPS-Granulat</v>
          </cell>
          <cell r="B65" t="str">
            <v>m²</v>
          </cell>
          <cell r="C65">
            <v>23</v>
          </cell>
          <cell r="D65" t="str">
            <v>E2-d-01-Estr_Gw-EPSgran</v>
          </cell>
          <cell r="E65">
            <v>1</v>
          </cell>
          <cell r="F65">
            <v>-7.0850637365976699</v>
          </cell>
          <cell r="G65">
            <v>50</v>
          </cell>
          <cell r="H65">
            <v>0</v>
          </cell>
          <cell r="I65">
            <v>6.35</v>
          </cell>
          <cell r="J65">
            <v>0</v>
          </cell>
          <cell r="K65">
            <v>120</v>
          </cell>
          <cell r="L65">
            <v>2.04</v>
          </cell>
          <cell r="M65">
            <v>128.38999999999999</v>
          </cell>
          <cell r="N65">
            <v>27.753906061379102</v>
          </cell>
          <cell r="O65">
            <v>-5.1280954240919899E-2</v>
          </cell>
          <cell r="P65">
            <v>27.80518701562</v>
          </cell>
          <cell r="Q65">
            <v>9.0004274362539397E-2</v>
          </cell>
          <cell r="R65">
            <v>378.66146014501697</v>
          </cell>
          <cell r="S65">
            <v>35.7560209187439</v>
          </cell>
          <cell r="T65">
            <v>2.16983906791746E-2</v>
          </cell>
          <cell r="U65">
            <v>3.8647192595777403E-2</v>
          </cell>
          <cell r="V65">
            <v>1.1934950282103899E-6</v>
          </cell>
          <cell r="W65">
            <v>27.80518701562</v>
          </cell>
          <cell r="X65">
            <v>9.0004274362539397E-2</v>
          </cell>
          <cell r="Y65">
            <v>378.66146014501697</v>
          </cell>
          <cell r="Z65">
            <v>35.7560209187439</v>
          </cell>
          <cell r="AA65">
            <v>2.16983906791746E-2</v>
          </cell>
          <cell r="AB65">
            <v>3.8647192595777403E-2</v>
          </cell>
          <cell r="AC65">
            <v>1.1934950282103899E-6</v>
          </cell>
          <cell r="AD65">
            <v>0</v>
          </cell>
          <cell r="AE65">
            <v>0</v>
          </cell>
          <cell r="AF65">
            <v>0</v>
          </cell>
          <cell r="AG65">
            <v>0</v>
          </cell>
          <cell r="AH65">
            <v>2.2501068590634801E-2</v>
          </cell>
          <cell r="AI65">
            <v>94.665365036254201</v>
          </cell>
          <cell r="AJ65">
            <v>0.14010204081632699</v>
          </cell>
          <cell r="AK65">
            <v>27.030612244897998</v>
          </cell>
          <cell r="AL65">
            <v>50</v>
          </cell>
          <cell r="AM65">
            <v>337.78265306122398</v>
          </cell>
          <cell r="AN65">
            <v>0</v>
          </cell>
          <cell r="AO65">
            <v>6.35</v>
          </cell>
          <cell r="AP65">
            <v>0</v>
          </cell>
          <cell r="AQ65">
            <v>0.1</v>
          </cell>
          <cell r="AR65">
            <v>0.14010204081632699</v>
          </cell>
          <cell r="AS65">
            <v>27.030612244897998</v>
          </cell>
          <cell r="AT65">
            <v>50</v>
          </cell>
          <cell r="AU65">
            <v>337.882653061224</v>
          </cell>
          <cell r="AV65">
            <v>9.5000000000000001E-2</v>
          </cell>
          <cell r="AW65">
            <v>4.5102040816326502E-2</v>
          </cell>
          <cell r="AX65">
            <v>0</v>
          </cell>
          <cell r="AY65">
            <v>0</v>
          </cell>
          <cell r="AZ65">
            <v>0.28020408163265298</v>
          </cell>
          <cell r="BA65">
            <v>54.061224489795897</v>
          </cell>
          <cell r="BB65">
            <v>50</v>
          </cell>
          <cell r="BC65">
            <v>675.76530612244903</v>
          </cell>
          <cell r="BD65">
            <v>0.19</v>
          </cell>
          <cell r="BE65">
            <v>9.0204081632653102E-2</v>
          </cell>
          <cell r="BF65">
            <v>0</v>
          </cell>
          <cell r="BG65">
            <v>0</v>
          </cell>
          <cell r="BH65">
            <v>8.5169999999999995</v>
          </cell>
          <cell r="BI65">
            <v>6.4195000000000002</v>
          </cell>
        </row>
        <row r="66">
          <cell r="A66" t="str">
            <v>Trockenestrich (Spanplatte, Dibo, Glaswolle)</v>
          </cell>
          <cell r="B66" t="str">
            <v>m²</v>
          </cell>
          <cell r="C66">
            <v>24</v>
          </cell>
          <cell r="D66" t="str">
            <v>E2-d-01-Estr_Sp-Dibo-Gw</v>
          </cell>
          <cell r="E66">
            <v>1</v>
          </cell>
          <cell r="F66">
            <v>-15.3102625986884</v>
          </cell>
          <cell r="G66">
            <v>50</v>
          </cell>
          <cell r="H66">
            <v>21.76</v>
          </cell>
          <cell r="I66">
            <v>0</v>
          </cell>
          <cell r="J66">
            <v>0</v>
          </cell>
          <cell r="K66">
            <v>0</v>
          </cell>
          <cell r="L66">
            <v>2.75</v>
          </cell>
          <cell r="M66">
            <v>24.51</v>
          </cell>
          <cell r="N66">
            <v>-19.898162212759399</v>
          </cell>
          <cell r="O66">
            <v>-37.879026855541497</v>
          </cell>
          <cell r="P66">
            <v>17.980864642782201</v>
          </cell>
          <cell r="Q66">
            <v>8.3471709902219596E-2</v>
          </cell>
          <cell r="R66">
            <v>396.29609349426602</v>
          </cell>
          <cell r="S66">
            <v>474.98466614468703</v>
          </cell>
          <cell r="T66">
            <v>1.74870843364354E-2</v>
          </cell>
          <cell r="U66">
            <v>3.5919973383037401E-2</v>
          </cell>
          <cell r="V66">
            <v>1.21654258499493E-6</v>
          </cell>
          <cell r="W66">
            <v>17.980864642782201</v>
          </cell>
          <cell r="X66">
            <v>8.3471709902219596E-2</v>
          </cell>
          <cell r="Y66">
            <v>396.29609349426602</v>
          </cell>
          <cell r="Z66">
            <v>474.98466614468703</v>
          </cell>
          <cell r="AA66">
            <v>1.74870843364354E-2</v>
          </cell>
          <cell r="AB66">
            <v>3.5919973383037401E-2</v>
          </cell>
          <cell r="AC66">
            <v>1.21654258499493E-6</v>
          </cell>
          <cell r="AD66">
            <v>0</v>
          </cell>
          <cell r="AE66">
            <v>0</v>
          </cell>
          <cell r="AF66">
            <v>0</v>
          </cell>
          <cell r="AG66">
            <v>0</v>
          </cell>
          <cell r="AH66">
            <v>2.0867927475554899E-2</v>
          </cell>
          <cell r="AI66">
            <v>99.074023373566405</v>
          </cell>
          <cell r="AJ66">
            <v>1.022</v>
          </cell>
          <cell r="AK66">
            <v>306.60000000000002</v>
          </cell>
          <cell r="AL66">
            <v>37.5</v>
          </cell>
          <cell r="AM66">
            <v>3832.4</v>
          </cell>
          <cell r="AN66">
            <v>21.76</v>
          </cell>
          <cell r="AO66">
            <v>0</v>
          </cell>
          <cell r="AP66">
            <v>0</v>
          </cell>
          <cell r="AQ66">
            <v>0.1</v>
          </cell>
          <cell r="AR66">
            <v>1.022</v>
          </cell>
          <cell r="AS66">
            <v>306.60000000000002</v>
          </cell>
          <cell r="AT66">
            <v>37.5</v>
          </cell>
          <cell r="AU66">
            <v>3832.5</v>
          </cell>
          <cell r="AV66">
            <v>0.08</v>
          </cell>
          <cell r="AW66">
            <v>0.48699999999999999</v>
          </cell>
          <cell r="AX66">
            <v>0.45500000000000002</v>
          </cell>
          <cell r="AY66">
            <v>0</v>
          </cell>
          <cell r="AZ66">
            <v>2.044</v>
          </cell>
          <cell r="BA66">
            <v>613.20000000000005</v>
          </cell>
          <cell r="BB66">
            <v>37.5</v>
          </cell>
          <cell r="BC66">
            <v>7665</v>
          </cell>
          <cell r="BD66">
            <v>0.16</v>
          </cell>
          <cell r="BE66">
            <v>0.97399999999999998</v>
          </cell>
          <cell r="BF66">
            <v>0.91</v>
          </cell>
          <cell r="BG66">
            <v>0</v>
          </cell>
          <cell r="BH66">
            <v>7.3529999999999998</v>
          </cell>
          <cell r="BI66">
            <v>1.2255</v>
          </cell>
        </row>
        <row r="67">
          <cell r="A67" t="str">
            <v>Trockenestrich (Spanplatte, Dibo, Schafwolle)</v>
          </cell>
          <cell r="B67" t="str">
            <v>m²</v>
          </cell>
          <cell r="C67">
            <v>25</v>
          </cell>
          <cell r="D67" t="str">
            <v>E2-d-01-Estr_Sp-Dibo-Schaf</v>
          </cell>
          <cell r="E67">
            <v>1</v>
          </cell>
          <cell r="F67">
            <v>-19.545837926085401</v>
          </cell>
          <cell r="G67">
            <v>50</v>
          </cell>
          <cell r="H67">
            <v>24.16</v>
          </cell>
          <cell r="I67">
            <v>0</v>
          </cell>
          <cell r="J67">
            <v>0</v>
          </cell>
          <cell r="K67">
            <v>0</v>
          </cell>
          <cell r="L67">
            <v>0.91</v>
          </cell>
          <cell r="M67">
            <v>25.07</v>
          </cell>
          <cell r="N67">
            <v>-23.123989999594102</v>
          </cell>
          <cell r="O67">
            <v>-41.738077194595903</v>
          </cell>
          <cell r="P67">
            <v>18.614087195001801</v>
          </cell>
          <cell r="Q67">
            <v>6.5166449622320002E-2</v>
          </cell>
          <cell r="R67">
            <v>358.57901372612798</v>
          </cell>
          <cell r="S67">
            <v>471.33596421591199</v>
          </cell>
          <cell r="T67">
            <v>1.6115276067150502E-2</v>
          </cell>
          <cell r="U67">
            <v>2.7224889414923799E-2</v>
          </cell>
          <cell r="V67">
            <v>1.08010083768423E-6</v>
          </cell>
          <cell r="W67">
            <v>18.614087195001801</v>
          </cell>
          <cell r="X67">
            <v>6.5166449622320002E-2</v>
          </cell>
          <cell r="Y67">
            <v>358.57901372612798</v>
          </cell>
          <cell r="Z67">
            <v>471.33596421591199</v>
          </cell>
          <cell r="AA67">
            <v>1.6115276067150502E-2</v>
          </cell>
          <cell r="AB67">
            <v>2.7224889414923799E-2</v>
          </cell>
          <cell r="AC67">
            <v>1.08010083768423E-6</v>
          </cell>
          <cell r="AD67">
            <v>0</v>
          </cell>
          <cell r="AE67">
            <v>0</v>
          </cell>
          <cell r="AF67">
            <v>0</v>
          </cell>
          <cell r="AG67">
            <v>0</v>
          </cell>
          <cell r="AH67">
            <v>1.6291612405580001E-2</v>
          </cell>
          <cell r="AI67">
            <v>89.644753431531996</v>
          </cell>
          <cell r="AJ67">
            <v>1.022</v>
          </cell>
          <cell r="AK67">
            <v>306.60000000000002</v>
          </cell>
          <cell r="AL67">
            <v>37.5</v>
          </cell>
          <cell r="AM67">
            <v>3832.4</v>
          </cell>
          <cell r="AN67">
            <v>24.16</v>
          </cell>
          <cell r="AO67">
            <v>0</v>
          </cell>
          <cell r="AP67">
            <v>0</v>
          </cell>
          <cell r="AQ67">
            <v>0.1</v>
          </cell>
          <cell r="AR67">
            <v>1.022</v>
          </cell>
          <cell r="AS67">
            <v>306.60000000000002</v>
          </cell>
          <cell r="AT67">
            <v>37.5</v>
          </cell>
          <cell r="AU67">
            <v>3832.5</v>
          </cell>
          <cell r="AV67">
            <v>0</v>
          </cell>
          <cell r="AW67">
            <v>0.56699999999999995</v>
          </cell>
          <cell r="AX67">
            <v>0.45500000000000002</v>
          </cell>
          <cell r="AY67">
            <v>0</v>
          </cell>
          <cell r="AZ67">
            <v>2.044</v>
          </cell>
          <cell r="BA67">
            <v>613.20000000000005</v>
          </cell>
          <cell r="BB67">
            <v>37.5</v>
          </cell>
          <cell r="BC67">
            <v>7665</v>
          </cell>
          <cell r="BD67">
            <v>0</v>
          </cell>
          <cell r="BE67">
            <v>1.1339999999999999</v>
          </cell>
          <cell r="BF67">
            <v>0.91</v>
          </cell>
          <cell r="BG67">
            <v>0</v>
          </cell>
          <cell r="BH67">
            <v>7.5209999999999999</v>
          </cell>
          <cell r="BI67">
            <v>1.2535000000000001</v>
          </cell>
        </row>
        <row r="68">
          <cell r="A68" t="str">
            <v>Trockenestrich (Gipsfaserplatte, Dibo, Glaswolle)</v>
          </cell>
          <cell r="B68" t="str">
            <v>m²</v>
          </cell>
          <cell r="C68">
            <v>26</v>
          </cell>
          <cell r="D68" t="str">
            <v>E2-d-01-Estr_GFP-Dibo-Gw</v>
          </cell>
          <cell r="E68">
            <v>1</v>
          </cell>
          <cell r="F68">
            <v>-11.233092881740699</v>
          </cell>
          <cell r="G68">
            <v>50</v>
          </cell>
          <cell r="H68">
            <v>0</v>
          </cell>
          <cell r="I68">
            <v>0</v>
          </cell>
          <cell r="J68">
            <v>0</v>
          </cell>
          <cell r="K68">
            <v>0</v>
          </cell>
          <cell r="L68">
            <v>38.15</v>
          </cell>
          <cell r="M68">
            <v>38.15</v>
          </cell>
          <cell r="N68">
            <v>10.5810215919931</v>
          </cell>
          <cell r="O68">
            <v>-10.335691173099599</v>
          </cell>
          <cell r="P68">
            <v>20.9167127650928</v>
          </cell>
          <cell r="Q68">
            <v>9.4584013529318403E-2</v>
          </cell>
          <cell r="R68">
            <v>321.76605147053903</v>
          </cell>
          <cell r="S68">
            <v>30.918017171412401</v>
          </cell>
          <cell r="T68">
            <v>9.7328406029877305E-3</v>
          </cell>
          <cell r="U68">
            <v>3.6074343918221098E-2</v>
          </cell>
          <cell r="V68">
            <v>2.0078893117973601E-6</v>
          </cell>
          <cell r="W68">
            <v>20.9167127650928</v>
          </cell>
          <cell r="X68">
            <v>9.4584013529318403E-2</v>
          </cell>
          <cell r="Y68">
            <v>321.76605147053903</v>
          </cell>
          <cell r="Z68">
            <v>30.918017171412401</v>
          </cell>
          <cell r="AA68">
            <v>9.7328406029877305E-3</v>
          </cell>
          <cell r="AB68">
            <v>3.6074343918221098E-2</v>
          </cell>
          <cell r="AC68">
            <v>2.0078893117973601E-6</v>
          </cell>
          <cell r="AD68">
            <v>0</v>
          </cell>
          <cell r="AE68">
            <v>0</v>
          </cell>
          <cell r="AF68">
            <v>0</v>
          </cell>
          <cell r="AG68">
            <v>0</v>
          </cell>
          <cell r="AH68">
            <v>2.3646003382329601E-2</v>
          </cell>
          <cell r="AI68">
            <v>80.4415128676347</v>
          </cell>
          <cell r="AJ68">
            <v>1.02</v>
          </cell>
          <cell r="AK68">
            <v>306</v>
          </cell>
          <cell r="AL68">
            <v>37.5</v>
          </cell>
          <cell r="AM68">
            <v>3825</v>
          </cell>
          <cell r="AN68">
            <v>0</v>
          </cell>
          <cell r="AO68">
            <v>0</v>
          </cell>
          <cell r="AP68">
            <v>0</v>
          </cell>
          <cell r="AQ68">
            <v>0</v>
          </cell>
          <cell r="AR68">
            <v>1.02</v>
          </cell>
          <cell r="AS68">
            <v>306</v>
          </cell>
          <cell r="AT68">
            <v>37.5</v>
          </cell>
          <cell r="AU68">
            <v>3825</v>
          </cell>
          <cell r="AV68">
            <v>0.11</v>
          </cell>
          <cell r="AW68">
            <v>0.45500000000000002</v>
          </cell>
          <cell r="AX68">
            <v>0.45500000000000002</v>
          </cell>
          <cell r="AY68">
            <v>0</v>
          </cell>
          <cell r="AZ68">
            <v>2.04</v>
          </cell>
          <cell r="BA68">
            <v>612</v>
          </cell>
          <cell r="BB68">
            <v>37.5</v>
          </cell>
          <cell r="BC68">
            <v>7650</v>
          </cell>
          <cell r="BD68">
            <v>0.22</v>
          </cell>
          <cell r="BE68">
            <v>0.91</v>
          </cell>
          <cell r="BF68">
            <v>0.91</v>
          </cell>
          <cell r="BG68">
            <v>0</v>
          </cell>
          <cell r="BH68">
            <v>11.445</v>
          </cell>
          <cell r="BI68">
            <v>1.9075</v>
          </cell>
        </row>
        <row r="69">
          <cell r="A69" t="str">
            <v>Trockenestrich (Gipsfaserplatte, Dibo, Schafwolle)</v>
          </cell>
          <cell r="B69" t="str">
            <v>m²</v>
          </cell>
          <cell r="C69">
            <v>27</v>
          </cell>
          <cell r="D69" t="str">
            <v>E2-d-01-Estr_GFP-Dibo</v>
          </cell>
          <cell r="E69">
            <v>1</v>
          </cell>
          <cell r="F69">
            <v>-15.4686682091377</v>
          </cell>
          <cell r="G69">
            <v>50</v>
          </cell>
          <cell r="H69">
            <v>2.4</v>
          </cell>
          <cell r="I69">
            <v>0</v>
          </cell>
          <cell r="J69">
            <v>0</v>
          </cell>
          <cell r="K69">
            <v>0</v>
          </cell>
          <cell r="L69">
            <v>36.31</v>
          </cell>
          <cell r="M69">
            <v>38.71</v>
          </cell>
          <cell r="N69">
            <v>7.3551938051584198</v>
          </cell>
          <cell r="O69">
            <v>-14.194741512154</v>
          </cell>
          <cell r="P69">
            <v>21.5499353173124</v>
          </cell>
          <cell r="Q69">
            <v>7.6278753249418796E-2</v>
          </cell>
          <cell r="R69">
            <v>284.04897170240099</v>
          </cell>
          <cell r="S69">
            <v>27.269315242637798</v>
          </cell>
          <cell r="T69">
            <v>8.3610323337028197E-3</v>
          </cell>
          <cell r="U69">
            <v>2.7379259950107499E-2</v>
          </cell>
          <cell r="V69">
            <v>1.8714475644866699E-6</v>
          </cell>
          <cell r="W69">
            <v>21.5499353173124</v>
          </cell>
          <cell r="X69">
            <v>7.6278753249418796E-2</v>
          </cell>
          <cell r="Y69">
            <v>284.04897170240099</v>
          </cell>
          <cell r="Z69">
            <v>27.269315242637798</v>
          </cell>
          <cell r="AA69">
            <v>8.3610323337028197E-3</v>
          </cell>
          <cell r="AB69">
            <v>2.7379259950107499E-2</v>
          </cell>
          <cell r="AC69">
            <v>1.8714475644866699E-6</v>
          </cell>
          <cell r="AD69">
            <v>0</v>
          </cell>
          <cell r="AE69">
            <v>0</v>
          </cell>
          <cell r="AF69">
            <v>0</v>
          </cell>
          <cell r="AG69">
            <v>0</v>
          </cell>
          <cell r="AH69">
            <v>1.9069688312354699E-2</v>
          </cell>
          <cell r="AI69">
            <v>71.012242925600304</v>
          </cell>
          <cell r="AJ69">
            <v>1.02</v>
          </cell>
          <cell r="AK69">
            <v>306</v>
          </cell>
          <cell r="AL69">
            <v>37.5</v>
          </cell>
          <cell r="AM69">
            <v>3824.9</v>
          </cell>
          <cell r="AN69">
            <v>2.4</v>
          </cell>
          <cell r="AO69">
            <v>0</v>
          </cell>
          <cell r="AP69">
            <v>0</v>
          </cell>
          <cell r="AQ69">
            <v>0.1</v>
          </cell>
          <cell r="AR69">
            <v>1.02</v>
          </cell>
          <cell r="AS69">
            <v>306</v>
          </cell>
          <cell r="AT69">
            <v>37.5</v>
          </cell>
          <cell r="AU69">
            <v>3825</v>
          </cell>
          <cell r="AV69">
            <v>0.03</v>
          </cell>
          <cell r="AW69">
            <v>0.53500000000000003</v>
          </cell>
          <cell r="AX69">
            <v>0.45500000000000002</v>
          </cell>
          <cell r="AY69">
            <v>0</v>
          </cell>
          <cell r="AZ69">
            <v>2.04</v>
          </cell>
          <cell r="BA69">
            <v>612</v>
          </cell>
          <cell r="BB69">
            <v>37.5</v>
          </cell>
          <cell r="BC69">
            <v>7650</v>
          </cell>
          <cell r="BD69">
            <v>0.06</v>
          </cell>
          <cell r="BE69">
            <v>1.07</v>
          </cell>
          <cell r="BF69">
            <v>0.91</v>
          </cell>
          <cell r="BG69">
            <v>0</v>
          </cell>
          <cell r="BH69">
            <v>11.613</v>
          </cell>
          <cell r="BI69">
            <v>1.9355</v>
          </cell>
        </row>
        <row r="70">
          <cell r="A70" t="str">
            <v>Eigener Estrich (E2.D.01)</v>
          </cell>
          <cell r="B70" t="str">
            <v>m²</v>
          </cell>
        </row>
        <row r="71">
          <cell r="A71" t="str">
            <v>Bitte auswählen</v>
          </cell>
        </row>
        <row r="72">
          <cell r="A72" t="str">
            <v>Stahlbetonstiege</v>
          </cell>
          <cell r="B72" t="str">
            <v>m²</v>
          </cell>
          <cell r="C72">
            <v>1</v>
          </cell>
          <cell r="D72" t="str">
            <v>E2-D-02-STIEGE-STB</v>
          </cell>
          <cell r="E72">
            <v>1</v>
          </cell>
          <cell r="F72">
            <v>34.474161374066902</v>
          </cell>
          <cell r="G72">
            <v>100</v>
          </cell>
          <cell r="H72">
            <v>0</v>
          </cell>
          <cell r="I72">
            <v>0</v>
          </cell>
          <cell r="J72">
            <v>31.2</v>
          </cell>
          <cell r="K72">
            <v>470.4</v>
          </cell>
          <cell r="L72">
            <v>0</v>
          </cell>
          <cell r="M72">
            <v>501.6</v>
          </cell>
          <cell r="N72">
            <v>81.806999216823996</v>
          </cell>
          <cell r="O72">
            <v>-0.138636912058062</v>
          </cell>
          <cell r="P72">
            <v>81.9456361288821</v>
          </cell>
          <cell r="Q72">
            <v>0.217626679341278</v>
          </cell>
          <cell r="R72">
            <v>844.68312777277401</v>
          </cell>
          <cell r="S72">
            <v>29.005089995492199</v>
          </cell>
          <cell r="T72">
            <v>4.0552498010033897E-2</v>
          </cell>
          <cell r="U72">
            <v>0.134832199730575</v>
          </cell>
          <cell r="V72">
            <v>2.73538191385571E-6</v>
          </cell>
          <cell r="W72">
            <v>0</v>
          </cell>
          <cell r="X72">
            <v>0</v>
          </cell>
          <cell r="Y72">
            <v>0</v>
          </cell>
          <cell r="Z72">
            <v>0</v>
          </cell>
          <cell r="AA72">
            <v>0</v>
          </cell>
          <cell r="AB72">
            <v>0</v>
          </cell>
          <cell r="AC72">
            <v>0</v>
          </cell>
          <cell r="AD72">
            <v>0</v>
          </cell>
          <cell r="AE72">
            <v>0</v>
          </cell>
          <cell r="AF72">
            <v>0</v>
          </cell>
          <cell r="AG72">
            <v>0</v>
          </cell>
          <cell r="AH72">
            <v>5.4406669835319603E-2</v>
          </cell>
          <cell r="AI72">
            <v>211.17078194319299</v>
          </cell>
          <cell r="AJ72">
            <v>0.2</v>
          </cell>
          <cell r="AK72">
            <v>11</v>
          </cell>
          <cell r="AL72">
            <v>25</v>
          </cell>
          <cell r="AM72">
            <v>137.4</v>
          </cell>
          <cell r="AN72">
            <v>0</v>
          </cell>
          <cell r="AO72">
            <v>0</v>
          </cell>
          <cell r="AP72">
            <v>31.2</v>
          </cell>
          <cell r="AQ72">
            <v>0.1</v>
          </cell>
          <cell r="AR72">
            <v>0</v>
          </cell>
          <cell r="AS72">
            <v>0</v>
          </cell>
          <cell r="AT72">
            <v>25</v>
          </cell>
          <cell r="AU72">
            <v>0</v>
          </cell>
          <cell r="AV72">
            <v>0</v>
          </cell>
          <cell r="AW72">
            <v>0</v>
          </cell>
          <cell r="AX72">
            <v>0</v>
          </cell>
          <cell r="AY72">
            <v>0</v>
          </cell>
          <cell r="AZ72">
            <v>0.2</v>
          </cell>
          <cell r="BA72">
            <v>11</v>
          </cell>
          <cell r="BB72">
            <v>25</v>
          </cell>
          <cell r="BC72">
            <v>137.4</v>
          </cell>
          <cell r="BD72">
            <v>0.19600000000000001</v>
          </cell>
          <cell r="BE72">
            <v>0</v>
          </cell>
          <cell r="BF72">
            <v>4.0000000000000001E-3</v>
          </cell>
          <cell r="BG72">
            <v>0.1</v>
          </cell>
          <cell r="BH72">
            <v>32.880000000000003</v>
          </cell>
          <cell r="BI72">
            <v>25.08</v>
          </cell>
        </row>
        <row r="73">
          <cell r="A73" t="str">
            <v>Eigene Stiege</v>
          </cell>
          <cell r="B73" t="str">
            <v>m²</v>
          </cell>
        </row>
        <row r="74">
          <cell r="A74" t="str">
            <v>Bitte auswählen</v>
          </cell>
        </row>
        <row r="75">
          <cell r="A75" t="str">
            <v>Stahlbeton 20 cm</v>
          </cell>
          <cell r="B75" t="str">
            <v>m²</v>
          </cell>
          <cell r="C75">
            <v>1</v>
          </cell>
          <cell r="D75" t="str">
            <v>E2-D-03-STB</v>
          </cell>
          <cell r="E75">
            <v>1</v>
          </cell>
          <cell r="F75">
            <v>24.6762159926955</v>
          </cell>
          <cell r="G75">
            <v>100</v>
          </cell>
          <cell r="H75">
            <v>0</v>
          </cell>
          <cell r="I75">
            <v>0</v>
          </cell>
          <cell r="J75">
            <v>23.4</v>
          </cell>
          <cell r="K75">
            <v>475.5</v>
          </cell>
          <cell r="L75">
            <v>0</v>
          </cell>
          <cell r="M75">
            <v>498.9</v>
          </cell>
          <cell r="N75">
            <v>73.1949656499268</v>
          </cell>
          <cell r="O75">
            <v>-0.121396623275774</v>
          </cell>
          <cell r="P75">
            <v>73.3163622732026</v>
          </cell>
          <cell r="Q75">
            <v>0.186558564278207</v>
          </cell>
          <cell r="R75">
            <v>718.07739441840295</v>
          </cell>
          <cell r="S75">
            <v>25.179878579445599</v>
          </cell>
          <cell r="T75">
            <v>3.3617604434529803E-2</v>
          </cell>
          <cell r="U75">
            <v>0.115242974280372</v>
          </cell>
          <cell r="V75">
            <v>2.34857898268099E-6</v>
          </cell>
          <cell r="W75">
            <v>0</v>
          </cell>
          <cell r="X75">
            <v>0</v>
          </cell>
          <cell r="Y75">
            <v>0</v>
          </cell>
          <cell r="Z75">
            <v>0</v>
          </cell>
          <cell r="AA75">
            <v>0</v>
          </cell>
          <cell r="AB75">
            <v>0</v>
          </cell>
          <cell r="AC75">
            <v>0</v>
          </cell>
          <cell r="AD75">
            <v>0</v>
          </cell>
          <cell r="AE75">
            <v>0</v>
          </cell>
          <cell r="AF75">
            <v>0</v>
          </cell>
          <cell r="AG75">
            <v>0</v>
          </cell>
          <cell r="AH75">
            <v>4.6639641069551797E-2</v>
          </cell>
          <cell r="AI75">
            <v>179.51934860460099</v>
          </cell>
          <cell r="AJ75">
            <v>0.20300000000000001</v>
          </cell>
          <cell r="AK75">
            <v>11.65</v>
          </cell>
          <cell r="AL75">
            <v>37.5</v>
          </cell>
          <cell r="AM75">
            <v>145.52500000000001</v>
          </cell>
          <cell r="AN75">
            <v>0</v>
          </cell>
          <cell r="AO75">
            <v>0</v>
          </cell>
          <cell r="AP75">
            <v>23.4</v>
          </cell>
          <cell r="AQ75">
            <v>0.1</v>
          </cell>
          <cell r="AR75">
            <v>-2.7755575615628901E-17</v>
          </cell>
          <cell r="AS75">
            <v>-1.38777878078145E-15</v>
          </cell>
          <cell r="AT75">
            <v>37.5</v>
          </cell>
          <cell r="AU75">
            <v>-1.7347234759768099E-14</v>
          </cell>
          <cell r="AV75">
            <v>-2.7755575615628901E-17</v>
          </cell>
          <cell r="AW75">
            <v>0</v>
          </cell>
          <cell r="AX75">
            <v>0</v>
          </cell>
          <cell r="AY75">
            <v>0</v>
          </cell>
          <cell r="AZ75">
            <v>0.20300000000000001</v>
          </cell>
          <cell r="BA75">
            <v>11.65</v>
          </cell>
          <cell r="BB75">
            <v>37.5</v>
          </cell>
          <cell r="BC75">
            <v>145.52500000000001</v>
          </cell>
          <cell r="BD75">
            <v>0.2</v>
          </cell>
          <cell r="BE75">
            <v>0</v>
          </cell>
          <cell r="BF75">
            <v>3.0000000000000001E-3</v>
          </cell>
          <cell r="BG75">
            <v>0.1</v>
          </cell>
          <cell r="BH75">
            <v>31.47</v>
          </cell>
          <cell r="BI75">
            <v>24.945</v>
          </cell>
        </row>
        <row r="76">
          <cell r="A76" t="str">
            <v>Stahlbeton 30 cm</v>
          </cell>
          <cell r="B76" t="str">
            <v>m²</v>
          </cell>
          <cell r="C76">
            <v>5</v>
          </cell>
          <cell r="D76" t="str">
            <v>E2-D-03-STB-30</v>
          </cell>
          <cell r="E76">
            <v>1</v>
          </cell>
          <cell r="G76">
            <v>100</v>
          </cell>
          <cell r="H76">
            <v>0</v>
          </cell>
          <cell r="I76">
            <v>0</v>
          </cell>
          <cell r="J76">
            <v>35.099999999999994</v>
          </cell>
          <cell r="K76">
            <v>713.25</v>
          </cell>
          <cell r="L76">
            <v>0</v>
          </cell>
          <cell r="M76">
            <v>748.34999999999991</v>
          </cell>
          <cell r="N76">
            <v>109.79244847489019</v>
          </cell>
          <cell r="O76">
            <v>-0.18209493491366099</v>
          </cell>
          <cell r="P76">
            <v>109.9745434098039</v>
          </cell>
          <cell r="Q76">
            <v>0.27983784641731047</v>
          </cell>
          <cell r="R76">
            <v>1077.1160916276044</v>
          </cell>
          <cell r="BH76">
            <v>47.204999999999998</v>
          </cell>
          <cell r="BI76">
            <v>37.417500000000004</v>
          </cell>
        </row>
        <row r="77">
          <cell r="A77" t="str">
            <v>Holzmassivdach 20 cm mit Alu-Bitumenbahn</v>
          </cell>
          <cell r="B77" t="str">
            <v>m²</v>
          </cell>
          <cell r="C77">
            <v>2</v>
          </cell>
          <cell r="D77" t="str">
            <v>E2-D-03-HM</v>
          </cell>
          <cell r="E77">
            <v>1</v>
          </cell>
          <cell r="F77">
            <v>4.4537322892932902</v>
          </cell>
          <cell r="G77">
            <v>50</v>
          </cell>
          <cell r="H77">
            <v>88</v>
          </cell>
          <cell r="I77">
            <v>0</v>
          </cell>
          <cell r="J77">
            <v>0</v>
          </cell>
          <cell r="K77">
            <v>0</v>
          </cell>
          <cell r="L77">
            <v>3.4</v>
          </cell>
          <cell r="M77">
            <v>91.4</v>
          </cell>
          <cell r="N77">
            <v>-93.323250931382802</v>
          </cell>
          <cell r="O77">
            <v>-135.479559576269</v>
          </cell>
          <cell r="P77">
            <v>42.156308644886799</v>
          </cell>
          <cell r="Q77">
            <v>0.22168774460466201</v>
          </cell>
          <cell r="R77">
            <v>803.47724491706401</v>
          </cell>
          <cell r="S77">
            <v>1555.93703740211</v>
          </cell>
          <cell r="T77">
            <v>6.9862448351050793E-2</v>
          </cell>
          <cell r="U77">
            <v>8.5481499784770501E-2</v>
          </cell>
          <cell r="V77">
            <v>4.2377032614541697E-6</v>
          </cell>
          <cell r="W77">
            <v>3.8181111222249702</v>
          </cell>
          <cell r="X77">
            <v>2.2545792819006202E-2</v>
          </cell>
          <cell r="Y77">
            <v>146.676887652434</v>
          </cell>
          <cell r="Z77">
            <v>4.7705525608908497</v>
          </cell>
          <cell r="AA77">
            <v>3.2264262312492798E-3</v>
          </cell>
          <cell r="AB77">
            <v>4.9069999229710403E-3</v>
          </cell>
          <cell r="AC77">
            <v>1.01547140124066E-6</v>
          </cell>
          <cell r="AD77">
            <v>0</v>
          </cell>
          <cell r="AE77">
            <v>0</v>
          </cell>
          <cell r="AF77">
            <v>0</v>
          </cell>
          <cell r="AG77">
            <v>0</v>
          </cell>
          <cell r="AH77">
            <v>5.5421936151165599E-2</v>
          </cell>
          <cell r="AI77">
            <v>200.869311229266</v>
          </cell>
          <cell r="AJ77">
            <v>0.202967045437352</v>
          </cell>
          <cell r="AK77">
            <v>40.890113631205502</v>
          </cell>
          <cell r="AL77">
            <v>37.5</v>
          </cell>
          <cell r="AM77">
            <v>511.02642039006798</v>
          </cell>
          <cell r="AN77">
            <v>88</v>
          </cell>
          <cell r="AO77">
            <v>0</v>
          </cell>
          <cell r="AP77">
            <v>0</v>
          </cell>
          <cell r="AQ77">
            <v>0.1</v>
          </cell>
          <cell r="AR77">
            <v>2.9670454373515302E-3</v>
          </cell>
          <cell r="AS77">
            <v>0.89011363120545905</v>
          </cell>
          <cell r="AT77">
            <v>37.5</v>
          </cell>
          <cell r="AU77">
            <v>11.0264203900682</v>
          </cell>
          <cell r="AV77">
            <v>0</v>
          </cell>
          <cell r="AW77">
            <v>2.9670454373515302E-3</v>
          </cell>
          <cell r="AX77">
            <v>0</v>
          </cell>
          <cell r="AY77">
            <v>0.1</v>
          </cell>
          <cell r="AZ77">
            <v>0.20593409087470299</v>
          </cell>
          <cell r="BA77">
            <v>41.780227262410897</v>
          </cell>
          <cell r="BB77">
            <v>37.5</v>
          </cell>
          <cell r="BC77">
            <v>522.15284078013599</v>
          </cell>
          <cell r="BD77">
            <v>0</v>
          </cell>
          <cell r="BE77">
            <v>5.9340908747030604E-3</v>
          </cell>
          <cell r="BF77">
            <v>0</v>
          </cell>
          <cell r="BG77">
            <v>0.1</v>
          </cell>
          <cell r="BH77">
            <v>18.62</v>
          </cell>
          <cell r="BI77">
            <v>4.57</v>
          </cell>
        </row>
        <row r="78">
          <cell r="A78" t="str">
            <v>Holzleichtdach Innenschale + PE-Dampfbremse</v>
          </cell>
          <cell r="B78" t="str">
            <v>m²</v>
          </cell>
          <cell r="C78">
            <v>3</v>
          </cell>
          <cell r="D78" t="str">
            <v>E2-D-03-HO-Innen-PE</v>
          </cell>
          <cell r="E78">
            <v>1</v>
          </cell>
          <cell r="F78">
            <v>-28.667738396743399</v>
          </cell>
          <cell r="G78">
            <v>50</v>
          </cell>
          <cell r="H78">
            <v>14.96</v>
          </cell>
          <cell r="I78">
            <v>0.2</v>
          </cell>
          <cell r="J78">
            <v>0</v>
          </cell>
          <cell r="K78">
            <v>0</v>
          </cell>
          <cell r="L78">
            <v>0</v>
          </cell>
          <cell r="M78">
            <v>15.16</v>
          </cell>
          <cell r="N78">
            <v>-18.308106870917101</v>
          </cell>
          <cell r="O78">
            <v>-26.035576154658401</v>
          </cell>
          <cell r="P78">
            <v>7.7274692837412902</v>
          </cell>
          <cell r="Q78">
            <v>3.0233193868173799E-2</v>
          </cell>
          <cell r="R78">
            <v>200.575606979588</v>
          </cell>
          <cell r="S78">
            <v>319.78572763163999</v>
          </cell>
          <cell r="T78">
            <v>9.1797921702306707E-3</v>
          </cell>
          <cell r="U78">
            <v>1.23168131301676E-2</v>
          </cell>
          <cell r="V78">
            <v>3.9989215442940499E-7</v>
          </cell>
          <cell r="W78">
            <v>7.7274692837412902</v>
          </cell>
          <cell r="X78">
            <v>3.0233193868173799E-2</v>
          </cell>
          <cell r="Y78">
            <v>200.575606979588</v>
          </cell>
          <cell r="Z78">
            <v>319.78572763163999</v>
          </cell>
          <cell r="AA78">
            <v>9.1797921702306707E-3</v>
          </cell>
          <cell r="AB78">
            <v>1.23168131301676E-2</v>
          </cell>
          <cell r="AC78">
            <v>3.9989215442940499E-7</v>
          </cell>
          <cell r="AD78">
            <v>0</v>
          </cell>
          <cell r="AE78">
            <v>0</v>
          </cell>
          <cell r="AF78">
            <v>0</v>
          </cell>
          <cell r="AG78">
            <v>0</v>
          </cell>
          <cell r="AH78">
            <v>7.5582984670434497E-3</v>
          </cell>
          <cell r="AI78">
            <v>50.143901744897001</v>
          </cell>
          <cell r="AJ78">
            <v>2.2204081632653101E-2</v>
          </cell>
          <cell r="AK78">
            <v>6.6612244897959201</v>
          </cell>
          <cell r="AL78">
            <v>25</v>
          </cell>
          <cell r="AM78">
            <v>83.165306122448996</v>
          </cell>
          <cell r="AN78">
            <v>14.96</v>
          </cell>
          <cell r="AO78">
            <v>0.2</v>
          </cell>
          <cell r="AP78">
            <v>0</v>
          </cell>
          <cell r="AQ78">
            <v>0.1</v>
          </cell>
          <cell r="AR78">
            <v>2.2204081632653101E-2</v>
          </cell>
          <cell r="AS78">
            <v>6.6612244897959201</v>
          </cell>
          <cell r="AT78">
            <v>25</v>
          </cell>
          <cell r="AU78">
            <v>83.165306122448996</v>
          </cell>
          <cell r="AV78">
            <v>0</v>
          </cell>
          <cell r="AW78">
            <v>2.2204081632653101E-2</v>
          </cell>
          <cell r="AX78">
            <v>0</v>
          </cell>
          <cell r="AY78">
            <v>0.1</v>
          </cell>
          <cell r="AZ78">
            <v>4.4408163265306097E-2</v>
          </cell>
          <cell r="BA78">
            <v>13.322448979591799</v>
          </cell>
          <cell r="BB78">
            <v>25</v>
          </cell>
          <cell r="BC78">
            <v>166.43061224489799</v>
          </cell>
          <cell r="BD78">
            <v>0</v>
          </cell>
          <cell r="BE78">
            <v>4.4408163265306097E-2</v>
          </cell>
          <cell r="BF78">
            <v>0</v>
          </cell>
          <cell r="BG78">
            <v>0.1</v>
          </cell>
          <cell r="BH78">
            <v>4.548</v>
          </cell>
          <cell r="BI78">
            <v>0.75800000000000001</v>
          </cell>
        </row>
        <row r="79">
          <cell r="A79" t="str">
            <v>Holzleichtdach Innenschale + Alu-Dampfsperre</v>
          </cell>
          <cell r="B79" t="str">
            <v>m²</v>
          </cell>
          <cell r="C79">
            <v>4</v>
          </cell>
          <cell r="D79" t="str">
            <v>E2-D-03-HO-Innen-Alu</v>
          </cell>
          <cell r="E79">
            <v>1</v>
          </cell>
          <cell r="F79">
            <v>-21.847681997158801</v>
          </cell>
          <cell r="G79">
            <v>100</v>
          </cell>
          <cell r="H79">
            <v>12.24</v>
          </cell>
          <cell r="I79">
            <v>0</v>
          </cell>
          <cell r="J79">
            <v>0.2</v>
          </cell>
          <cell r="K79">
            <v>0</v>
          </cell>
          <cell r="L79">
            <v>0.2</v>
          </cell>
          <cell r="M79">
            <v>12.44</v>
          </cell>
          <cell r="N79">
            <v>-8.7899581379079201</v>
          </cell>
          <cell r="O79">
            <v>-21.313098817085098</v>
          </cell>
          <cell r="P79">
            <v>12.5231406791772</v>
          </cell>
          <cell r="Q79">
            <v>5.4470142195152199E-2</v>
          </cell>
          <cell r="R79">
            <v>260.63876199416802</v>
          </cell>
          <cell r="S79">
            <v>273.02418319653202</v>
          </cell>
          <cell r="T79">
            <v>9.2247183578826192E-3</v>
          </cell>
          <cell r="U79">
            <v>2.82885258878251E-2</v>
          </cell>
          <cell r="V79">
            <v>6.3898328776140097E-7</v>
          </cell>
          <cell r="W79">
            <v>12.5231406791772</v>
          </cell>
          <cell r="X79">
            <v>5.4470142195152199E-2</v>
          </cell>
          <cell r="Y79">
            <v>260.63876199416802</v>
          </cell>
          <cell r="Z79">
            <v>273.02418319653202</v>
          </cell>
          <cell r="AA79">
            <v>9.2247183578826192E-3</v>
          </cell>
          <cell r="AB79">
            <v>2.82885258878251E-2</v>
          </cell>
          <cell r="AC79">
            <v>6.3898328776140097E-7</v>
          </cell>
          <cell r="AD79">
            <v>0</v>
          </cell>
          <cell r="AE79">
            <v>0</v>
          </cell>
          <cell r="AF79">
            <v>0</v>
          </cell>
          <cell r="AG79">
            <v>0</v>
          </cell>
          <cell r="AH79">
            <v>1.3617535548787999E-2</v>
          </cell>
          <cell r="AI79">
            <v>65.159690498542105</v>
          </cell>
          <cell r="AJ79">
            <v>1.80740740740741E-2</v>
          </cell>
          <cell r="AK79">
            <v>5.4222222222222198</v>
          </cell>
          <cell r="AL79">
            <v>25</v>
          </cell>
          <cell r="AM79">
            <v>67.677777777777806</v>
          </cell>
          <cell r="AN79">
            <v>12.24</v>
          </cell>
          <cell r="AO79">
            <v>0</v>
          </cell>
          <cell r="AP79">
            <v>0.2</v>
          </cell>
          <cell r="AQ79">
            <v>0.1</v>
          </cell>
          <cell r="AR79">
            <v>1.80740740740741E-2</v>
          </cell>
          <cell r="AS79">
            <v>5.4222222222222198</v>
          </cell>
          <cell r="AT79">
            <v>25</v>
          </cell>
          <cell r="AU79">
            <v>67.677777777777806</v>
          </cell>
          <cell r="AV79">
            <v>0</v>
          </cell>
          <cell r="AW79">
            <v>1.80740740740741E-2</v>
          </cell>
          <cell r="AX79">
            <v>0</v>
          </cell>
          <cell r="AY79">
            <v>0.1</v>
          </cell>
          <cell r="AZ79">
            <v>3.6148148148148103E-2</v>
          </cell>
          <cell r="BA79">
            <v>10.844444444444401</v>
          </cell>
          <cell r="BB79">
            <v>25</v>
          </cell>
          <cell r="BC79">
            <v>135.455555555556</v>
          </cell>
          <cell r="BD79">
            <v>0</v>
          </cell>
          <cell r="BE79">
            <v>3.6148148148148103E-2</v>
          </cell>
          <cell r="BF79">
            <v>0</v>
          </cell>
          <cell r="BG79">
            <v>0.1</v>
          </cell>
          <cell r="BH79">
            <v>3.7320000000000002</v>
          </cell>
          <cell r="BI79">
            <v>0.622</v>
          </cell>
        </row>
        <row r="80">
          <cell r="A80" t="str">
            <v>Eigene Dachkonstruktion</v>
          </cell>
          <cell r="B80" t="str">
            <v>m²</v>
          </cell>
        </row>
        <row r="81">
          <cell r="A81" t="str">
            <v>Bitte auswählen</v>
          </cell>
        </row>
        <row r="82">
          <cell r="A82" t="str">
            <v>Glaswolle zw. Brettschichtholz, tragend</v>
          </cell>
          <cell r="B82" t="str">
            <v>m³</v>
          </cell>
          <cell r="C82">
            <v>5</v>
          </cell>
          <cell r="D82" t="str">
            <v>E2-D-03-HO-SD_Gw</v>
          </cell>
          <cell r="E82">
            <v>1</v>
          </cell>
          <cell r="F82">
            <v>3.3901835492994001</v>
          </cell>
          <cell r="G82">
            <v>100</v>
          </cell>
          <cell r="H82">
            <v>32.0672</v>
          </cell>
          <cell r="I82">
            <v>0.2</v>
          </cell>
          <cell r="J82">
            <v>0</v>
          </cell>
          <cell r="K82">
            <v>0</v>
          </cell>
          <cell r="L82">
            <v>6.5087999999999999</v>
          </cell>
          <cell r="M82">
            <v>38.776000000000003</v>
          </cell>
          <cell r="N82">
            <v>-23.472785891627399</v>
          </cell>
          <cell r="O82">
            <v>-54.2938652886941</v>
          </cell>
          <cell r="P82">
            <v>30.8210793970668</v>
          </cell>
          <cell r="Q82">
            <v>0.170254554877564</v>
          </cell>
          <cell r="R82">
            <v>628.05121642686402</v>
          </cell>
          <cell r="S82">
            <v>762.36543676222095</v>
          </cell>
          <cell r="T82">
            <v>3.199259051877E-2</v>
          </cell>
          <cell r="U82">
            <v>7.55704701595281E-2</v>
          </cell>
          <cell r="V82">
            <v>2.6039959267037902E-6</v>
          </cell>
          <cell r="W82">
            <v>30.8210793970668</v>
          </cell>
          <cell r="X82">
            <v>0.170254554877564</v>
          </cell>
          <cell r="Y82">
            <v>628.05121642686402</v>
          </cell>
          <cell r="Z82">
            <v>762.36543676222095</v>
          </cell>
          <cell r="AA82">
            <v>3.199259051877E-2</v>
          </cell>
          <cell r="AB82">
            <v>7.55704701595281E-2</v>
          </cell>
          <cell r="AC82">
            <v>2.6039959267037902E-6</v>
          </cell>
          <cell r="AD82">
            <v>0</v>
          </cell>
          <cell r="AE82">
            <v>0</v>
          </cell>
          <cell r="AF82">
            <v>0</v>
          </cell>
          <cell r="AG82">
            <v>0</v>
          </cell>
          <cell r="AH82">
            <v>4.2563638719390902E-2</v>
          </cell>
          <cell r="AI82">
            <v>157.012804106716</v>
          </cell>
          <cell r="AJ82">
            <v>0.38220408163265301</v>
          </cell>
          <cell r="AK82">
            <v>111.205224489796</v>
          </cell>
          <cell r="AL82">
            <v>50</v>
          </cell>
          <cell r="AM82">
            <v>1389.9653061224501</v>
          </cell>
          <cell r="AN82">
            <v>32.0672</v>
          </cell>
          <cell r="AO82">
            <v>0.2</v>
          </cell>
          <cell r="AP82">
            <v>0</v>
          </cell>
          <cell r="AQ82">
            <v>0.1</v>
          </cell>
          <cell r="AR82">
            <v>0.38220408163265301</v>
          </cell>
          <cell r="AS82">
            <v>111.205224489796</v>
          </cell>
          <cell r="AT82">
            <v>50</v>
          </cell>
          <cell r="AU82">
            <v>1390.06530612245</v>
          </cell>
          <cell r="AV82">
            <v>0.32544000000000001</v>
          </cell>
          <cell r="AW82">
            <v>5.6764081632653098E-2</v>
          </cell>
          <cell r="AX82">
            <v>0</v>
          </cell>
          <cell r="AY82">
            <v>0</v>
          </cell>
          <cell r="AZ82">
            <v>0.76440816326530603</v>
          </cell>
          <cell r="BA82">
            <v>222.41044897959199</v>
          </cell>
          <cell r="BB82">
            <v>50</v>
          </cell>
          <cell r="BC82">
            <v>2780.1306122449</v>
          </cell>
          <cell r="BD82">
            <v>0.65088000000000001</v>
          </cell>
          <cell r="BE82">
            <v>0.113528163265306</v>
          </cell>
          <cell r="BF82">
            <v>0</v>
          </cell>
          <cell r="BG82">
            <v>0</v>
          </cell>
          <cell r="BH82">
            <v>9.9220799999999993</v>
          </cell>
          <cell r="BI82">
            <v>1.9388000000000001</v>
          </cell>
        </row>
        <row r="83">
          <cell r="A83" t="str">
            <v>Hanf zw. Brettschichtholz, tragend</v>
          </cell>
          <cell r="B83" t="str">
            <v>m³</v>
          </cell>
          <cell r="C83">
            <v>6</v>
          </cell>
          <cell r="D83" t="str">
            <v>E2-D-03-HO-SD_Hanf</v>
          </cell>
          <cell r="E83">
            <v>1</v>
          </cell>
          <cell r="F83">
            <v>14.0243179306038</v>
          </cell>
          <cell r="G83">
            <v>100</v>
          </cell>
          <cell r="H83">
            <v>44.769599999999997</v>
          </cell>
          <cell r="I83">
            <v>0</v>
          </cell>
          <cell r="J83">
            <v>0</v>
          </cell>
          <cell r="K83">
            <v>0</v>
          </cell>
          <cell r="L83">
            <v>0</v>
          </cell>
          <cell r="M83">
            <v>44.769599999999997</v>
          </cell>
          <cell r="N83">
            <v>-18.9958662434898</v>
          </cell>
          <cell r="O83">
            <v>-65.564072596135901</v>
          </cell>
          <cell r="P83">
            <v>46.568206352646001</v>
          </cell>
          <cell r="Q83">
            <v>0.17148326385336601</v>
          </cell>
          <cell r="R83">
            <v>919.77581372210204</v>
          </cell>
          <cell r="S83">
            <v>862.14475302095502</v>
          </cell>
          <cell r="T83">
            <v>2.79291905699336E-2</v>
          </cell>
          <cell r="U83">
            <v>7.0563641342533401E-2</v>
          </cell>
          <cell r="V83">
            <v>3.9004410814163703E-6</v>
          </cell>
          <cell r="W83">
            <v>46.568206352646001</v>
          </cell>
          <cell r="X83">
            <v>0.17148326385336601</v>
          </cell>
          <cell r="Y83">
            <v>919.77581372210204</v>
          </cell>
          <cell r="Z83">
            <v>862.14475302095502</v>
          </cell>
          <cell r="AA83">
            <v>2.79291905699336E-2</v>
          </cell>
          <cell r="AB83">
            <v>7.0563641342533401E-2</v>
          </cell>
          <cell r="AC83">
            <v>3.9004410814163703E-6</v>
          </cell>
          <cell r="AD83">
            <v>0</v>
          </cell>
          <cell r="AE83">
            <v>0</v>
          </cell>
          <cell r="AF83">
            <v>0</v>
          </cell>
          <cell r="AG83">
            <v>0</v>
          </cell>
          <cell r="AH83">
            <v>4.2870815963341399E-2</v>
          </cell>
          <cell r="AI83">
            <v>229.943953430525</v>
          </cell>
          <cell r="AJ83">
            <v>0.36</v>
          </cell>
          <cell r="AK83">
            <v>104.544</v>
          </cell>
          <cell r="AL83">
            <v>25</v>
          </cell>
          <cell r="AM83">
            <v>1306.7</v>
          </cell>
          <cell r="AN83">
            <v>44.769599999999997</v>
          </cell>
          <cell r="AO83">
            <v>0</v>
          </cell>
          <cell r="AP83">
            <v>0</v>
          </cell>
          <cell r="AQ83">
            <v>0.1</v>
          </cell>
          <cell r="AR83">
            <v>0.36</v>
          </cell>
          <cell r="AS83">
            <v>104.544</v>
          </cell>
          <cell r="AT83">
            <v>25</v>
          </cell>
          <cell r="AU83">
            <v>1306.7</v>
          </cell>
          <cell r="AV83">
            <v>0</v>
          </cell>
          <cell r="AW83">
            <v>0.36</v>
          </cell>
          <cell r="AX83">
            <v>0</v>
          </cell>
          <cell r="AY83">
            <v>0.1</v>
          </cell>
          <cell r="AZ83">
            <v>0.72</v>
          </cell>
          <cell r="BA83">
            <v>209.08799999999999</v>
          </cell>
          <cell r="BB83">
            <v>25</v>
          </cell>
          <cell r="BC83">
            <v>2613.5</v>
          </cell>
          <cell r="BD83">
            <v>0</v>
          </cell>
          <cell r="BE83">
            <v>0.72</v>
          </cell>
          <cell r="BF83">
            <v>0</v>
          </cell>
          <cell r="BG83">
            <v>0.1</v>
          </cell>
          <cell r="BH83">
            <v>11.72016</v>
          </cell>
          <cell r="BI83">
            <v>2.23848</v>
          </cell>
        </row>
        <row r="84">
          <cell r="A84" t="str">
            <v>Schafwolle zw. Brettschichtholz, tragend</v>
          </cell>
          <cell r="B84" t="str">
            <v>m³</v>
          </cell>
          <cell r="C84">
            <v>7</v>
          </cell>
          <cell r="D84" t="str">
            <v>E2-D-03-HO-SD_Schaf</v>
          </cell>
          <cell r="E84">
            <v>1</v>
          </cell>
          <cell r="F84">
            <v>-17.607386536849699</v>
          </cell>
          <cell r="G84">
            <v>100</v>
          </cell>
          <cell r="H84">
            <v>26.8704</v>
          </cell>
          <cell r="I84">
            <v>0</v>
          </cell>
          <cell r="J84">
            <v>0</v>
          </cell>
          <cell r="K84">
            <v>0</v>
          </cell>
          <cell r="L84">
            <v>0</v>
          </cell>
          <cell r="M84">
            <v>26.8704</v>
          </cell>
          <cell r="N84">
            <v>-15.891701466289399</v>
          </cell>
          <cell r="O84">
            <v>-43.956905913309001</v>
          </cell>
          <cell r="P84">
            <v>28.0652044470196</v>
          </cell>
          <cell r="Q84">
            <v>8.0510053040294002E-2</v>
          </cell>
          <cell r="R84">
            <v>319.19669906477998</v>
          </cell>
          <cell r="S84">
            <v>430.39509670001098</v>
          </cell>
          <cell r="T84">
            <v>1.8861770993958998E-2</v>
          </cell>
          <cell r="U84">
            <v>3.46270306859418E-2</v>
          </cell>
          <cell r="V84">
            <v>1.88714608276065E-6</v>
          </cell>
          <cell r="W84">
            <v>28.0652044470196</v>
          </cell>
          <cell r="X84">
            <v>8.0510053040294002E-2</v>
          </cell>
          <cell r="Y84">
            <v>319.19669906477998</v>
          </cell>
          <cell r="Z84">
            <v>430.39509670001098</v>
          </cell>
          <cell r="AA84">
            <v>1.8861770993958998E-2</v>
          </cell>
          <cell r="AB84">
            <v>3.46270306859418E-2</v>
          </cell>
          <cell r="AC84">
            <v>1.88714608276065E-6</v>
          </cell>
          <cell r="AD84">
            <v>0</v>
          </cell>
          <cell r="AE84">
            <v>0</v>
          </cell>
          <cell r="AF84">
            <v>0</v>
          </cell>
          <cell r="AG84">
            <v>0</v>
          </cell>
          <cell r="AH84">
            <v>2.0127513260073501E-2</v>
          </cell>
          <cell r="AI84">
            <v>79.799174766194994</v>
          </cell>
          <cell r="AJ84">
            <v>0.36</v>
          </cell>
          <cell r="AK84">
            <v>104.544</v>
          </cell>
          <cell r="AL84">
            <v>25</v>
          </cell>
          <cell r="AM84">
            <v>1306.7</v>
          </cell>
          <cell r="AN84">
            <v>26.8704</v>
          </cell>
          <cell r="AO84">
            <v>0</v>
          </cell>
          <cell r="AP84">
            <v>0</v>
          </cell>
          <cell r="AQ84">
            <v>0.1</v>
          </cell>
          <cell r="AR84">
            <v>0.36</v>
          </cell>
          <cell r="AS84">
            <v>104.544</v>
          </cell>
          <cell r="AT84">
            <v>25</v>
          </cell>
          <cell r="AU84">
            <v>1306.7</v>
          </cell>
          <cell r="AV84">
            <v>0</v>
          </cell>
          <cell r="AW84">
            <v>0.36</v>
          </cell>
          <cell r="AX84">
            <v>0</v>
          </cell>
          <cell r="AY84">
            <v>0.1</v>
          </cell>
          <cell r="AZ84">
            <v>0.72</v>
          </cell>
          <cell r="BA84">
            <v>209.08799999999999</v>
          </cell>
          <cell r="BB84">
            <v>25</v>
          </cell>
          <cell r="BC84">
            <v>2613.5</v>
          </cell>
          <cell r="BD84">
            <v>0</v>
          </cell>
          <cell r="BE84">
            <v>0.72</v>
          </cell>
          <cell r="BF84">
            <v>0</v>
          </cell>
          <cell r="BG84">
            <v>0.1</v>
          </cell>
          <cell r="BH84">
            <v>6.3503999999999996</v>
          </cell>
          <cell r="BI84">
            <v>1.34352</v>
          </cell>
        </row>
        <row r="85">
          <cell r="A85" t="str">
            <v>Zellulose zw. Brettschichtholz, tragend</v>
          </cell>
          <cell r="B85" t="str">
            <v>m³</v>
          </cell>
          <cell r="C85">
            <v>8</v>
          </cell>
          <cell r="D85" t="str">
            <v>E2-D-03-HO-SD_Zell</v>
          </cell>
          <cell r="E85">
            <v>1</v>
          </cell>
          <cell r="F85">
            <v>-19.267718102021799</v>
          </cell>
          <cell r="G85">
            <v>100</v>
          </cell>
          <cell r="H85">
            <v>36.907200000000003</v>
          </cell>
          <cell r="I85">
            <v>0</v>
          </cell>
          <cell r="J85">
            <v>0</v>
          </cell>
          <cell r="K85">
            <v>0</v>
          </cell>
          <cell r="L85">
            <v>0</v>
          </cell>
          <cell r="M85">
            <v>36.907200000000003</v>
          </cell>
          <cell r="N85">
            <v>-38.654961193584597</v>
          </cell>
          <cell r="O85">
            <v>-56.8829374589723</v>
          </cell>
          <cell r="P85">
            <v>18.227976265387898</v>
          </cell>
          <cell r="Q85">
            <v>0.109139500661944</v>
          </cell>
          <cell r="R85">
            <v>268.685260259492</v>
          </cell>
          <cell r="S85">
            <v>452.88362959961</v>
          </cell>
          <cell r="T85">
            <v>1.75895774556785E-2</v>
          </cell>
          <cell r="U85">
            <v>4.6252044780296903E-2</v>
          </cell>
          <cell r="V85">
            <v>1.4342410227906399E-6</v>
          </cell>
          <cell r="W85">
            <v>18.227976265387898</v>
          </cell>
          <cell r="X85">
            <v>0.109139500661944</v>
          </cell>
          <cell r="Y85">
            <v>268.685260259492</v>
          </cell>
          <cell r="Z85">
            <v>452.88362959961</v>
          </cell>
          <cell r="AA85">
            <v>1.75895774556785E-2</v>
          </cell>
          <cell r="AB85">
            <v>4.6252044780296903E-2</v>
          </cell>
          <cell r="AC85">
            <v>1.4342410227906399E-6</v>
          </cell>
          <cell r="AD85">
            <v>0</v>
          </cell>
          <cell r="AE85">
            <v>0</v>
          </cell>
          <cell r="AF85">
            <v>0</v>
          </cell>
          <cell r="AG85">
            <v>0</v>
          </cell>
          <cell r="AH85">
            <v>2.7284875165486101E-2</v>
          </cell>
          <cell r="AI85">
            <v>67.1713150648729</v>
          </cell>
          <cell r="AJ85">
            <v>0.39456000000000002</v>
          </cell>
          <cell r="AK85">
            <v>114.91200000000001</v>
          </cell>
          <cell r="AL85">
            <v>25</v>
          </cell>
          <cell r="AM85">
            <v>1436.3</v>
          </cell>
          <cell r="AN85">
            <v>36.907200000000003</v>
          </cell>
          <cell r="AO85">
            <v>0</v>
          </cell>
          <cell r="AP85">
            <v>0</v>
          </cell>
          <cell r="AQ85">
            <v>0.1</v>
          </cell>
          <cell r="AR85">
            <v>0.39456000000000002</v>
          </cell>
          <cell r="AS85">
            <v>114.91200000000001</v>
          </cell>
          <cell r="AT85">
            <v>25</v>
          </cell>
          <cell r="AU85">
            <v>1436.3</v>
          </cell>
          <cell r="AV85">
            <v>0</v>
          </cell>
          <cell r="AW85">
            <v>0.39456000000000002</v>
          </cell>
          <cell r="AX85">
            <v>0</v>
          </cell>
          <cell r="AY85">
            <v>0.1</v>
          </cell>
          <cell r="AZ85">
            <v>0.78912000000000004</v>
          </cell>
          <cell r="BA85">
            <v>229.82400000000001</v>
          </cell>
          <cell r="BB85">
            <v>25</v>
          </cell>
          <cell r="BC85">
            <v>2872.7</v>
          </cell>
          <cell r="BD85">
            <v>0</v>
          </cell>
          <cell r="BE85">
            <v>0.78912000000000004</v>
          </cell>
          <cell r="BF85">
            <v>0</v>
          </cell>
          <cell r="BG85">
            <v>0.1</v>
          </cell>
          <cell r="BH85">
            <v>9.36144</v>
          </cell>
          <cell r="BI85">
            <v>1.8453599999999999</v>
          </cell>
        </row>
        <row r="86">
          <cell r="A86" t="str">
            <v>Glaswolle zw. Doppel-T-Träger, nicht tragend</v>
          </cell>
          <cell r="B86" t="str">
            <v>m³</v>
          </cell>
          <cell r="C86">
            <v>10</v>
          </cell>
          <cell r="D86" t="str">
            <v>E2-D-03-GW</v>
          </cell>
          <cell r="E86">
            <v>2.7777777777777799</v>
          </cell>
          <cell r="F86">
            <v>-6.3650807588875304</v>
          </cell>
          <cell r="G86">
            <v>50</v>
          </cell>
          <cell r="H86">
            <v>17.4631111111111</v>
          </cell>
          <cell r="I86">
            <v>0</v>
          </cell>
          <cell r="J86">
            <v>1.3888888888888899</v>
          </cell>
          <cell r="K86">
            <v>0</v>
          </cell>
          <cell r="L86">
            <v>19.399999999999999</v>
          </cell>
          <cell r="M86">
            <v>38.252000000000002</v>
          </cell>
          <cell r="N86">
            <v>26.9072636789924</v>
          </cell>
          <cell r="O86">
            <v>-27.994608418062398</v>
          </cell>
          <cell r="P86">
            <v>54.901872097054799</v>
          </cell>
          <cell r="Q86">
            <v>0.33291456971936101</v>
          </cell>
          <cell r="R86">
            <v>1031.1597839314099</v>
          </cell>
          <cell r="S86">
            <v>440.259391427629</v>
          </cell>
          <cell r="T86">
            <v>4.1527652073554397E-2</v>
          </cell>
          <cell r="U86">
            <v>0.14955107115593499</v>
          </cell>
          <cell r="V86">
            <v>5.2501891836103901E-6</v>
          </cell>
          <cell r="W86">
            <v>54.901872097054799</v>
          </cell>
          <cell r="X86">
            <v>0.33291456971936101</v>
          </cell>
          <cell r="Y86">
            <v>1031.1597839314099</v>
          </cell>
          <cell r="Z86">
            <v>440.259391427629</v>
          </cell>
          <cell r="AA86">
            <v>4.1527652073554397E-2</v>
          </cell>
          <cell r="AB86">
            <v>0.14955107115593499</v>
          </cell>
          <cell r="AC86">
            <v>5.2501891836103901E-6</v>
          </cell>
          <cell r="AD86">
            <v>0</v>
          </cell>
          <cell r="AE86">
            <v>0</v>
          </cell>
          <cell r="AF86">
            <v>0</v>
          </cell>
          <cell r="AG86">
            <v>0</v>
          </cell>
          <cell r="AH86">
            <v>8.3228642429840197E-2</v>
          </cell>
          <cell r="AI86">
            <v>257.789945982853</v>
          </cell>
          <cell r="AJ86">
            <v>1.00040028490028</v>
          </cell>
          <cell r="AK86">
            <v>107.531230769231</v>
          </cell>
          <cell r="AL86">
            <v>62.5</v>
          </cell>
          <cell r="AM86">
            <v>3733.7232905982901</v>
          </cell>
          <cell r="AN86">
            <v>17.4631111111111</v>
          </cell>
          <cell r="AO86">
            <v>0</v>
          </cell>
          <cell r="AP86">
            <v>1.3888888888888899</v>
          </cell>
          <cell r="AQ86">
            <v>0</v>
          </cell>
          <cell r="AR86">
            <v>19.399999999999999</v>
          </cell>
          <cell r="AS86">
            <v>2095.1999999999998</v>
          </cell>
          <cell r="AT86">
            <v>62.5</v>
          </cell>
          <cell r="AU86">
            <v>72749.722222222204</v>
          </cell>
          <cell r="AV86">
            <v>19.399999999999999</v>
          </cell>
          <cell r="AW86">
            <v>0</v>
          </cell>
          <cell r="AX86">
            <v>0</v>
          </cell>
          <cell r="AY86">
            <v>0.1</v>
          </cell>
          <cell r="AZ86">
            <v>20.4004002849003</v>
          </cell>
          <cell r="BA86">
            <v>2202.73123076923</v>
          </cell>
          <cell r="BB86">
            <v>62.5</v>
          </cell>
          <cell r="BC86">
            <v>76483.445512820501</v>
          </cell>
          <cell r="BD86">
            <v>20.37</v>
          </cell>
          <cell r="BE86">
            <v>3.0222222222222199E-2</v>
          </cell>
          <cell r="BF86">
            <v>1.7806267806267799E-4</v>
          </cell>
          <cell r="BG86">
            <v>0.1</v>
          </cell>
          <cell r="BH86">
            <v>10.7644888888889</v>
          </cell>
          <cell r="BI86">
            <v>1.9126000000000001</v>
          </cell>
        </row>
        <row r="87">
          <cell r="A87" t="str">
            <v>Hanf zw. Doppel-T-Träger, nicht tragend</v>
          </cell>
          <cell r="B87" t="str">
            <v>m³</v>
          </cell>
          <cell r="C87">
            <v>12</v>
          </cell>
          <cell r="D87" t="str">
            <v>E2-D-03-Hanf</v>
          </cell>
          <cell r="E87">
            <v>2.7777777777777799</v>
          </cell>
          <cell r="F87">
            <v>13.270690743720399</v>
          </cell>
          <cell r="G87">
            <v>50</v>
          </cell>
          <cell r="H87">
            <v>99.913111111111107</v>
          </cell>
          <cell r="I87">
            <v>0</v>
          </cell>
          <cell r="J87">
            <v>1.3888888888888899</v>
          </cell>
          <cell r="K87">
            <v>0</v>
          </cell>
          <cell r="L87">
            <v>0</v>
          </cell>
          <cell r="M87">
            <v>101.30200000000001</v>
          </cell>
          <cell r="N87">
            <v>-14.317698237478201</v>
          </cell>
          <cell r="O87">
            <v>-139.18748562503501</v>
          </cell>
          <cell r="P87">
            <v>124.869787387556</v>
          </cell>
          <cell r="Q87">
            <v>0.42668929242909698</v>
          </cell>
          <cell r="R87">
            <v>2498.4999945588102</v>
          </cell>
          <cell r="S87">
            <v>1690.8066277036301</v>
          </cell>
          <cell r="T87">
            <v>5.6777469105119202E-2</v>
          </cell>
          <cell r="U87">
            <v>0.17133906520638301</v>
          </cell>
          <cell r="V87">
            <v>1.03062584740102E-5</v>
          </cell>
          <cell r="W87">
            <v>124.869787387556</v>
          </cell>
          <cell r="X87">
            <v>0.42668929242909698</v>
          </cell>
          <cell r="Y87">
            <v>2498.4999945588102</v>
          </cell>
          <cell r="Z87">
            <v>1690.8066277036301</v>
          </cell>
          <cell r="AA87">
            <v>5.6777469105119202E-2</v>
          </cell>
          <cell r="AB87">
            <v>0.17133906520638301</v>
          </cell>
          <cell r="AC87">
            <v>1.03062584740102E-5</v>
          </cell>
          <cell r="AD87">
            <v>0</v>
          </cell>
          <cell r="AE87">
            <v>0</v>
          </cell>
          <cell r="AF87">
            <v>0</v>
          </cell>
          <cell r="AG87">
            <v>0</v>
          </cell>
          <cell r="AH87">
            <v>0.10667232310727399</v>
          </cell>
          <cell r="AI87">
            <v>624.62499863970299</v>
          </cell>
          <cell r="AJ87">
            <v>1.00040028490028</v>
          </cell>
          <cell r="AK87">
            <v>107.531230769231</v>
          </cell>
          <cell r="AL87">
            <v>62.5</v>
          </cell>
          <cell r="AM87">
            <v>3733.44551282051</v>
          </cell>
          <cell r="AN87">
            <v>99.913111111111107</v>
          </cell>
          <cell r="AO87">
            <v>0</v>
          </cell>
          <cell r="AP87">
            <v>0</v>
          </cell>
          <cell r="AQ87">
            <v>0.1</v>
          </cell>
          <cell r="AR87">
            <v>1.00040028490028</v>
          </cell>
          <cell r="AS87">
            <v>107.531230769231</v>
          </cell>
          <cell r="AT87">
            <v>62.5</v>
          </cell>
          <cell r="AU87">
            <v>3733.44551282051</v>
          </cell>
          <cell r="AV87">
            <v>0</v>
          </cell>
          <cell r="AW87">
            <v>1.0002222222222199</v>
          </cell>
          <cell r="AX87">
            <v>1.7806267806267799E-4</v>
          </cell>
          <cell r="AY87">
            <v>0.1</v>
          </cell>
          <cell r="AZ87">
            <v>2.0008005698005702</v>
          </cell>
          <cell r="BA87">
            <v>215.062461538462</v>
          </cell>
          <cell r="BB87">
            <v>62.5</v>
          </cell>
          <cell r="BC87">
            <v>7467.1688034188001</v>
          </cell>
          <cell r="BD87">
            <v>0</v>
          </cell>
          <cell r="BE87">
            <v>2.0004444444444398</v>
          </cell>
          <cell r="BF87">
            <v>3.5612535612535598E-4</v>
          </cell>
          <cell r="BG87">
            <v>0.1</v>
          </cell>
          <cell r="BH87">
            <v>29.679488888888901</v>
          </cell>
          <cell r="BI87">
            <v>5.0651000000000002</v>
          </cell>
        </row>
        <row r="88">
          <cell r="A88" t="str">
            <v>Schafwolle zw. Doppel-T-Träger, nicht tragend</v>
          </cell>
          <cell r="B88" t="str">
            <v>m³</v>
          </cell>
          <cell r="C88">
            <v>11</v>
          </cell>
          <cell r="D88" t="str">
            <v>E2-D-03-Schaf</v>
          </cell>
          <cell r="E88">
            <v>2.7777777777777799</v>
          </cell>
          <cell r="F88">
            <v>-20.670408076445501</v>
          </cell>
          <cell r="G88">
            <v>50</v>
          </cell>
          <cell r="H88">
            <v>46.563111111111098</v>
          </cell>
          <cell r="I88">
            <v>0</v>
          </cell>
          <cell r="J88">
            <v>1.3888888888888899</v>
          </cell>
          <cell r="K88">
            <v>0</v>
          </cell>
          <cell r="L88">
            <v>0</v>
          </cell>
          <cell r="M88">
            <v>47.951999999999998</v>
          </cell>
          <cell r="N88">
            <v>-5.0654863585315804</v>
          </cell>
          <cell r="O88">
            <v>-74.785593779096843</v>
          </cell>
          <cell r="P88">
            <v>69.7201074205651</v>
          </cell>
          <cell r="Q88">
            <v>0.15553634722051901</v>
          </cell>
          <cell r="R88">
            <v>708.42581431790097</v>
          </cell>
          <cell r="S88">
            <v>403.94217763198998</v>
          </cell>
          <cell r="T88">
            <v>2.97512984171419E-2</v>
          </cell>
          <cell r="U88">
            <v>6.4227117268532793E-2</v>
          </cell>
          <cell r="V88">
            <v>4.3054713897672102E-6</v>
          </cell>
          <cell r="W88">
            <v>69.7201074205651</v>
          </cell>
          <cell r="X88">
            <v>0.15553634722051901</v>
          </cell>
          <cell r="Y88">
            <v>708.42581431790097</v>
          </cell>
          <cell r="Z88">
            <v>403.94217763198998</v>
          </cell>
          <cell r="AA88">
            <v>2.97512984171419E-2</v>
          </cell>
          <cell r="AB88">
            <v>6.4227117268532793E-2</v>
          </cell>
          <cell r="AC88">
            <v>4.3054713897672102E-6</v>
          </cell>
          <cell r="AD88">
            <v>0</v>
          </cell>
          <cell r="AE88">
            <v>0</v>
          </cell>
          <cell r="AF88">
            <v>0</v>
          </cell>
          <cell r="AG88">
            <v>0</v>
          </cell>
          <cell r="AH88">
            <v>3.8884086805129801E-2</v>
          </cell>
          <cell r="AI88">
            <v>177.10645357947499</v>
          </cell>
          <cell r="AJ88">
            <v>1.00040028490028</v>
          </cell>
          <cell r="AK88">
            <v>3.8188307692307699</v>
          </cell>
          <cell r="AL88">
            <v>50.75</v>
          </cell>
          <cell r="AM88">
            <v>98.405790598290594</v>
          </cell>
          <cell r="AN88">
            <v>46.563111111111098</v>
          </cell>
          <cell r="AO88">
            <v>0</v>
          </cell>
          <cell r="AP88">
            <v>1.3888888888888899</v>
          </cell>
          <cell r="AQ88">
            <v>0</v>
          </cell>
          <cell r="AR88">
            <v>0</v>
          </cell>
          <cell r="AS88">
            <v>0</v>
          </cell>
          <cell r="AT88">
            <v>50.75</v>
          </cell>
          <cell r="AU88">
            <v>0</v>
          </cell>
          <cell r="AV88">
            <v>0</v>
          </cell>
          <cell r="AW88">
            <v>0</v>
          </cell>
          <cell r="AX88">
            <v>0</v>
          </cell>
          <cell r="AY88">
            <v>0</v>
          </cell>
          <cell r="AZ88">
            <v>1.00040028490028</v>
          </cell>
          <cell r="BA88">
            <v>3.8188307692307699</v>
          </cell>
          <cell r="BB88">
            <v>50.75</v>
          </cell>
          <cell r="BC88">
            <v>98.128012820512794</v>
          </cell>
          <cell r="BD88">
            <v>0</v>
          </cell>
          <cell r="BE88">
            <v>1.0002222222222199</v>
          </cell>
          <cell r="BF88">
            <v>1.7806267806267799E-4</v>
          </cell>
          <cell r="BG88">
            <v>0.1</v>
          </cell>
          <cell r="BH88">
            <v>5.0317888888888902</v>
          </cell>
          <cell r="BI88">
            <v>1.0299</v>
          </cell>
        </row>
        <row r="89">
          <cell r="A89" t="str">
            <v>Zellulose zw. Doppel-T-Träger, nicht tragend</v>
          </cell>
          <cell r="B89" t="str">
            <v>m³</v>
          </cell>
          <cell r="C89">
            <v>13</v>
          </cell>
          <cell r="D89" t="str">
            <v>E2-D-03-Zell</v>
          </cell>
          <cell r="E89">
            <v>2.7777777777777799</v>
          </cell>
          <cell r="F89">
            <v>-27.4635345613247</v>
          </cell>
          <cell r="G89">
            <v>50</v>
          </cell>
          <cell r="H89">
            <v>51.4131111111111</v>
          </cell>
          <cell r="I89">
            <v>0</v>
          </cell>
          <cell r="J89">
            <v>1.3888888888888899</v>
          </cell>
          <cell r="K89">
            <v>0</v>
          </cell>
          <cell r="L89">
            <v>0</v>
          </cell>
          <cell r="M89">
            <v>52.802</v>
          </cell>
          <cell r="N89">
            <v>-50.734914668922102</v>
          </cell>
          <cell r="O89">
            <v>-77.075760470163203</v>
          </cell>
          <cell r="P89">
            <v>26.340845801241201</v>
          </cell>
          <cell r="Q89">
            <v>0.15375380685826301</v>
          </cell>
          <cell r="R89">
            <v>377.80924357894298</v>
          </cell>
          <cell r="S89">
            <v>435.492036469428</v>
          </cell>
          <cell r="T89">
            <v>1.88195108623961E-2</v>
          </cell>
          <cell r="U89">
            <v>6.3474708296298102E-2</v>
          </cell>
          <cell r="V89">
            <v>1.9207948820536102E-6</v>
          </cell>
          <cell r="W89">
            <v>26.340845801241201</v>
          </cell>
          <cell r="X89">
            <v>0.15375380685826301</v>
          </cell>
          <cell r="Y89">
            <v>377.80924357894298</v>
          </cell>
          <cell r="Z89">
            <v>435.492036469428</v>
          </cell>
          <cell r="AA89">
            <v>1.88195108623961E-2</v>
          </cell>
          <cell r="AB89">
            <v>6.3474708296298102E-2</v>
          </cell>
          <cell r="AC89">
            <v>1.9207948820536102E-6</v>
          </cell>
          <cell r="AD89">
            <v>0</v>
          </cell>
          <cell r="AE89">
            <v>0</v>
          </cell>
          <cell r="AF89">
            <v>0</v>
          </cell>
          <cell r="AG89">
            <v>0</v>
          </cell>
          <cell r="AH89">
            <v>3.84384517145656E-2</v>
          </cell>
          <cell r="AI89">
            <v>94.452310894735803</v>
          </cell>
          <cell r="AJ89">
            <v>1.00040028490028</v>
          </cell>
          <cell r="AK89">
            <v>107.531230769231</v>
          </cell>
          <cell r="AL89">
            <v>62.5</v>
          </cell>
          <cell r="AM89">
            <v>3733.44551282051</v>
          </cell>
          <cell r="AN89">
            <v>51.4131111111111</v>
          </cell>
          <cell r="AO89">
            <v>0</v>
          </cell>
          <cell r="AP89">
            <v>0</v>
          </cell>
          <cell r="AQ89">
            <v>0.1</v>
          </cell>
          <cell r="AR89">
            <v>1.00040028490028</v>
          </cell>
          <cell r="AS89">
            <v>107.531230769231</v>
          </cell>
          <cell r="AT89">
            <v>62.5</v>
          </cell>
          <cell r="AU89">
            <v>3733.44551282051</v>
          </cell>
          <cell r="AV89">
            <v>0</v>
          </cell>
          <cell r="AW89">
            <v>1.0002222222222199</v>
          </cell>
          <cell r="AX89">
            <v>1.7806267806267799E-4</v>
          </cell>
          <cell r="AY89">
            <v>0.1</v>
          </cell>
          <cell r="AZ89">
            <v>2.0008005698005702</v>
          </cell>
          <cell r="BA89">
            <v>215.062461538462</v>
          </cell>
          <cell r="BB89">
            <v>62.5</v>
          </cell>
          <cell r="BC89">
            <v>7467.1688034188001</v>
          </cell>
          <cell r="BD89">
            <v>0</v>
          </cell>
          <cell r="BE89">
            <v>2.0004444444444398</v>
          </cell>
          <cell r="BF89">
            <v>3.5612535612535598E-4</v>
          </cell>
          <cell r="BG89">
            <v>0.1</v>
          </cell>
          <cell r="BH89">
            <v>15.129488888888901</v>
          </cell>
          <cell r="BI89">
            <v>2.6400999999999999</v>
          </cell>
        </row>
        <row r="90">
          <cell r="A90" t="str">
            <v>Polystyroldämmung (XPS oder EPS)</v>
          </cell>
          <cell r="B90" t="str">
            <v>m³</v>
          </cell>
          <cell r="C90">
            <v>9</v>
          </cell>
          <cell r="D90" t="str">
            <v>E2-D-03-PS</v>
          </cell>
          <cell r="E90">
            <v>1</v>
          </cell>
          <cell r="F90">
            <v>190.38628772113401</v>
          </cell>
          <cell r="G90">
            <v>50</v>
          </cell>
          <cell r="H90">
            <v>0</v>
          </cell>
          <cell r="I90">
            <v>54.22</v>
          </cell>
          <cell r="J90">
            <v>0</v>
          </cell>
          <cell r="K90">
            <v>0</v>
          </cell>
          <cell r="L90">
            <v>0</v>
          </cell>
          <cell r="M90">
            <v>54.22</v>
          </cell>
          <cell r="N90">
            <v>140.28258407256001</v>
          </cell>
          <cell r="O90">
            <v>-4.2281813999999501E-2</v>
          </cell>
          <cell r="P90">
            <v>140.32486588655999</v>
          </cell>
          <cell r="Q90">
            <v>0.57891259129088801</v>
          </cell>
          <cell r="R90">
            <v>3784.52534610766</v>
          </cell>
          <cell r="S90">
            <v>45.061892303882402</v>
          </cell>
          <cell r="T90">
            <v>0.27091132700751602</v>
          </cell>
          <cell r="U90">
            <v>0.119929676711111</v>
          </cell>
          <cell r="V90">
            <v>1.03103737559533E-5</v>
          </cell>
          <cell r="W90">
            <v>182.678543080308</v>
          </cell>
          <cell r="X90">
            <v>0.866026053949564</v>
          </cell>
          <cell r="Y90">
            <v>5930.88107548486</v>
          </cell>
          <cell r="Z90">
            <v>81.138346031882406</v>
          </cell>
          <cell r="AA90">
            <v>0.32963596761071801</v>
          </cell>
          <cell r="AB90">
            <v>0.21328441131324199</v>
          </cell>
          <cell r="AC90">
            <v>2.65333201449891E-5</v>
          </cell>
          <cell r="AD90">
            <v>0</v>
          </cell>
          <cell r="AE90">
            <v>0</v>
          </cell>
          <cell r="AF90">
            <v>0</v>
          </cell>
          <cell r="AG90">
            <v>0</v>
          </cell>
          <cell r="AH90">
            <v>0.144728147822722</v>
          </cell>
          <cell r="AI90">
            <v>946.13133652691499</v>
          </cell>
          <cell r="AJ90">
            <v>1.00345454545455</v>
          </cell>
          <cell r="AK90">
            <v>178.536363636364</v>
          </cell>
          <cell r="AL90">
            <v>37.5</v>
          </cell>
          <cell r="AM90">
            <v>2231.6045454545501</v>
          </cell>
          <cell r="AN90">
            <v>0</v>
          </cell>
          <cell r="AO90">
            <v>54.22</v>
          </cell>
          <cell r="AP90">
            <v>0</v>
          </cell>
          <cell r="AQ90">
            <v>0.1</v>
          </cell>
          <cell r="AR90">
            <v>1.0503636363636399</v>
          </cell>
          <cell r="AS90">
            <v>192.60909090909101</v>
          </cell>
          <cell r="AT90">
            <v>37.5</v>
          </cell>
          <cell r="AU90">
            <v>2407.5136363636402</v>
          </cell>
          <cell r="AV90">
            <v>0</v>
          </cell>
          <cell r="AW90">
            <v>1.0503636363636399</v>
          </cell>
          <cell r="AX90">
            <v>0</v>
          </cell>
          <cell r="AY90">
            <v>0.1</v>
          </cell>
          <cell r="AZ90">
            <v>2.0538181818181802</v>
          </cell>
          <cell r="BA90">
            <v>371.14545454545498</v>
          </cell>
          <cell r="BB90">
            <v>37.5</v>
          </cell>
          <cell r="BC90">
            <v>4639.2181818181798</v>
          </cell>
          <cell r="BD90">
            <v>0</v>
          </cell>
          <cell r="BE90">
            <v>2.0538181818181802</v>
          </cell>
          <cell r="BF90">
            <v>0</v>
          </cell>
          <cell r="BG90">
            <v>0.1</v>
          </cell>
          <cell r="BH90">
            <v>11.611000000000001</v>
          </cell>
          <cell r="BI90">
            <v>2.7109999999999999</v>
          </cell>
        </row>
        <row r="91">
          <cell r="A91" t="str">
            <v>Steinwolle Warmdachdämmung</v>
          </cell>
          <cell r="B91" t="str">
            <v>m³</v>
          </cell>
          <cell r="C91">
            <v>14</v>
          </cell>
          <cell r="D91" t="str">
            <v>E2-D-03-STW</v>
          </cell>
          <cell r="E91">
            <v>1</v>
          </cell>
          <cell r="F91">
            <v>51.205342410645201</v>
          </cell>
          <cell r="G91">
            <v>50</v>
          </cell>
          <cell r="H91">
            <v>0</v>
          </cell>
          <cell r="I91">
            <v>0</v>
          </cell>
          <cell r="J91">
            <v>0</v>
          </cell>
          <cell r="K91">
            <v>0</v>
          </cell>
          <cell r="L91">
            <v>30</v>
          </cell>
          <cell r="M91">
            <v>30</v>
          </cell>
          <cell r="N91">
            <v>58.036473500293198</v>
          </cell>
          <cell r="O91">
            <v>-7.1446870830271802E-4</v>
          </cell>
          <cell r="P91">
            <v>58.037187969001501</v>
          </cell>
          <cell r="Q91">
            <v>0.42377541610267799</v>
          </cell>
          <cell r="R91">
            <v>640.87624040717697</v>
          </cell>
          <cell r="S91">
            <v>24.7023628030501</v>
          </cell>
          <cell r="T91">
            <v>0.15197028055467701</v>
          </cell>
          <cell r="U91">
            <v>9.3472211604141597E-2</v>
          </cell>
          <cell r="V91">
            <v>1.9931511997698999E-6</v>
          </cell>
          <cell r="W91">
            <v>58.037187969001501</v>
          </cell>
          <cell r="X91">
            <v>0.42377541610267799</v>
          </cell>
          <cell r="Y91">
            <v>640.87624040717697</v>
          </cell>
          <cell r="Z91">
            <v>24.7023628030501</v>
          </cell>
          <cell r="AA91">
            <v>0.15197028055467701</v>
          </cell>
          <cell r="AB91">
            <v>9.3472211604141597E-2</v>
          </cell>
          <cell r="AC91">
            <v>1.9931511997698999E-6</v>
          </cell>
          <cell r="AD91">
            <v>0</v>
          </cell>
          <cell r="AE91">
            <v>0</v>
          </cell>
          <cell r="AF91">
            <v>0</v>
          </cell>
          <cell r="AG91">
            <v>0</v>
          </cell>
          <cell r="AH91">
            <v>0.105943854025669</v>
          </cell>
          <cell r="AI91">
            <v>160.21906010179401</v>
          </cell>
          <cell r="AJ91">
            <v>1</v>
          </cell>
          <cell r="AK91">
            <v>300</v>
          </cell>
          <cell r="AL91">
            <v>12.5</v>
          </cell>
          <cell r="AM91">
            <v>3750</v>
          </cell>
          <cell r="AN91">
            <v>0</v>
          </cell>
          <cell r="AO91">
            <v>0</v>
          </cell>
          <cell r="AP91">
            <v>0</v>
          </cell>
          <cell r="AQ91">
            <v>0</v>
          </cell>
          <cell r="AR91">
            <v>30</v>
          </cell>
          <cell r="AS91">
            <v>9000</v>
          </cell>
          <cell r="AT91">
            <v>12.5</v>
          </cell>
          <cell r="AU91">
            <v>112499.9</v>
          </cell>
          <cell r="AV91">
            <v>30</v>
          </cell>
          <cell r="AW91">
            <v>0</v>
          </cell>
          <cell r="AX91">
            <v>0</v>
          </cell>
          <cell r="AY91">
            <v>0.1</v>
          </cell>
          <cell r="AZ91">
            <v>31</v>
          </cell>
          <cell r="BA91">
            <v>9300</v>
          </cell>
          <cell r="BB91">
            <v>12.5</v>
          </cell>
          <cell r="BC91">
            <v>116249.9</v>
          </cell>
          <cell r="BD91">
            <v>31</v>
          </cell>
          <cell r="BE91">
            <v>0</v>
          </cell>
          <cell r="BF91">
            <v>0</v>
          </cell>
          <cell r="BG91">
            <v>0.1</v>
          </cell>
          <cell r="BH91">
            <v>9</v>
          </cell>
          <cell r="BI91">
            <v>1.5</v>
          </cell>
        </row>
        <row r="92">
          <cell r="A92" t="str">
            <v>Kork Warmdachdämmung</v>
          </cell>
          <cell r="B92" t="str">
            <v>m³</v>
          </cell>
          <cell r="C92">
            <v>15</v>
          </cell>
          <cell r="D92" t="str">
            <v>E2-D-03-Kork</v>
          </cell>
          <cell r="E92">
            <v>1</v>
          </cell>
          <cell r="F92">
            <v>-4.7459163149795298</v>
          </cell>
          <cell r="G92">
            <v>100</v>
          </cell>
          <cell r="H92">
            <v>120</v>
          </cell>
          <cell r="I92">
            <v>0</v>
          </cell>
          <cell r="J92">
            <v>0</v>
          </cell>
          <cell r="K92">
            <v>0</v>
          </cell>
          <cell r="L92">
            <v>0</v>
          </cell>
          <cell r="M92">
            <v>120</v>
          </cell>
          <cell r="N92">
            <v>-146.869432830986</v>
          </cell>
          <cell r="O92">
            <v>-188.398733754587</v>
          </cell>
          <cell r="P92">
            <v>41.529300923600204</v>
          </cell>
          <cell r="Q92">
            <v>0.22709149900914699</v>
          </cell>
          <cell r="R92">
            <v>773.60367866895695</v>
          </cell>
          <cell r="S92">
            <v>2394.3688546957301</v>
          </cell>
          <cell r="T92">
            <v>3.6759864503556103E-2</v>
          </cell>
          <cell r="U92">
            <v>0.111930623535909</v>
          </cell>
          <cell r="V92">
            <v>2.9687215885728598E-6</v>
          </cell>
          <cell r="W92">
            <v>41.529300923600204</v>
          </cell>
          <cell r="X92">
            <v>0.22709149900914699</v>
          </cell>
          <cell r="Y92">
            <v>773.60367866895695</v>
          </cell>
          <cell r="Z92">
            <v>2394.3688546957301</v>
          </cell>
          <cell r="AA92">
            <v>3.6759864503556103E-2</v>
          </cell>
          <cell r="AB92">
            <v>0.111930623535909</v>
          </cell>
          <cell r="AC92">
            <v>2.9687215885728598E-6</v>
          </cell>
          <cell r="AD92">
            <v>0</v>
          </cell>
          <cell r="AE92">
            <v>0</v>
          </cell>
          <cell r="AF92">
            <v>0</v>
          </cell>
          <cell r="AG92">
            <v>0</v>
          </cell>
          <cell r="AH92">
            <v>5.6772874752286803E-2</v>
          </cell>
          <cell r="AI92">
            <v>193.40091966723901</v>
          </cell>
          <cell r="AJ92">
            <v>1</v>
          </cell>
          <cell r="AK92">
            <v>1000</v>
          </cell>
          <cell r="AL92">
            <v>12.5</v>
          </cell>
          <cell r="AM92">
            <v>12500</v>
          </cell>
          <cell r="AN92">
            <v>120</v>
          </cell>
          <cell r="AO92">
            <v>0</v>
          </cell>
          <cell r="AP92">
            <v>0</v>
          </cell>
          <cell r="AQ92">
            <v>0</v>
          </cell>
          <cell r="AR92">
            <v>0</v>
          </cell>
          <cell r="AS92">
            <v>0</v>
          </cell>
          <cell r="AT92">
            <v>12.5</v>
          </cell>
          <cell r="AU92">
            <v>0</v>
          </cell>
          <cell r="AV92">
            <v>0</v>
          </cell>
          <cell r="AW92">
            <v>0</v>
          </cell>
          <cell r="AX92">
            <v>0</v>
          </cell>
          <cell r="AY92">
            <v>0</v>
          </cell>
          <cell r="AZ92">
            <v>1</v>
          </cell>
          <cell r="BA92">
            <v>1000</v>
          </cell>
          <cell r="BB92">
            <v>12.5</v>
          </cell>
          <cell r="BC92">
            <v>12499.9</v>
          </cell>
          <cell r="BD92">
            <v>0</v>
          </cell>
          <cell r="BE92">
            <v>1</v>
          </cell>
          <cell r="BF92">
            <v>0</v>
          </cell>
          <cell r="BG92">
            <v>0.1</v>
          </cell>
          <cell r="BH92">
            <v>120</v>
          </cell>
          <cell r="BI92">
            <v>6</v>
          </cell>
        </row>
        <row r="93">
          <cell r="A93" t="str">
            <v>Eigene Dachdämmung</v>
          </cell>
          <cell r="B93" t="str">
            <v>m³</v>
          </cell>
        </row>
        <row r="94">
          <cell r="A94" t="str">
            <v>Bitte auswählen</v>
          </cell>
        </row>
        <row r="95">
          <cell r="A95" t="str">
            <v>Unterdach Holzschalung</v>
          </cell>
          <cell r="B95" t="str">
            <v>m²</v>
          </cell>
          <cell r="C95">
            <v>16</v>
          </cell>
          <cell r="D95" t="str">
            <v>E2-D-03-UD_Holz</v>
          </cell>
          <cell r="E95">
            <v>1</v>
          </cell>
          <cell r="F95">
            <v>-37.1201126774437</v>
          </cell>
          <cell r="G95">
            <v>100</v>
          </cell>
          <cell r="H95">
            <v>12.96</v>
          </cell>
          <cell r="I95">
            <v>0.08</v>
          </cell>
          <cell r="J95">
            <v>0</v>
          </cell>
          <cell r="K95">
            <v>0</v>
          </cell>
          <cell r="L95">
            <v>0</v>
          </cell>
          <cell r="M95">
            <v>13.04</v>
          </cell>
          <cell r="N95">
            <v>-17.9476596006546</v>
          </cell>
          <cell r="O95">
            <v>-19.610994535433051</v>
          </cell>
          <cell r="P95">
            <v>1.66333493477854</v>
          </cell>
          <cell r="Q95">
            <v>8.8145653489082494E-3</v>
          </cell>
          <cell r="R95">
            <v>30.876656284327201</v>
          </cell>
          <cell r="S95">
            <v>221.64202626625701</v>
          </cell>
          <cell r="T95">
            <v>5.1668102100605098E-3</v>
          </cell>
          <cell r="U95">
            <v>3.1538707074155099E-3</v>
          </cell>
          <cell r="V95">
            <v>1.6217945107436299E-7</v>
          </cell>
          <cell r="W95">
            <v>1.66333493477854</v>
          </cell>
          <cell r="X95">
            <v>8.8145653489082494E-3</v>
          </cell>
          <cell r="Y95">
            <v>30.876656284327201</v>
          </cell>
          <cell r="Z95">
            <v>221.64202626625701</v>
          </cell>
          <cell r="AA95">
            <v>5.1668102100605098E-3</v>
          </cell>
          <cell r="AB95">
            <v>3.1538707074155099E-3</v>
          </cell>
          <cell r="AC95">
            <v>1.6217945107436299E-7</v>
          </cell>
          <cell r="AD95">
            <v>0</v>
          </cell>
          <cell r="AE95">
            <v>0</v>
          </cell>
          <cell r="AF95">
            <v>0</v>
          </cell>
          <cell r="AG95">
            <v>0</v>
          </cell>
          <cell r="AH95">
            <v>2.2036413372270602E-3</v>
          </cell>
          <cell r="AI95">
            <v>7.7191640710818001</v>
          </cell>
          <cell r="AJ95">
            <v>2.4081632653061201E-2</v>
          </cell>
          <cell r="AK95">
            <v>2.4244897959183699E-2</v>
          </cell>
          <cell r="AL95">
            <v>1.25</v>
          </cell>
          <cell r="AM95">
            <v>-9.3755102040816302E-2</v>
          </cell>
          <cell r="AN95">
            <v>12.96</v>
          </cell>
          <cell r="AO95">
            <v>0.08</v>
          </cell>
          <cell r="AP95">
            <v>0</v>
          </cell>
          <cell r="AQ95">
            <v>0.1</v>
          </cell>
          <cell r="AR95">
            <v>2.4081632653061201E-2</v>
          </cell>
          <cell r="AS95">
            <v>2.4244897959183699E-2</v>
          </cell>
          <cell r="AT95">
            <v>1.25</v>
          </cell>
          <cell r="AU95">
            <v>-9.3755102040816302E-2</v>
          </cell>
          <cell r="AV95">
            <v>0</v>
          </cell>
          <cell r="AW95">
            <v>2.4081632653061201E-2</v>
          </cell>
          <cell r="AX95">
            <v>0</v>
          </cell>
          <cell r="AY95">
            <v>0.1</v>
          </cell>
          <cell r="AZ95">
            <v>4.8163265306122499E-2</v>
          </cell>
          <cell r="BA95">
            <v>4.8489795918367301E-2</v>
          </cell>
          <cell r="BB95">
            <v>1.25</v>
          </cell>
          <cell r="BC95">
            <v>-8.7510204081632695E-2</v>
          </cell>
          <cell r="BD95">
            <v>0</v>
          </cell>
          <cell r="BE95">
            <v>4.8163265306122499E-2</v>
          </cell>
          <cell r="BF95">
            <v>0</v>
          </cell>
          <cell r="BG95">
            <v>0.1</v>
          </cell>
          <cell r="BH95">
            <v>2.6160000000000001</v>
          </cell>
        </row>
        <row r="96">
          <cell r="A96" t="str">
            <v>Unterdach Spanplatte</v>
          </cell>
          <cell r="B96" t="str">
            <v>m²</v>
          </cell>
          <cell r="C96">
            <v>17</v>
          </cell>
          <cell r="D96" t="str">
            <v>E2-D-03-UD-Spanpl</v>
          </cell>
          <cell r="E96">
            <v>1</v>
          </cell>
          <cell r="F96">
            <v>-30.8188075015217</v>
          </cell>
          <cell r="G96">
            <v>100</v>
          </cell>
          <cell r="H96">
            <v>12.24</v>
          </cell>
          <cell r="I96">
            <v>0</v>
          </cell>
          <cell r="J96">
            <v>0</v>
          </cell>
          <cell r="K96">
            <v>0</v>
          </cell>
          <cell r="L96">
            <v>0</v>
          </cell>
          <cell r="M96">
            <v>12.24</v>
          </cell>
          <cell r="N96">
            <v>-15.410357511727</v>
          </cell>
          <cell r="O96">
            <v>-21.301835035629601</v>
          </cell>
          <cell r="P96">
            <v>5.89147752390266</v>
          </cell>
          <cell r="Q96">
            <v>2.3058777368673601E-2</v>
          </cell>
          <cell r="R96">
            <v>150.25245303828899</v>
          </cell>
          <cell r="S96">
            <v>261.23722620467402</v>
          </cell>
          <cell r="T96">
            <v>7.0483936184660796E-3</v>
          </cell>
          <cell r="U96">
            <v>9.6806280462199794E-3</v>
          </cell>
          <cell r="V96">
            <v>3.0849127287066102E-7</v>
          </cell>
          <cell r="W96">
            <v>5.89147752390266</v>
          </cell>
          <cell r="X96">
            <v>2.3058777368673601E-2</v>
          </cell>
          <cell r="Y96">
            <v>150.25245303828899</v>
          </cell>
          <cell r="Z96">
            <v>261.23722620467402</v>
          </cell>
          <cell r="AA96">
            <v>7.0483936184660796E-3</v>
          </cell>
          <cell r="AB96">
            <v>9.6806280462199794E-3</v>
          </cell>
          <cell r="AC96">
            <v>3.0849127287066102E-7</v>
          </cell>
          <cell r="AD96">
            <v>0</v>
          </cell>
          <cell r="AE96">
            <v>0</v>
          </cell>
          <cell r="AF96">
            <v>0</v>
          </cell>
          <cell r="AG96">
            <v>0</v>
          </cell>
          <cell r="AH96">
            <v>5.7646943421683899E-3</v>
          </cell>
          <cell r="AI96">
            <v>37.563113259572098</v>
          </cell>
          <cell r="AJ96">
            <v>1.7999999999999999E-2</v>
          </cell>
          <cell r="AK96">
            <v>5.4</v>
          </cell>
          <cell r="AL96">
            <v>12.5</v>
          </cell>
          <cell r="AM96">
            <v>67.400000000000006</v>
          </cell>
          <cell r="AN96">
            <v>12.24</v>
          </cell>
          <cell r="AO96">
            <v>0</v>
          </cell>
          <cell r="AP96">
            <v>0</v>
          </cell>
          <cell r="AQ96">
            <v>0.1</v>
          </cell>
          <cell r="AR96">
            <v>1.7999999999999999E-2</v>
          </cell>
          <cell r="AS96">
            <v>5.4</v>
          </cell>
          <cell r="AT96">
            <v>12.5</v>
          </cell>
          <cell r="AU96">
            <v>67.400000000000006</v>
          </cell>
          <cell r="AV96">
            <v>0</v>
          </cell>
          <cell r="AW96">
            <v>1.7999999999999999E-2</v>
          </cell>
          <cell r="AX96">
            <v>0</v>
          </cell>
          <cell r="AY96">
            <v>0.1</v>
          </cell>
          <cell r="AZ96">
            <v>3.5999999999999997E-2</v>
          </cell>
          <cell r="BA96">
            <v>10.8</v>
          </cell>
          <cell r="BB96">
            <v>12.5</v>
          </cell>
          <cell r="BC96">
            <v>134.9</v>
          </cell>
          <cell r="BD96">
            <v>0</v>
          </cell>
          <cell r="BE96">
            <v>3.5999999999999997E-2</v>
          </cell>
          <cell r="BF96">
            <v>0</v>
          </cell>
          <cell r="BG96">
            <v>0.1</v>
          </cell>
          <cell r="BH96">
            <v>3.6720000000000002</v>
          </cell>
          <cell r="BI96">
            <v>0.61199999999999999</v>
          </cell>
        </row>
        <row r="97">
          <cell r="A97" t="str">
            <v>Unterdach Holzfaserplatte</v>
          </cell>
          <cell r="B97" t="str">
            <v>m²</v>
          </cell>
          <cell r="C97">
            <v>18</v>
          </cell>
          <cell r="D97" t="str">
            <v>E2-D-03-UD_HFP</v>
          </cell>
          <cell r="E97">
            <v>1</v>
          </cell>
          <cell r="F97">
            <v>-31.078913645441801</v>
          </cell>
          <cell r="G97">
            <v>100</v>
          </cell>
          <cell r="H97">
            <v>5.4</v>
          </cell>
          <cell r="I97">
            <v>0</v>
          </cell>
          <cell r="J97">
            <v>0</v>
          </cell>
          <cell r="K97">
            <v>0</v>
          </cell>
          <cell r="L97">
            <v>0</v>
          </cell>
          <cell r="M97">
            <v>5.4</v>
          </cell>
          <cell r="N97">
            <v>-3.9378570228936098</v>
          </cell>
          <cell r="O97">
            <v>-8.6970841076459706</v>
          </cell>
          <cell r="P97">
            <v>4.7592270847523404</v>
          </cell>
          <cell r="Q97">
            <v>2.20749625822265E-2</v>
          </cell>
          <cell r="R97">
            <v>89.022025422307607</v>
          </cell>
          <cell r="S97">
            <v>110.407405787351</v>
          </cell>
          <cell r="T97">
            <v>6.01556493203248E-3</v>
          </cell>
          <cell r="U97">
            <v>7.5492684641950596E-3</v>
          </cell>
          <cell r="V97">
            <v>4.0842509348452497E-7</v>
          </cell>
          <cell r="W97">
            <v>4.7592270847523404</v>
          </cell>
          <cell r="X97">
            <v>2.20749625822265E-2</v>
          </cell>
          <cell r="Y97">
            <v>89.022025422307607</v>
          </cell>
          <cell r="Z97">
            <v>110.407405787351</v>
          </cell>
          <cell r="AA97">
            <v>6.01556493203248E-3</v>
          </cell>
          <cell r="AB97">
            <v>7.5492684641950596E-3</v>
          </cell>
          <cell r="AC97">
            <v>4.0842509348452497E-7</v>
          </cell>
          <cell r="AD97">
            <v>0</v>
          </cell>
          <cell r="AE97">
            <v>0</v>
          </cell>
          <cell r="AF97">
            <v>0</v>
          </cell>
          <cell r="AG97">
            <v>0</v>
          </cell>
          <cell r="AH97">
            <v>5.5187406455566102E-3</v>
          </cell>
          <cell r="AI97">
            <v>22.255506355576902</v>
          </cell>
          <cell r="AJ97">
            <v>0.02</v>
          </cell>
          <cell r="AK97">
            <v>6</v>
          </cell>
          <cell r="AL97">
            <v>12.5</v>
          </cell>
          <cell r="AM97">
            <v>74.900000000000006</v>
          </cell>
          <cell r="AN97">
            <v>5.4</v>
          </cell>
          <cell r="AO97">
            <v>0</v>
          </cell>
          <cell r="AP97">
            <v>0</v>
          </cell>
          <cell r="AQ97">
            <v>0.1</v>
          </cell>
          <cell r="AR97">
            <v>0.02</v>
          </cell>
          <cell r="AS97">
            <v>6</v>
          </cell>
          <cell r="AT97">
            <v>12.5</v>
          </cell>
          <cell r="AU97">
            <v>74.900000000000006</v>
          </cell>
          <cell r="AV97">
            <v>0</v>
          </cell>
          <cell r="AW97">
            <v>0.02</v>
          </cell>
          <cell r="AX97">
            <v>0</v>
          </cell>
          <cell r="AY97">
            <v>0.1</v>
          </cell>
          <cell r="AZ97">
            <v>0.04</v>
          </cell>
          <cell r="BA97">
            <v>12</v>
          </cell>
          <cell r="BB97">
            <v>12.5</v>
          </cell>
          <cell r="BC97">
            <v>149.9</v>
          </cell>
          <cell r="BD97">
            <v>0</v>
          </cell>
          <cell r="BE97">
            <v>0.04</v>
          </cell>
          <cell r="BF97">
            <v>0</v>
          </cell>
          <cell r="BG97">
            <v>0.1</v>
          </cell>
          <cell r="BH97">
            <v>1.62</v>
          </cell>
          <cell r="BI97">
            <v>0.27</v>
          </cell>
        </row>
        <row r="98">
          <cell r="A98" t="str">
            <v>Eigenes Unterdach</v>
          </cell>
          <cell r="B98" t="str">
            <v>m²</v>
          </cell>
        </row>
        <row r="99">
          <cell r="A99" t="str">
            <v>Bitte auswählen</v>
          </cell>
        </row>
        <row r="100">
          <cell r="A100" t="str">
            <v>Polymerbitumen-Dichtungsbahn (E2.D)</v>
          </cell>
          <cell r="B100" t="str">
            <v>m²</v>
          </cell>
          <cell r="C100">
            <v>19</v>
          </cell>
          <cell r="D100" t="str">
            <v>E2D-03-Abd_Bit</v>
          </cell>
          <cell r="E100">
            <v>1</v>
          </cell>
          <cell r="F100">
            <v>-13.6490406612445</v>
          </cell>
          <cell r="G100">
            <v>100</v>
          </cell>
          <cell r="H100">
            <v>0</v>
          </cell>
          <cell r="I100">
            <v>0</v>
          </cell>
          <cell r="J100">
            <v>0</v>
          </cell>
          <cell r="K100">
            <v>0</v>
          </cell>
          <cell r="L100">
            <v>10.3</v>
          </cell>
          <cell r="M100">
            <v>10.3</v>
          </cell>
          <cell r="N100">
            <v>8.13190075383155</v>
          </cell>
          <cell r="O100">
            <v>-1.4093937999999801E-2</v>
          </cell>
          <cell r="P100">
            <v>8.1459946918315502</v>
          </cell>
          <cell r="Q100">
            <v>5.5627314063751598E-2</v>
          </cell>
          <cell r="R100">
            <v>417.360020138501</v>
          </cell>
          <cell r="S100">
            <v>6.3786490423292896</v>
          </cell>
          <cell r="T100">
            <v>1.09196525373035E-2</v>
          </cell>
          <cell r="U100">
            <v>1.6921304139722999E-2</v>
          </cell>
          <cell r="V100">
            <v>3.1515206304099702E-6</v>
          </cell>
          <cell r="W100">
            <v>24.4379840754947</v>
          </cell>
          <cell r="X100">
            <v>0.16688194219125499</v>
          </cell>
          <cell r="Y100">
            <v>1252.0800604154999</v>
          </cell>
          <cell r="Z100">
            <v>19.135947126987901</v>
          </cell>
          <cell r="AA100">
            <v>3.2758957611910597E-2</v>
          </cell>
          <cell r="AB100">
            <v>5.0763912419169097E-2</v>
          </cell>
          <cell r="AC100">
            <v>9.4545618912299008E-6</v>
          </cell>
          <cell r="AD100">
            <v>0</v>
          </cell>
          <cell r="AE100">
            <v>0</v>
          </cell>
          <cell r="AF100">
            <v>0</v>
          </cell>
          <cell r="AG100">
            <v>0</v>
          </cell>
          <cell r="AH100">
            <v>1.39068285159379E-2</v>
          </cell>
          <cell r="AI100">
            <v>104.34000503462499</v>
          </cell>
          <cell r="AJ100">
            <v>9.4219554030874793E-3</v>
          </cell>
          <cell r="AK100">
            <v>2.82658662092624</v>
          </cell>
          <cell r="AL100">
            <v>25</v>
          </cell>
          <cell r="AM100">
            <v>35.332332761578002</v>
          </cell>
          <cell r="AN100">
            <v>0</v>
          </cell>
          <cell r="AO100">
            <v>0</v>
          </cell>
          <cell r="AP100">
            <v>0</v>
          </cell>
          <cell r="AQ100">
            <v>0</v>
          </cell>
          <cell r="AR100">
            <v>2.82658662092624E-2</v>
          </cell>
          <cell r="AS100">
            <v>8.4797598627787298</v>
          </cell>
          <cell r="AT100">
            <v>25</v>
          </cell>
          <cell r="AU100">
            <v>105.896998284734</v>
          </cell>
          <cell r="AV100">
            <v>0</v>
          </cell>
          <cell r="AW100">
            <v>2.82658662092624E-2</v>
          </cell>
          <cell r="AX100">
            <v>0</v>
          </cell>
          <cell r="AY100">
            <v>0.1</v>
          </cell>
          <cell r="AZ100">
            <v>3.7687821612349903E-2</v>
          </cell>
          <cell r="BA100">
            <v>11.306346483704999</v>
          </cell>
          <cell r="BB100">
            <v>25</v>
          </cell>
          <cell r="BC100">
            <v>141.22933104631201</v>
          </cell>
          <cell r="BD100">
            <v>0</v>
          </cell>
          <cell r="BE100">
            <v>3.7687821612349903E-2</v>
          </cell>
          <cell r="BF100">
            <v>0</v>
          </cell>
          <cell r="BG100">
            <v>0.1</v>
          </cell>
          <cell r="BH100">
            <v>3.09</v>
          </cell>
          <cell r="BI100">
            <v>0.51500000000000001</v>
          </cell>
        </row>
        <row r="101">
          <cell r="A101" t="str">
            <v>Polymerbitumen-Dichtungsbahn + Gummigranulat</v>
          </cell>
          <cell r="B101" t="str">
            <v>m²</v>
          </cell>
          <cell r="C101">
            <v>20</v>
          </cell>
          <cell r="D101" t="str">
            <v>E2D-03-Abd_Bit-Gummi</v>
          </cell>
          <cell r="E101">
            <v>1</v>
          </cell>
          <cell r="F101">
            <v>-13.631202218199499</v>
          </cell>
          <cell r="G101">
            <v>100</v>
          </cell>
          <cell r="H101">
            <v>0</v>
          </cell>
          <cell r="I101">
            <v>0</v>
          </cell>
          <cell r="J101">
            <v>0</v>
          </cell>
          <cell r="K101">
            <v>0</v>
          </cell>
          <cell r="L101">
            <v>10.31</v>
          </cell>
          <cell r="M101">
            <v>10.31</v>
          </cell>
          <cell r="N101">
            <v>8.1447975343592809</v>
          </cell>
          <cell r="O101">
            <v>-1.4093937999999801E-2</v>
          </cell>
          <cell r="P101">
            <v>8.1588914723592794</v>
          </cell>
          <cell r="Q101">
            <v>5.56841475767655E-2</v>
          </cell>
          <cell r="R101">
            <v>417.60335547515803</v>
          </cell>
          <cell r="S101">
            <v>6.3915557525256901</v>
          </cell>
          <cell r="T101">
            <v>1.09251410084296E-2</v>
          </cell>
          <cell r="U101">
            <v>1.69479207393761E-2</v>
          </cell>
          <cell r="V101">
            <v>3.1518243023829401E-6</v>
          </cell>
          <cell r="W101">
            <v>24.476674417077799</v>
          </cell>
          <cell r="X101">
            <v>0.16705244273029701</v>
          </cell>
          <cell r="Y101">
            <v>1252.81006642547</v>
          </cell>
          <cell r="Z101">
            <v>19.174667257577099</v>
          </cell>
          <cell r="AA101">
            <v>3.2775423025288901E-2</v>
          </cell>
          <cell r="AB101">
            <v>5.0843762218128398E-2</v>
          </cell>
          <cell r="AC101">
            <v>9.4554729071487996E-6</v>
          </cell>
          <cell r="AD101">
            <v>0</v>
          </cell>
          <cell r="AE101">
            <v>0</v>
          </cell>
          <cell r="AF101">
            <v>0</v>
          </cell>
          <cell r="AG101">
            <v>0</v>
          </cell>
          <cell r="AH101">
            <v>1.3921036894191399E-2</v>
          </cell>
          <cell r="AI101">
            <v>104.40083886878899</v>
          </cell>
          <cell r="AJ101">
            <v>9.4375804030874793E-3</v>
          </cell>
          <cell r="AK101">
            <v>2.8312741209262402</v>
          </cell>
          <cell r="AL101">
            <v>37.5</v>
          </cell>
          <cell r="AM101">
            <v>35.390926511578002</v>
          </cell>
          <cell r="AN101">
            <v>0</v>
          </cell>
          <cell r="AO101">
            <v>0</v>
          </cell>
          <cell r="AP101">
            <v>0</v>
          </cell>
          <cell r="AQ101">
            <v>0</v>
          </cell>
          <cell r="AR101">
            <v>2.8312741209262401E-2</v>
          </cell>
          <cell r="AS101">
            <v>8.4938223627787295</v>
          </cell>
          <cell r="AT101">
            <v>37.5</v>
          </cell>
          <cell r="AU101">
            <v>106.072779534734</v>
          </cell>
          <cell r="AV101">
            <v>0</v>
          </cell>
          <cell r="AW101">
            <v>2.8312741209262401E-2</v>
          </cell>
          <cell r="AX101">
            <v>0</v>
          </cell>
          <cell r="AY101">
            <v>0.1</v>
          </cell>
          <cell r="AZ101">
            <v>3.7750321612349903E-2</v>
          </cell>
          <cell r="BA101">
            <v>11.325096483705</v>
          </cell>
          <cell r="BB101">
            <v>37.5</v>
          </cell>
          <cell r="BC101">
            <v>141.46370604631201</v>
          </cell>
          <cell r="BD101">
            <v>0</v>
          </cell>
          <cell r="BE101">
            <v>3.7750321612349903E-2</v>
          </cell>
          <cell r="BF101">
            <v>0</v>
          </cell>
          <cell r="BG101">
            <v>0.1</v>
          </cell>
          <cell r="BH101">
            <v>3.093</v>
          </cell>
          <cell r="BI101">
            <v>0.51549999999999996</v>
          </cell>
        </row>
        <row r="102">
          <cell r="A102" t="str">
            <v>EPDM-Dichtungsbahn</v>
          </cell>
          <cell r="B102" t="str">
            <v>m²</v>
          </cell>
          <cell r="C102">
            <v>21</v>
          </cell>
          <cell r="D102" t="str">
            <v>E2D-03-Abd_EPDM</v>
          </cell>
          <cell r="E102">
            <v>1</v>
          </cell>
          <cell r="F102">
            <v>-27.032095856602101</v>
          </cell>
          <cell r="G102">
            <v>100</v>
          </cell>
          <cell r="H102">
            <v>0</v>
          </cell>
          <cell r="I102">
            <v>0</v>
          </cell>
          <cell r="J102">
            <v>0</v>
          </cell>
          <cell r="K102">
            <v>0</v>
          </cell>
          <cell r="L102">
            <v>2</v>
          </cell>
          <cell r="M102">
            <v>2</v>
          </cell>
          <cell r="N102">
            <v>5.1883338227203399</v>
          </cell>
          <cell r="O102">
            <v>-9.1514799999999605E-2</v>
          </cell>
          <cell r="P102">
            <v>5.2798486227203396</v>
          </cell>
          <cell r="Q102">
            <v>2.1386997812083999E-2</v>
          </cell>
          <cell r="R102">
            <v>167.54746394</v>
          </cell>
          <cell r="S102">
            <v>4.0764734000000002</v>
          </cell>
          <cell r="T102">
            <v>4.4105504625124199E-3</v>
          </cell>
          <cell r="U102">
            <v>7.32710928359532E-3</v>
          </cell>
          <cell r="V102">
            <v>1.2783953356887401E-6</v>
          </cell>
          <cell r="W102">
            <v>15.839545868161</v>
          </cell>
          <cell r="X102">
            <v>6.4160993436252006E-2</v>
          </cell>
          <cell r="Y102">
            <v>502.64239182</v>
          </cell>
          <cell r="Z102">
            <v>12.2294202</v>
          </cell>
          <cell r="AA102">
            <v>1.32316513875373E-2</v>
          </cell>
          <cell r="AB102">
            <v>2.1981327850785999E-2</v>
          </cell>
          <cell r="AC102">
            <v>3.8351860070662302E-6</v>
          </cell>
          <cell r="AD102">
            <v>0</v>
          </cell>
          <cell r="AE102">
            <v>0</v>
          </cell>
          <cell r="AF102">
            <v>0</v>
          </cell>
          <cell r="AG102">
            <v>0</v>
          </cell>
          <cell r="AH102">
            <v>5.3467494530209997E-3</v>
          </cell>
          <cell r="AI102">
            <v>41.886865985</v>
          </cell>
          <cell r="AJ102">
            <v>3.3333333333333301E-3</v>
          </cell>
          <cell r="AK102">
            <v>1</v>
          </cell>
          <cell r="AL102">
            <v>12.5</v>
          </cell>
          <cell r="AM102">
            <v>12.5</v>
          </cell>
          <cell r="AN102">
            <v>0</v>
          </cell>
          <cell r="AO102">
            <v>0</v>
          </cell>
          <cell r="AP102">
            <v>0</v>
          </cell>
          <cell r="AQ102">
            <v>0</v>
          </cell>
          <cell r="AR102">
            <v>0.01</v>
          </cell>
          <cell r="AS102">
            <v>3</v>
          </cell>
          <cell r="AT102">
            <v>12.5</v>
          </cell>
          <cell r="AU102">
            <v>37.4</v>
          </cell>
          <cell r="AV102">
            <v>0</v>
          </cell>
          <cell r="AW102">
            <v>0.01</v>
          </cell>
          <cell r="AX102">
            <v>0</v>
          </cell>
          <cell r="AY102">
            <v>0.1</v>
          </cell>
          <cell r="AZ102">
            <v>1.3333333333333299E-2</v>
          </cell>
          <cell r="BA102">
            <v>4</v>
          </cell>
          <cell r="BB102">
            <v>12.5</v>
          </cell>
          <cell r="BC102">
            <v>49.9</v>
          </cell>
          <cell r="BD102">
            <v>0</v>
          </cell>
          <cell r="BE102">
            <v>1.3333333333333299E-2</v>
          </cell>
          <cell r="BF102">
            <v>0</v>
          </cell>
          <cell r="BG102">
            <v>0.1</v>
          </cell>
          <cell r="BH102">
            <v>0.6</v>
          </cell>
          <cell r="BI102">
            <v>0.1</v>
          </cell>
        </row>
        <row r="103">
          <cell r="A103" t="str">
            <v>Kunststoff-Dichtungsbahn</v>
          </cell>
          <cell r="B103" t="str">
            <v>m²</v>
          </cell>
          <cell r="C103">
            <v>22</v>
          </cell>
          <cell r="D103" t="str">
            <v>E2D-03-Abd_Kunstst</v>
          </cell>
          <cell r="E103">
            <v>1</v>
          </cell>
          <cell r="F103">
            <v>-28.248938913380201</v>
          </cell>
          <cell r="G103">
            <v>100</v>
          </cell>
          <cell r="H103">
            <v>0</v>
          </cell>
          <cell r="I103">
            <v>0</v>
          </cell>
          <cell r="J103">
            <v>0</v>
          </cell>
          <cell r="K103">
            <v>0</v>
          </cell>
          <cell r="L103">
            <v>2.14</v>
          </cell>
          <cell r="M103">
            <v>2.14</v>
          </cell>
          <cell r="N103">
            <v>4.5888209461319098</v>
          </cell>
          <cell r="O103">
            <v>-2.96271451000004E-3</v>
          </cell>
          <cell r="P103">
            <v>4.5917836606419096</v>
          </cell>
          <cell r="Q103">
            <v>1.70051712654464E-2</v>
          </cell>
          <cell r="R103">
            <v>151.567042806149</v>
          </cell>
          <cell r="S103">
            <v>2.9740620366295798</v>
          </cell>
          <cell r="T103">
            <v>5.8241551847836703E-3</v>
          </cell>
          <cell r="U103">
            <v>3.27538832945173E-3</v>
          </cell>
          <cell r="V103">
            <v>6.1701443123429995E-8</v>
          </cell>
          <cell r="W103">
            <v>13.775350981925699</v>
          </cell>
          <cell r="X103">
            <v>5.1015513796339201E-2</v>
          </cell>
          <cell r="Y103">
            <v>454.70112841844701</v>
          </cell>
          <cell r="Z103">
            <v>8.9221861098887398</v>
          </cell>
          <cell r="AA103">
            <v>1.7472465554350999E-2</v>
          </cell>
          <cell r="AB103">
            <v>9.8261649883551894E-3</v>
          </cell>
          <cell r="AC103">
            <v>1.8510432937029E-7</v>
          </cell>
          <cell r="AD103">
            <v>0</v>
          </cell>
          <cell r="AE103">
            <v>0</v>
          </cell>
          <cell r="AF103">
            <v>0</v>
          </cell>
          <cell r="AG103">
            <v>0</v>
          </cell>
          <cell r="AH103">
            <v>4.2512928163616001E-3</v>
          </cell>
          <cell r="AI103">
            <v>37.891760701537301</v>
          </cell>
          <cell r="AJ103">
            <v>2.2333333333333298E-3</v>
          </cell>
          <cell r="AK103">
            <v>0.67</v>
          </cell>
          <cell r="AL103">
            <v>25</v>
          </cell>
          <cell r="AM103">
            <v>8.375</v>
          </cell>
          <cell r="AN103">
            <v>0</v>
          </cell>
          <cell r="AO103">
            <v>0</v>
          </cell>
          <cell r="AP103">
            <v>0</v>
          </cell>
          <cell r="AQ103">
            <v>0</v>
          </cell>
          <cell r="AR103">
            <v>6.7000000000000002E-3</v>
          </cell>
          <cell r="AS103">
            <v>2.0099999999999998</v>
          </cell>
          <cell r="AT103">
            <v>25</v>
          </cell>
          <cell r="AU103">
            <v>25.024999999999999</v>
          </cell>
          <cell r="AV103">
            <v>0</v>
          </cell>
          <cell r="AW103">
            <v>6.7000000000000002E-3</v>
          </cell>
          <cell r="AX103">
            <v>0</v>
          </cell>
          <cell r="AY103">
            <v>0.1</v>
          </cell>
          <cell r="AZ103">
            <v>8.9333333333333296E-3</v>
          </cell>
          <cell r="BA103">
            <v>2.68</v>
          </cell>
          <cell r="BB103">
            <v>25</v>
          </cell>
          <cell r="BC103">
            <v>33.4</v>
          </cell>
          <cell r="BD103">
            <v>0</v>
          </cell>
          <cell r="BE103">
            <v>8.9333333333333296E-3</v>
          </cell>
          <cell r="BF103">
            <v>0</v>
          </cell>
          <cell r="BG103">
            <v>0.1</v>
          </cell>
          <cell r="BH103">
            <v>0.64200000000000002</v>
          </cell>
          <cell r="BI103">
            <v>0.107</v>
          </cell>
        </row>
        <row r="104">
          <cell r="A104" t="str">
            <v>Eigene Dachabdichtung</v>
          </cell>
          <cell r="B104" t="str">
            <v>m²</v>
          </cell>
        </row>
        <row r="105">
          <cell r="A105" t="str">
            <v>Vertikale Baukonstruktionen (E2.E)</v>
          </cell>
          <cell r="F105" t="str">
            <v>zurück zu "Errichtung"</v>
          </cell>
        </row>
        <row r="106">
          <cell r="A106" t="str">
            <v>Bitte auswählen</v>
          </cell>
        </row>
        <row r="107">
          <cell r="A107" t="str">
            <v>Stahlbeton 18 cm  inkl. Abdichtung</v>
          </cell>
          <cell r="B107" t="str">
            <v>m²</v>
          </cell>
          <cell r="C107">
            <v>1</v>
          </cell>
          <cell r="D107" t="str">
            <v>E2-E-01z_EAW-STB18</v>
          </cell>
          <cell r="E107">
            <v>1</v>
          </cell>
          <cell r="F107">
            <v>44.6393015209268</v>
          </cell>
          <cell r="G107">
            <v>100</v>
          </cell>
          <cell r="H107">
            <v>0</v>
          </cell>
          <cell r="I107">
            <v>0</v>
          </cell>
          <cell r="J107">
            <v>21.06</v>
          </cell>
          <cell r="K107">
            <v>439.32</v>
          </cell>
          <cell r="L107">
            <v>0</v>
          </cell>
          <cell r="M107">
            <v>460.38</v>
          </cell>
          <cell r="N107">
            <v>75.605932400719595</v>
          </cell>
          <cell r="O107">
            <v>-0.124742449322968</v>
          </cell>
          <cell r="P107">
            <v>75.730674850042604</v>
          </cell>
          <cell r="Q107">
            <v>0.22694502995295801</v>
          </cell>
          <cell r="R107">
            <v>1143.36926381237</v>
          </cell>
          <cell r="S107">
            <v>29.059244507333801</v>
          </cell>
          <cell r="T107">
            <v>0.99789764628780997</v>
          </cell>
          <cell r="U107">
            <v>0.120631220302717</v>
          </cell>
          <cell r="V107">
            <v>5.2632972645757498E-6</v>
          </cell>
          <cell r="W107">
            <v>9.7021444839081106</v>
          </cell>
          <cell r="X107">
            <v>5.88793523386043E-2</v>
          </cell>
          <cell r="Y107">
            <v>496.27142297820001</v>
          </cell>
          <cell r="Z107">
            <v>6.3395079190499999</v>
          </cell>
          <cell r="AA107">
            <v>0.96762692875607104</v>
          </cell>
          <cell r="AB107">
            <v>1.68391674094014E-2</v>
          </cell>
          <cell r="AC107">
            <v>3.14507499001675E-6</v>
          </cell>
          <cell r="AD107">
            <v>0</v>
          </cell>
          <cell r="AE107">
            <v>0</v>
          </cell>
          <cell r="AF107">
            <v>0</v>
          </cell>
          <cell r="AG107">
            <v>0</v>
          </cell>
          <cell r="AH107">
            <v>5.6736257488239503E-2</v>
          </cell>
          <cell r="AI107">
            <v>285.84231595309302</v>
          </cell>
          <cell r="AJ107">
            <v>0.19319913419913401</v>
          </cell>
          <cell r="AK107">
            <v>13.634740259740299</v>
          </cell>
          <cell r="AL107">
            <v>62.5</v>
          </cell>
          <cell r="AM107">
            <v>170.33425324675301</v>
          </cell>
          <cell r="AN107">
            <v>0</v>
          </cell>
          <cell r="AO107">
            <v>0</v>
          </cell>
          <cell r="AP107">
            <v>21.06</v>
          </cell>
          <cell r="AQ107">
            <v>0.1</v>
          </cell>
          <cell r="AR107">
            <v>1.0199134199134201E-2</v>
          </cell>
          <cell r="AS107">
            <v>3.0597402597402601</v>
          </cell>
          <cell r="AT107">
            <v>62.5</v>
          </cell>
          <cell r="AU107">
            <v>38.1467532467532</v>
          </cell>
          <cell r="AV107">
            <v>-2.7755575615628901E-17</v>
          </cell>
          <cell r="AW107">
            <v>1.0199134199134201E-2</v>
          </cell>
          <cell r="AX107">
            <v>0</v>
          </cell>
          <cell r="AY107">
            <v>0.1</v>
          </cell>
          <cell r="AZ107">
            <v>0.203398268398268</v>
          </cell>
          <cell r="BA107">
            <v>16.6944805194805</v>
          </cell>
          <cell r="BB107">
            <v>62.5</v>
          </cell>
          <cell r="BC107">
            <v>208.681006493506</v>
          </cell>
          <cell r="BD107">
            <v>0.18029999999999999</v>
          </cell>
          <cell r="BE107">
            <v>2.0398268398268402E-2</v>
          </cell>
          <cell r="BF107">
            <v>2.7000000000000001E-3</v>
          </cell>
          <cell r="BG107">
            <v>0</v>
          </cell>
          <cell r="BH107">
            <v>31.734000000000002</v>
          </cell>
          <cell r="BI107">
            <v>23.018999999999998</v>
          </cell>
        </row>
        <row r="108">
          <cell r="A108" t="str">
            <v>Stahlbeton 25 cm  inkl. Abdichtung</v>
          </cell>
          <cell r="B108" t="str">
            <v>m²</v>
          </cell>
          <cell r="C108">
            <v>2</v>
          </cell>
          <cell r="D108" t="str">
            <v>E2-E-01z_EAW-STB25</v>
          </cell>
          <cell r="E108">
            <v>1</v>
          </cell>
          <cell r="F108">
            <v>65.795228762702493</v>
          </cell>
          <cell r="G108">
            <v>100</v>
          </cell>
          <cell r="H108">
            <v>0</v>
          </cell>
          <cell r="I108">
            <v>0</v>
          </cell>
          <cell r="J108">
            <v>29.25</v>
          </cell>
          <cell r="K108">
            <v>604.79999999999995</v>
          </cell>
          <cell r="L108">
            <v>0</v>
          </cell>
          <cell r="M108">
            <v>634.04999999999995</v>
          </cell>
          <cell r="N108">
            <v>101.07572568362301</v>
          </cell>
          <cell r="O108">
            <v>-0.16236084115779001</v>
          </cell>
          <cell r="P108">
            <v>101.238086524781</v>
          </cell>
          <cell r="Q108">
            <v>0.29167013327644498</v>
          </cell>
          <cell r="R108">
            <v>1391.7977013571799</v>
          </cell>
          <cell r="S108">
            <v>37.669741476399899</v>
          </cell>
          <cell r="T108">
            <v>1.0096117504475799</v>
          </cell>
          <cell r="U108">
            <v>0.160709445157415</v>
          </cell>
          <cell r="V108">
            <v>6.0695457430027E-6</v>
          </cell>
          <cell r="W108">
            <v>9.7021444839081106</v>
          </cell>
          <cell r="X108">
            <v>5.88793523386043E-2</v>
          </cell>
          <cell r="Y108">
            <v>496.27142297820001</v>
          </cell>
          <cell r="Z108">
            <v>6.3395079190499999</v>
          </cell>
          <cell r="AA108">
            <v>0.96762692875607104</v>
          </cell>
          <cell r="AB108">
            <v>1.68391674094014E-2</v>
          </cell>
          <cell r="AC108">
            <v>3.14507499001675E-6</v>
          </cell>
          <cell r="AD108">
            <v>0</v>
          </cell>
          <cell r="AE108">
            <v>0</v>
          </cell>
          <cell r="AF108">
            <v>0</v>
          </cell>
          <cell r="AG108">
            <v>0</v>
          </cell>
          <cell r="AH108">
            <v>7.29175333191113E-2</v>
          </cell>
          <cell r="AI108">
            <v>347.94942533929498</v>
          </cell>
          <cell r="AJ108">
            <v>0.26319913419913399</v>
          </cell>
          <cell r="AK108">
            <v>17.3972402597403</v>
          </cell>
          <cell r="AL108">
            <v>62.5</v>
          </cell>
          <cell r="AM108">
            <v>217.36550324675301</v>
          </cell>
          <cell r="AN108">
            <v>0</v>
          </cell>
          <cell r="AO108">
            <v>0</v>
          </cell>
          <cell r="AP108">
            <v>29.25</v>
          </cell>
          <cell r="AQ108">
            <v>0.1</v>
          </cell>
          <cell r="AR108">
            <v>1.0199134199134201E-2</v>
          </cell>
          <cell r="AS108">
            <v>3.0597402597402601</v>
          </cell>
          <cell r="AT108">
            <v>62.5</v>
          </cell>
          <cell r="AU108">
            <v>38.1467532467532</v>
          </cell>
          <cell r="AV108">
            <v>0</v>
          </cell>
          <cell r="AW108">
            <v>1.0199134199134201E-2</v>
          </cell>
          <cell r="AX108">
            <v>0</v>
          </cell>
          <cell r="AY108">
            <v>0.1</v>
          </cell>
          <cell r="AZ108">
            <v>0.27339826839826797</v>
          </cell>
          <cell r="BA108">
            <v>20.456980519480499</v>
          </cell>
          <cell r="BB108">
            <v>62.5</v>
          </cell>
          <cell r="BC108">
            <v>255.712256493506</v>
          </cell>
          <cell r="BD108">
            <v>0.24925</v>
          </cell>
          <cell r="BE108">
            <v>2.0398268398268402E-2</v>
          </cell>
          <cell r="BF108">
            <v>3.7499999999999999E-3</v>
          </cell>
          <cell r="BG108">
            <v>0</v>
          </cell>
          <cell r="BH108">
            <v>42.465000000000003</v>
          </cell>
          <cell r="BI108">
            <v>31.702500000000001</v>
          </cell>
        </row>
        <row r="109">
          <cell r="A109" t="str">
            <v>WU-Beton (EAW)</v>
          </cell>
          <cell r="B109" t="str">
            <v>m²</v>
          </cell>
          <cell r="C109">
            <v>3</v>
          </cell>
          <cell r="D109" t="str">
            <v>E2-E-01z_EAW-WU</v>
          </cell>
          <cell r="E109">
            <v>1</v>
          </cell>
          <cell r="F109">
            <v>39.749736989222697</v>
          </cell>
          <cell r="G109">
            <v>100</v>
          </cell>
          <cell r="H109">
            <v>0</v>
          </cell>
          <cell r="I109">
            <v>0</v>
          </cell>
          <cell r="J109">
            <v>17.55</v>
          </cell>
          <cell r="K109">
            <v>705.7</v>
          </cell>
          <cell r="L109">
            <v>0</v>
          </cell>
          <cell r="M109">
            <v>723.25</v>
          </cell>
          <cell r="N109">
            <v>95.025931445718001</v>
          </cell>
          <cell r="O109">
            <v>-0.10850205653701001</v>
          </cell>
          <cell r="P109">
            <v>95.134433502255007</v>
          </cell>
          <cell r="Q109">
            <v>0.216255938668968</v>
          </cell>
          <cell r="R109">
            <v>942.33869777222003</v>
          </cell>
          <cell r="S109">
            <v>24.313371226771501</v>
          </cell>
          <cell r="T109">
            <v>0.99491552209685896</v>
          </cell>
          <cell r="U109">
            <v>0.12972293459380499</v>
          </cell>
          <cell r="V109">
            <v>3.1390003380982398E-6</v>
          </cell>
          <cell r="W109">
            <v>2.6431982849501301</v>
          </cell>
          <cell r="X109">
            <v>1.10271085621583E-2</v>
          </cell>
          <cell r="Y109">
            <v>138.54546808200001</v>
          </cell>
          <cell r="Z109">
            <v>0.32676563105</v>
          </cell>
          <cell r="AA109">
            <v>0.95783948865553803</v>
          </cell>
          <cell r="AB109">
            <v>1.2800449757128501E-3</v>
          </cell>
          <cell r="AC109">
            <v>4.4125059184410802E-7</v>
          </cell>
          <cell r="AD109">
            <v>0</v>
          </cell>
          <cell r="AE109">
            <v>0</v>
          </cell>
          <cell r="AF109">
            <v>0</v>
          </cell>
          <cell r="AG109">
            <v>0</v>
          </cell>
          <cell r="AH109">
            <v>5.4063984667242E-2</v>
          </cell>
          <cell r="AI109">
            <v>235.58467444305501</v>
          </cell>
          <cell r="AJ109">
            <v>0.30763095238095201</v>
          </cell>
          <cell r="AK109">
            <v>17.2892857142857</v>
          </cell>
          <cell r="AL109">
            <v>50</v>
          </cell>
          <cell r="AM109">
            <v>216.016071428571</v>
          </cell>
          <cell r="AN109">
            <v>0</v>
          </cell>
          <cell r="AO109">
            <v>0</v>
          </cell>
          <cell r="AP109">
            <v>17.55</v>
          </cell>
          <cell r="AQ109">
            <v>0.1</v>
          </cell>
          <cell r="AR109">
            <v>2.3809523809523799E-3</v>
          </cell>
          <cell r="AS109">
            <v>0.71428571428571397</v>
          </cell>
          <cell r="AT109">
            <v>50</v>
          </cell>
          <cell r="AU109">
            <v>8.8285714285714292</v>
          </cell>
          <cell r="AV109">
            <v>0</v>
          </cell>
          <cell r="AW109">
            <v>2.3809523809523799E-3</v>
          </cell>
          <cell r="AX109">
            <v>0</v>
          </cell>
          <cell r="AY109">
            <v>0.1</v>
          </cell>
          <cell r="AZ109">
            <v>0.31001190476190499</v>
          </cell>
          <cell r="BA109">
            <v>18.003571428571401</v>
          </cell>
          <cell r="BB109">
            <v>50</v>
          </cell>
          <cell r="BC109">
            <v>224.94464285714301</v>
          </cell>
          <cell r="BD109">
            <v>0.30299999999999999</v>
          </cell>
          <cell r="BE109">
            <v>4.7619047619047597E-3</v>
          </cell>
          <cell r="BF109">
            <v>2.2499999999999998E-3</v>
          </cell>
          <cell r="BG109">
            <v>0.1</v>
          </cell>
          <cell r="BH109">
            <v>41.85</v>
          </cell>
          <cell r="BI109">
            <v>36.162500000000001</v>
          </cell>
        </row>
        <row r="110">
          <cell r="A110" t="str">
            <v>Eigene Erdberührte Außenwand</v>
          </cell>
          <cell r="B110" t="str">
            <v>m²</v>
          </cell>
        </row>
        <row r="111">
          <cell r="A111" t="str">
            <v>Bitte auswählen</v>
          </cell>
        </row>
        <row r="112">
          <cell r="A112" t="str">
            <v>Hochlochziegel 38 cm</v>
          </cell>
          <cell r="B112" t="str">
            <v>m²</v>
          </cell>
          <cell r="C112">
            <v>4</v>
          </cell>
          <cell r="D112" t="str">
            <v>E2-E-01a-AW-HLZ38</v>
          </cell>
          <cell r="E112">
            <v>1</v>
          </cell>
          <cell r="F112">
            <v>19.841892855037699</v>
          </cell>
          <cell r="G112">
            <v>100</v>
          </cell>
          <cell r="H112">
            <v>0</v>
          </cell>
          <cell r="I112">
            <v>0</v>
          </cell>
          <cell r="J112">
            <v>0</v>
          </cell>
          <cell r="K112">
            <v>0</v>
          </cell>
          <cell r="L112">
            <v>324</v>
          </cell>
          <cell r="M112">
            <v>324</v>
          </cell>
          <cell r="N112">
            <v>58.6823099403111</v>
          </cell>
          <cell r="O112">
            <v>-4.5407015303260898E-2</v>
          </cell>
          <cell r="P112">
            <v>58.727716955614397</v>
          </cell>
          <cell r="Q112">
            <v>0.16507760446574599</v>
          </cell>
          <cell r="R112">
            <v>731.53481808658898</v>
          </cell>
          <cell r="S112">
            <v>17.463775107958899</v>
          </cell>
          <cell r="T112">
            <v>1.66079604438901E-2</v>
          </cell>
          <cell r="U112">
            <v>5.5722637848448497E-2</v>
          </cell>
          <cell r="V112">
            <v>4.4888037824987301E-6</v>
          </cell>
          <cell r="W112">
            <v>0</v>
          </cell>
          <cell r="X112">
            <v>0</v>
          </cell>
          <cell r="Y112">
            <v>0</v>
          </cell>
          <cell r="Z112">
            <v>0</v>
          </cell>
          <cell r="AA112">
            <v>0</v>
          </cell>
          <cell r="AB112">
            <v>0</v>
          </cell>
          <cell r="AC112">
            <v>0</v>
          </cell>
          <cell r="AD112">
            <v>0</v>
          </cell>
          <cell r="AE112">
            <v>0</v>
          </cell>
          <cell r="AF112">
            <v>0</v>
          </cell>
          <cell r="AG112">
            <v>0</v>
          </cell>
          <cell r="AH112">
            <v>4.1269401116436601E-2</v>
          </cell>
          <cell r="AI112">
            <v>182.88370452164699</v>
          </cell>
          <cell r="AJ112">
            <v>0.39111111111111102</v>
          </cell>
          <cell r="AK112">
            <v>39.1111111111111</v>
          </cell>
          <cell r="AL112">
            <v>25</v>
          </cell>
          <cell r="AM112">
            <v>488.88888888888903</v>
          </cell>
          <cell r="AN112">
            <v>0</v>
          </cell>
          <cell r="AO112">
            <v>0</v>
          </cell>
          <cell r="AP112">
            <v>0</v>
          </cell>
          <cell r="AQ112">
            <v>0</v>
          </cell>
          <cell r="AR112">
            <v>0</v>
          </cell>
          <cell r="AS112">
            <v>0</v>
          </cell>
          <cell r="AT112">
            <v>25</v>
          </cell>
          <cell r="AU112">
            <v>0</v>
          </cell>
          <cell r="AV112">
            <v>0</v>
          </cell>
          <cell r="AW112">
            <v>0</v>
          </cell>
          <cell r="AX112">
            <v>0</v>
          </cell>
          <cell r="AY112">
            <v>0</v>
          </cell>
          <cell r="AZ112">
            <v>0.39111111111111102</v>
          </cell>
          <cell r="BA112">
            <v>39.1111111111111</v>
          </cell>
          <cell r="BB112">
            <v>25</v>
          </cell>
          <cell r="BC112">
            <v>488.78888888888901</v>
          </cell>
          <cell r="BD112">
            <v>0.39111111111111102</v>
          </cell>
          <cell r="BE112">
            <v>0</v>
          </cell>
          <cell r="BF112">
            <v>0</v>
          </cell>
          <cell r="BG112">
            <v>0.1</v>
          </cell>
          <cell r="BH112">
            <v>32.4</v>
          </cell>
          <cell r="BI112">
            <v>16.2</v>
          </cell>
        </row>
        <row r="113">
          <cell r="A113" t="str">
            <v>Hochlochziegel 25 cm</v>
          </cell>
          <cell r="B113" t="str">
            <v>m²</v>
          </cell>
          <cell r="C113">
            <v>5</v>
          </cell>
          <cell r="D113" t="str">
            <v>E2-E-01a-AW-HLZ25</v>
          </cell>
          <cell r="E113">
            <v>1</v>
          </cell>
          <cell r="F113">
            <v>0.74401725550273201</v>
          </cell>
          <cell r="G113">
            <v>100</v>
          </cell>
          <cell r="H113">
            <v>0</v>
          </cell>
          <cell r="I113">
            <v>0</v>
          </cell>
          <cell r="J113">
            <v>0</v>
          </cell>
          <cell r="K113">
            <v>0</v>
          </cell>
          <cell r="L113">
            <v>214</v>
          </cell>
          <cell r="M113">
            <v>214</v>
          </cell>
          <cell r="N113">
            <v>38.748705011370198</v>
          </cell>
          <cell r="O113">
            <v>-2.9985040519655198E-2</v>
          </cell>
          <cell r="P113">
            <v>38.778690051889903</v>
          </cell>
          <cell r="Q113">
            <v>0.108975060071463</v>
          </cell>
          <cell r="R113">
            <v>482.676752322379</v>
          </cell>
          <cell r="S113">
            <v>11.6143544961453</v>
          </cell>
          <cell r="T113">
            <v>1.0964049769587699E-2</v>
          </cell>
          <cell r="U113">
            <v>3.6867899296750099E-2</v>
          </cell>
          <cell r="V113">
            <v>2.9587280699588199E-6</v>
          </cell>
          <cell r="W113">
            <v>0</v>
          </cell>
          <cell r="X113">
            <v>0</v>
          </cell>
          <cell r="Y113">
            <v>0</v>
          </cell>
          <cell r="Z113">
            <v>0</v>
          </cell>
          <cell r="AA113">
            <v>0</v>
          </cell>
          <cell r="AB113">
            <v>0</v>
          </cell>
          <cell r="AC113">
            <v>0</v>
          </cell>
          <cell r="AD113">
            <v>0</v>
          </cell>
          <cell r="AE113">
            <v>0</v>
          </cell>
          <cell r="AF113">
            <v>0</v>
          </cell>
          <cell r="AG113">
            <v>0</v>
          </cell>
          <cell r="AH113">
            <v>2.7243765017865799E-2</v>
          </cell>
          <cell r="AI113">
            <v>120.66918808059501</v>
          </cell>
          <cell r="AJ113">
            <v>0.25777777777777799</v>
          </cell>
          <cell r="AK113">
            <v>25.7777777777778</v>
          </cell>
          <cell r="AL113">
            <v>25</v>
          </cell>
          <cell r="AM113">
            <v>322.222222222222</v>
          </cell>
          <cell r="AN113">
            <v>0</v>
          </cell>
          <cell r="AO113">
            <v>0</v>
          </cell>
          <cell r="AP113">
            <v>0</v>
          </cell>
          <cell r="AQ113">
            <v>0</v>
          </cell>
          <cell r="AR113">
            <v>0</v>
          </cell>
          <cell r="AS113">
            <v>0</v>
          </cell>
          <cell r="AT113">
            <v>25</v>
          </cell>
          <cell r="AU113">
            <v>0</v>
          </cell>
          <cell r="AV113">
            <v>0</v>
          </cell>
          <cell r="AW113">
            <v>0</v>
          </cell>
          <cell r="AX113">
            <v>0</v>
          </cell>
          <cell r="AY113">
            <v>0</v>
          </cell>
          <cell r="AZ113">
            <v>0.25777777777777799</v>
          </cell>
          <cell r="BA113">
            <v>25.7777777777778</v>
          </cell>
          <cell r="BB113">
            <v>25</v>
          </cell>
          <cell r="BC113">
            <v>322.12222222222198</v>
          </cell>
          <cell r="BD113">
            <v>0.25777777777777799</v>
          </cell>
          <cell r="BE113">
            <v>0</v>
          </cell>
          <cell r="BF113">
            <v>0</v>
          </cell>
          <cell r="BG113">
            <v>0.1</v>
          </cell>
          <cell r="BH113">
            <v>21.4</v>
          </cell>
          <cell r="BI113">
            <v>10.7</v>
          </cell>
        </row>
        <row r="114">
          <cell r="A114" t="str">
            <v>Hochlochziegel 20 cm</v>
          </cell>
          <cell r="B114" t="str">
            <v>m²</v>
          </cell>
          <cell r="C114">
            <v>6</v>
          </cell>
          <cell r="D114" t="str">
            <v>E2-E-01a-AW-HLZ20</v>
          </cell>
          <cell r="E114">
            <v>1</v>
          </cell>
          <cell r="F114">
            <v>-6.5859778435176999</v>
          </cell>
          <cell r="G114">
            <v>100</v>
          </cell>
          <cell r="H114">
            <v>0</v>
          </cell>
          <cell r="I114">
            <v>0</v>
          </cell>
          <cell r="J114">
            <v>0</v>
          </cell>
          <cell r="K114">
            <v>0</v>
          </cell>
          <cell r="L114">
            <v>171.8</v>
          </cell>
          <cell r="M114">
            <v>171.8</v>
          </cell>
          <cell r="N114">
            <v>31.100083545176599</v>
          </cell>
          <cell r="O114">
            <v>-2.4067835362575001E-2</v>
          </cell>
          <cell r="P114">
            <v>31.1241513805392</v>
          </cell>
          <cell r="Q114">
            <v>8.7444651264769205E-2</v>
          </cell>
          <cell r="R114">
            <v>387.14164190950902</v>
          </cell>
          <cell r="S114">
            <v>9.3805665935640405</v>
          </cell>
          <cell r="T114">
            <v>8.7981438184279101E-3</v>
          </cell>
          <cell r="U114">
            <v>2.9642711194874299E-2</v>
          </cell>
          <cell r="V114">
            <v>2.3709494327664401E-6</v>
          </cell>
          <cell r="W114">
            <v>0</v>
          </cell>
          <cell r="X114">
            <v>0</v>
          </cell>
          <cell r="Y114">
            <v>0</v>
          </cell>
          <cell r="Z114">
            <v>0</v>
          </cell>
          <cell r="AA114">
            <v>0</v>
          </cell>
          <cell r="AB114">
            <v>0</v>
          </cell>
          <cell r="AC114">
            <v>0</v>
          </cell>
          <cell r="AD114">
            <v>0</v>
          </cell>
          <cell r="AE114">
            <v>0</v>
          </cell>
          <cell r="AF114">
            <v>0</v>
          </cell>
          <cell r="AG114">
            <v>0</v>
          </cell>
          <cell r="AH114">
            <v>2.1861162816192301E-2</v>
          </cell>
          <cell r="AI114">
            <v>96.785410477377198</v>
          </cell>
          <cell r="AJ114">
            <v>0.20655555555555599</v>
          </cell>
          <cell r="AK114">
            <v>20.655555555555601</v>
          </cell>
          <cell r="AL114">
            <v>25</v>
          </cell>
          <cell r="AM114">
            <v>258.194444444444</v>
          </cell>
          <cell r="AN114">
            <v>0</v>
          </cell>
          <cell r="AO114">
            <v>0</v>
          </cell>
          <cell r="AP114">
            <v>0</v>
          </cell>
          <cell r="AQ114">
            <v>0</v>
          </cell>
          <cell r="AR114">
            <v>0</v>
          </cell>
          <cell r="AS114">
            <v>0</v>
          </cell>
          <cell r="AT114">
            <v>25</v>
          </cell>
          <cell r="AU114">
            <v>0</v>
          </cell>
          <cell r="AV114">
            <v>0</v>
          </cell>
          <cell r="AW114">
            <v>0</v>
          </cell>
          <cell r="AX114">
            <v>0</v>
          </cell>
          <cell r="AY114">
            <v>0</v>
          </cell>
          <cell r="AZ114">
            <v>0.20655555555555599</v>
          </cell>
          <cell r="BA114">
            <v>20.655555555555601</v>
          </cell>
          <cell r="BB114">
            <v>25</v>
          </cell>
          <cell r="BC114">
            <v>258.09444444444398</v>
          </cell>
          <cell r="BD114">
            <v>0.20655555555555599</v>
          </cell>
          <cell r="BE114">
            <v>0</v>
          </cell>
          <cell r="BF114">
            <v>0</v>
          </cell>
          <cell r="BG114">
            <v>0.1</v>
          </cell>
          <cell r="BH114">
            <v>17.18</v>
          </cell>
          <cell r="BI114">
            <v>8.59</v>
          </cell>
        </row>
        <row r="115">
          <cell r="A115" t="str">
            <v>Porenbeton 30 cm</v>
          </cell>
          <cell r="B115" t="str">
            <v>m²</v>
          </cell>
          <cell r="C115">
            <v>7</v>
          </cell>
          <cell r="D115" t="str">
            <v>E2-E-01a-AW-PORBET30</v>
          </cell>
          <cell r="E115">
            <v>1</v>
          </cell>
          <cell r="F115">
            <v>5.2724268494530602</v>
          </cell>
          <cell r="G115">
            <v>100</v>
          </cell>
          <cell r="H115">
            <v>0</v>
          </cell>
          <cell r="I115">
            <v>0</v>
          </cell>
          <cell r="J115">
            <v>0</v>
          </cell>
          <cell r="K115">
            <v>0</v>
          </cell>
          <cell r="L115">
            <v>194</v>
          </cell>
          <cell r="M115">
            <v>194</v>
          </cell>
          <cell r="N115">
            <v>43.171123085637902</v>
          </cell>
          <cell r="O115">
            <v>-5.4892338616555798E-2</v>
          </cell>
          <cell r="P115">
            <v>43.226015424254498</v>
          </cell>
          <cell r="Q115">
            <v>0.125309662789714</v>
          </cell>
          <cell r="R115">
            <v>531.07853889654598</v>
          </cell>
          <cell r="S115">
            <v>97.114592522511401</v>
          </cell>
          <cell r="T115">
            <v>1.33452270667225E-2</v>
          </cell>
          <cell r="U115">
            <v>5.2552649317337601E-2</v>
          </cell>
          <cell r="V115">
            <v>2.55796421920366E-6</v>
          </cell>
          <cell r="W115">
            <v>0</v>
          </cell>
          <cell r="X115">
            <v>0</v>
          </cell>
          <cell r="Y115">
            <v>0</v>
          </cell>
          <cell r="Z115">
            <v>0</v>
          </cell>
          <cell r="AA115">
            <v>0</v>
          </cell>
          <cell r="AB115">
            <v>0</v>
          </cell>
          <cell r="AC115">
            <v>0</v>
          </cell>
          <cell r="AD115">
            <v>0</v>
          </cell>
          <cell r="AE115">
            <v>0</v>
          </cell>
          <cell r="AF115">
            <v>0</v>
          </cell>
          <cell r="AG115">
            <v>0</v>
          </cell>
          <cell r="AH115">
            <v>3.1327415697428501E-2</v>
          </cell>
          <cell r="AI115">
            <v>132.76963472413701</v>
          </cell>
          <cell r="AJ115">
            <v>0.30777777777777798</v>
          </cell>
          <cell r="AK115">
            <v>90.7777777777778</v>
          </cell>
          <cell r="AL115">
            <v>25</v>
          </cell>
          <cell r="AM115">
            <v>1134.7222222222199</v>
          </cell>
          <cell r="AN115">
            <v>0</v>
          </cell>
          <cell r="AO115">
            <v>0</v>
          </cell>
          <cell r="AP115">
            <v>0</v>
          </cell>
          <cell r="AQ115">
            <v>0</v>
          </cell>
          <cell r="AR115">
            <v>0</v>
          </cell>
          <cell r="AS115">
            <v>0</v>
          </cell>
          <cell r="AT115">
            <v>25</v>
          </cell>
          <cell r="AU115">
            <v>0</v>
          </cell>
          <cell r="AV115">
            <v>0</v>
          </cell>
          <cell r="AW115">
            <v>0</v>
          </cell>
          <cell r="AX115">
            <v>0</v>
          </cell>
          <cell r="AY115">
            <v>0</v>
          </cell>
          <cell r="AZ115">
            <v>0.30777777777777798</v>
          </cell>
          <cell r="BA115">
            <v>90.7777777777778</v>
          </cell>
          <cell r="BB115">
            <v>25</v>
          </cell>
          <cell r="BC115">
            <v>1134.62222222222</v>
          </cell>
          <cell r="BD115">
            <v>0.30777777777777798</v>
          </cell>
          <cell r="BE115">
            <v>0</v>
          </cell>
          <cell r="BF115">
            <v>0</v>
          </cell>
          <cell r="BG115">
            <v>0.1</v>
          </cell>
          <cell r="BH115">
            <v>55.4</v>
          </cell>
          <cell r="BI115">
            <v>9.6999999999999993</v>
          </cell>
        </row>
        <row r="116">
          <cell r="A116" t="str">
            <v>Eigene Ziegel-Außenwand</v>
          </cell>
          <cell r="B116" t="str">
            <v>m²</v>
          </cell>
        </row>
        <row r="117">
          <cell r="A117" t="str">
            <v>Stahlbetonwand 18 cm (AW)</v>
          </cell>
          <cell r="B117" t="str">
            <v>m²</v>
          </cell>
          <cell r="C117">
            <v>8</v>
          </cell>
          <cell r="D117" t="str">
            <v>E2-E-01b-AW-STB18</v>
          </cell>
          <cell r="E117">
            <v>1</v>
          </cell>
          <cell r="F117">
            <v>19.070365401819899</v>
          </cell>
          <cell r="G117">
            <v>100</v>
          </cell>
          <cell r="H117">
            <v>0</v>
          </cell>
          <cell r="I117">
            <v>0</v>
          </cell>
          <cell r="J117">
            <v>21.06</v>
          </cell>
          <cell r="K117">
            <v>430.32</v>
          </cell>
          <cell r="L117">
            <v>0</v>
          </cell>
          <cell r="M117">
            <v>451.38</v>
          </cell>
          <cell r="N117">
            <v>66.247758953857897</v>
          </cell>
          <cell r="O117">
            <v>-0.121471680904521</v>
          </cell>
          <cell r="P117">
            <v>66.369230634762403</v>
          </cell>
          <cell r="Q117">
            <v>0.169333220222987</v>
          </cell>
          <cell r="R117">
            <v>653.53928639335902</v>
          </cell>
          <cell r="S117">
            <v>23.1696488854836</v>
          </cell>
          <cell r="T117">
            <v>3.0386400625777899E-2</v>
          </cell>
          <cell r="U117">
            <v>0.10436275543427501</v>
          </cell>
          <cell r="V117">
            <v>2.1532315312510099E-6</v>
          </cell>
          <cell r="W117">
            <v>0</v>
          </cell>
          <cell r="X117">
            <v>0</v>
          </cell>
          <cell r="Y117">
            <v>0</v>
          </cell>
          <cell r="Z117">
            <v>0</v>
          </cell>
          <cell r="AA117">
            <v>0</v>
          </cell>
          <cell r="AB117">
            <v>0</v>
          </cell>
          <cell r="AC117">
            <v>0</v>
          </cell>
          <cell r="AD117">
            <v>0</v>
          </cell>
          <cell r="AE117">
            <v>0</v>
          </cell>
          <cell r="AF117">
            <v>0</v>
          </cell>
          <cell r="AG117">
            <v>0</v>
          </cell>
          <cell r="AH117">
            <v>4.2333305055746798E-2</v>
          </cell>
          <cell r="AI117">
            <v>163.38482159834001</v>
          </cell>
          <cell r="AJ117">
            <v>0.183</v>
          </cell>
          <cell r="AK117">
            <v>10.574999999999999</v>
          </cell>
          <cell r="AL117">
            <v>37.5</v>
          </cell>
          <cell r="AM117">
            <v>132.08750000000001</v>
          </cell>
          <cell r="AN117">
            <v>0</v>
          </cell>
          <cell r="AO117">
            <v>0</v>
          </cell>
          <cell r="AP117">
            <v>21.06</v>
          </cell>
          <cell r="AQ117">
            <v>0.1</v>
          </cell>
          <cell r="AR117">
            <v>-2.7755575615628901E-17</v>
          </cell>
          <cell r="AS117">
            <v>-1.38777878078145E-15</v>
          </cell>
          <cell r="AT117">
            <v>37.5</v>
          </cell>
          <cell r="AU117">
            <v>-1.7347234759768099E-14</v>
          </cell>
          <cell r="AV117">
            <v>-2.7755575615628901E-17</v>
          </cell>
          <cell r="AW117">
            <v>0</v>
          </cell>
          <cell r="AX117">
            <v>0</v>
          </cell>
          <cell r="AY117">
            <v>0</v>
          </cell>
          <cell r="AZ117">
            <v>0.183</v>
          </cell>
          <cell r="BA117">
            <v>10.574999999999999</v>
          </cell>
          <cell r="BB117">
            <v>37.5</v>
          </cell>
          <cell r="BC117">
            <v>132.08750000000001</v>
          </cell>
          <cell r="BD117">
            <v>0.18029999999999999</v>
          </cell>
          <cell r="BE117">
            <v>0</v>
          </cell>
          <cell r="BF117">
            <v>2.7000000000000001E-3</v>
          </cell>
          <cell r="BG117">
            <v>0.1</v>
          </cell>
          <cell r="BH117">
            <v>29.033999999999999</v>
          </cell>
          <cell r="BI117">
            <v>22.568999999999999</v>
          </cell>
        </row>
        <row r="118">
          <cell r="A118" t="str">
            <v>Eigene Beton-Außenwand</v>
          </cell>
          <cell r="B118" t="str">
            <v>m²</v>
          </cell>
        </row>
        <row r="119">
          <cell r="A119" t="str">
            <v>Holzmassivwand 12 cm (AW)</v>
          </cell>
          <cell r="B119" t="str">
            <v>m²</v>
          </cell>
          <cell r="C119">
            <v>9</v>
          </cell>
          <cell r="D119" t="str">
            <v>E2-E-01c1-AW-HM</v>
          </cell>
          <cell r="E119">
            <v>1</v>
          </cell>
          <cell r="F119">
            <v>-16.975952300543501</v>
          </cell>
          <cell r="G119">
            <v>100</v>
          </cell>
          <cell r="H119">
            <v>52.8</v>
          </cell>
          <cell r="I119">
            <v>0</v>
          </cell>
          <cell r="J119">
            <v>0</v>
          </cell>
          <cell r="K119">
            <v>0</v>
          </cell>
          <cell r="L119">
            <v>0</v>
          </cell>
          <cell r="M119">
            <v>52.8</v>
          </cell>
          <cell r="N119">
            <v>-58.259893532131599</v>
          </cell>
          <cell r="O119">
            <v>-81.262812045728495</v>
          </cell>
          <cell r="P119">
            <v>23.002918513597098</v>
          </cell>
          <cell r="Q119">
            <v>0.119485171071394</v>
          </cell>
          <cell r="R119">
            <v>394.08021435877799</v>
          </cell>
          <cell r="S119">
            <v>930.69989090473302</v>
          </cell>
          <cell r="T119">
            <v>3.9981613271880899E-2</v>
          </cell>
          <cell r="U119">
            <v>4.8344699917079702E-2</v>
          </cell>
          <cell r="V119">
            <v>1.9333391161281101E-6</v>
          </cell>
          <cell r="W119">
            <v>0</v>
          </cell>
          <cell r="X119">
            <v>0</v>
          </cell>
          <cell r="Y119">
            <v>0</v>
          </cell>
          <cell r="Z119">
            <v>0</v>
          </cell>
          <cell r="AA119">
            <v>0</v>
          </cell>
          <cell r="AB119">
            <v>0</v>
          </cell>
          <cell r="AC119">
            <v>0</v>
          </cell>
          <cell r="AD119">
            <v>0</v>
          </cell>
          <cell r="AE119">
            <v>0</v>
          </cell>
          <cell r="AF119">
            <v>0</v>
          </cell>
          <cell r="AG119">
            <v>0</v>
          </cell>
          <cell r="AH119">
            <v>2.98712927678484E-2</v>
          </cell>
          <cell r="AI119">
            <v>98.520053589694598</v>
          </cell>
          <cell r="AJ119">
            <v>0.12</v>
          </cell>
          <cell r="AK119">
            <v>24</v>
          </cell>
          <cell r="AL119">
            <v>12.5</v>
          </cell>
          <cell r="AM119">
            <v>299.89999999999998</v>
          </cell>
          <cell r="AN119">
            <v>52.8</v>
          </cell>
          <cell r="AO119">
            <v>0</v>
          </cell>
          <cell r="AP119">
            <v>0</v>
          </cell>
          <cell r="AQ119">
            <v>0.1</v>
          </cell>
          <cell r="AR119">
            <v>0</v>
          </cell>
          <cell r="AS119">
            <v>0</v>
          </cell>
          <cell r="AT119">
            <v>12.5</v>
          </cell>
          <cell r="AU119">
            <v>0</v>
          </cell>
          <cell r="AV119">
            <v>0</v>
          </cell>
          <cell r="AW119">
            <v>0</v>
          </cell>
          <cell r="AX119">
            <v>0</v>
          </cell>
          <cell r="AY119">
            <v>0</v>
          </cell>
          <cell r="AZ119">
            <v>0.12</v>
          </cell>
          <cell r="BA119">
            <v>24</v>
          </cell>
          <cell r="BB119">
            <v>12.5</v>
          </cell>
          <cell r="BC119">
            <v>300</v>
          </cell>
          <cell r="BD119">
            <v>0</v>
          </cell>
          <cell r="BE119">
            <v>0</v>
          </cell>
          <cell r="BF119">
            <v>0</v>
          </cell>
          <cell r="BG119">
            <v>0</v>
          </cell>
          <cell r="BH119">
            <v>10.56</v>
          </cell>
          <cell r="BI119">
            <v>2.64</v>
          </cell>
        </row>
        <row r="120">
          <cell r="A120" t="str">
            <v>Eigene Holzmassiv-Außenwand</v>
          </cell>
          <cell r="B120" t="str">
            <v>m²</v>
          </cell>
        </row>
        <row r="121">
          <cell r="A121" t="str">
            <v>Eigene AW-Konstruktion Stahl</v>
          </cell>
          <cell r="B121" t="str">
            <v>m²</v>
          </cell>
        </row>
        <row r="122">
          <cell r="A122" t="str">
            <v>Bitte auswählen</v>
          </cell>
        </row>
        <row r="123">
          <cell r="A123" t="str">
            <v>Mineralwolle zwischen Holzträger (E2.E.01)</v>
          </cell>
          <cell r="B123" t="str">
            <v>m³</v>
          </cell>
          <cell r="C123">
            <v>10</v>
          </cell>
          <cell r="D123" t="str">
            <v>E2-E-01c2-AW-HO_Gw</v>
          </cell>
          <cell r="E123">
            <v>1</v>
          </cell>
          <cell r="F123">
            <v>53.099443245036902</v>
          </cell>
          <cell r="G123">
            <v>70</v>
          </cell>
          <cell r="H123">
            <v>49.5</v>
          </cell>
          <cell r="I123">
            <v>0</v>
          </cell>
          <cell r="J123">
            <v>0</v>
          </cell>
          <cell r="K123">
            <v>0</v>
          </cell>
          <cell r="L123">
            <v>18</v>
          </cell>
          <cell r="M123">
            <v>67.5</v>
          </cell>
          <cell r="N123">
            <v>-16.988885877130699</v>
          </cell>
          <cell r="O123">
            <v>-81.765882910983194</v>
          </cell>
          <cell r="P123">
            <v>64.776997033852595</v>
          </cell>
          <cell r="Q123">
            <v>0.39239006590419101</v>
          </cell>
          <cell r="R123">
            <v>1198.3674631199999</v>
          </cell>
          <cell r="S123">
            <v>1278.3435988686999</v>
          </cell>
          <cell r="T123">
            <v>6.4618412095656497E-2</v>
          </cell>
          <cell r="U123">
            <v>0.17726848616118401</v>
          </cell>
          <cell r="V123">
            <v>6.1743967564118403E-6</v>
          </cell>
          <cell r="W123">
            <v>44.167496151632001</v>
          </cell>
          <cell r="X123">
            <v>0.27570963955633598</v>
          </cell>
          <cell r="Y123">
            <v>832.488387062828</v>
          </cell>
          <cell r="Z123">
            <v>49.010085097435798</v>
          </cell>
          <cell r="AA123">
            <v>3.0042195517528E-2</v>
          </cell>
          <cell r="AB123">
            <v>0.124354263253458</v>
          </cell>
          <cell r="AC123">
            <v>4.3895158286535904E-6</v>
          </cell>
          <cell r="AD123">
            <v>0</v>
          </cell>
          <cell r="AE123">
            <v>0</v>
          </cell>
          <cell r="AF123">
            <v>0</v>
          </cell>
          <cell r="AG123">
            <v>0</v>
          </cell>
          <cell r="AH123">
            <v>9.8097516476047794E-2</v>
          </cell>
          <cell r="AI123">
            <v>299.59186577999901</v>
          </cell>
          <cell r="AJ123">
            <v>1</v>
          </cell>
          <cell r="AK123">
            <v>290</v>
          </cell>
          <cell r="AL123">
            <v>25</v>
          </cell>
          <cell r="AM123">
            <v>3625</v>
          </cell>
          <cell r="AN123">
            <v>49.5</v>
          </cell>
          <cell r="AO123">
            <v>0</v>
          </cell>
          <cell r="AP123">
            <v>0</v>
          </cell>
          <cell r="AQ123">
            <v>0</v>
          </cell>
          <cell r="AR123">
            <v>18</v>
          </cell>
          <cell r="AS123">
            <v>5400</v>
          </cell>
          <cell r="AT123">
            <v>25</v>
          </cell>
          <cell r="AU123">
            <v>67499.899999999994</v>
          </cell>
          <cell r="AV123">
            <v>18</v>
          </cell>
          <cell r="AW123">
            <v>0</v>
          </cell>
          <cell r="AX123">
            <v>0</v>
          </cell>
          <cell r="AY123">
            <v>0.1</v>
          </cell>
          <cell r="AZ123">
            <v>19</v>
          </cell>
          <cell r="BA123">
            <v>5690</v>
          </cell>
          <cell r="BB123">
            <v>25</v>
          </cell>
          <cell r="BC123">
            <v>71124.899999999994</v>
          </cell>
          <cell r="BD123">
            <v>18.899999999999999</v>
          </cell>
          <cell r="BE123">
            <v>0.1</v>
          </cell>
          <cell r="BF123">
            <v>0</v>
          </cell>
          <cell r="BG123">
            <v>0.1</v>
          </cell>
          <cell r="BH123">
            <v>15.3</v>
          </cell>
          <cell r="BI123">
            <v>3.375</v>
          </cell>
        </row>
        <row r="124">
          <cell r="A124" t="str">
            <v>Hanffaser zwischen Holzträger</v>
          </cell>
          <cell r="B124" t="str">
            <v>m³</v>
          </cell>
          <cell r="C124">
            <v>11</v>
          </cell>
          <cell r="D124" t="str">
            <v>E2-E-01c2-AW-HO_Hanf</v>
          </cell>
          <cell r="E124">
            <v>1</v>
          </cell>
          <cell r="F124">
            <v>103.707101756913</v>
          </cell>
          <cell r="G124">
            <v>70</v>
          </cell>
          <cell r="H124">
            <v>126</v>
          </cell>
          <cell r="I124">
            <v>0</v>
          </cell>
          <cell r="J124">
            <v>0</v>
          </cell>
          <cell r="K124">
            <v>0</v>
          </cell>
          <cell r="L124">
            <v>0</v>
          </cell>
          <cell r="M124">
            <v>126</v>
          </cell>
          <cell r="N124">
            <v>-55.2388505418972</v>
          </cell>
          <cell r="O124">
            <v>-184.934531865906</v>
          </cell>
          <cell r="P124">
            <v>129.695681324009</v>
          </cell>
          <cell r="Q124">
            <v>0.47939754058332801</v>
          </cell>
          <cell r="R124">
            <v>2559.81714308356</v>
          </cell>
          <cell r="S124">
            <v>2438.6451583000398</v>
          </cell>
          <cell r="T124">
            <v>7.8767726867211493E-2</v>
          </cell>
          <cell r="U124">
            <v>0.19748415074407399</v>
          </cell>
          <cell r="V124">
            <v>1.08655950670921E-5</v>
          </cell>
          <cell r="W124">
            <v>109.086180441788</v>
          </cell>
          <cell r="X124">
            <v>0.36271711423547198</v>
          </cell>
          <cell r="Y124">
            <v>2193.9380670263999</v>
          </cell>
          <cell r="Z124">
            <v>1209.3116445287801</v>
          </cell>
          <cell r="AA124">
            <v>4.4191510289082997E-2</v>
          </cell>
          <cell r="AB124">
            <v>0.14456992783634801</v>
          </cell>
          <cell r="AC124">
            <v>9.0807141393338393E-6</v>
          </cell>
          <cell r="AD124">
            <v>0</v>
          </cell>
          <cell r="AE124">
            <v>0</v>
          </cell>
          <cell r="AF124">
            <v>0</v>
          </cell>
          <cell r="AG124">
            <v>0</v>
          </cell>
          <cell r="AH124">
            <v>0.119849385145832</v>
          </cell>
          <cell r="AI124">
            <v>639.95428577089103</v>
          </cell>
          <cell r="AJ124">
            <v>1</v>
          </cell>
          <cell r="AK124">
            <v>290</v>
          </cell>
          <cell r="AL124">
            <v>25</v>
          </cell>
          <cell r="AM124">
            <v>3625</v>
          </cell>
          <cell r="AN124">
            <v>126</v>
          </cell>
          <cell r="AO124">
            <v>0</v>
          </cell>
          <cell r="AP124">
            <v>0</v>
          </cell>
          <cell r="AQ124">
            <v>0</v>
          </cell>
          <cell r="AR124">
            <v>0</v>
          </cell>
          <cell r="AS124">
            <v>0</v>
          </cell>
          <cell r="AT124">
            <v>25</v>
          </cell>
          <cell r="AU124">
            <v>0</v>
          </cell>
          <cell r="AV124">
            <v>0</v>
          </cell>
          <cell r="AW124">
            <v>0</v>
          </cell>
          <cell r="AX124">
            <v>0</v>
          </cell>
          <cell r="AY124">
            <v>0</v>
          </cell>
          <cell r="AZ124">
            <v>1</v>
          </cell>
          <cell r="BA124">
            <v>290</v>
          </cell>
          <cell r="BB124">
            <v>25</v>
          </cell>
          <cell r="BC124">
            <v>3624.9</v>
          </cell>
          <cell r="BD124">
            <v>0</v>
          </cell>
          <cell r="BE124">
            <v>1</v>
          </cell>
          <cell r="BF124">
            <v>0</v>
          </cell>
          <cell r="BG124">
            <v>0.1</v>
          </cell>
          <cell r="BH124">
            <v>32.85</v>
          </cell>
          <cell r="BI124">
            <v>6.3</v>
          </cell>
        </row>
        <row r="125">
          <cell r="A125" t="str">
            <v>Schafwolle zwischen Holzträger</v>
          </cell>
          <cell r="B125" t="str">
            <v>m³</v>
          </cell>
          <cell r="C125">
            <v>12</v>
          </cell>
          <cell r="D125" t="str">
            <v>E2-E-01c2-AW-HO_Schaf</v>
          </cell>
          <cell r="E125">
            <v>1</v>
          </cell>
          <cell r="F125">
            <v>16.230042942052499</v>
          </cell>
          <cell r="G125">
            <v>70</v>
          </cell>
          <cell r="H125">
            <v>76.5</v>
          </cell>
          <cell r="I125">
            <v>0</v>
          </cell>
          <cell r="J125">
            <v>0</v>
          </cell>
          <cell r="K125">
            <v>0</v>
          </cell>
          <cell r="L125">
            <v>0</v>
          </cell>
          <cell r="M125">
            <v>76.5</v>
          </cell>
          <cell r="N125">
            <v>-46.6543240562767</v>
          </cell>
          <cell r="O125">
            <v>-125.18019922534501</v>
          </cell>
          <cell r="P125">
            <v>78.5258751690683</v>
          </cell>
          <cell r="Q125">
            <v>0.22781233368877099</v>
          </cell>
          <cell r="R125">
            <v>898.92357378787199</v>
          </cell>
          <cell r="S125">
            <v>1244.6472149346</v>
          </cell>
          <cell r="T125">
            <v>5.3691898393830498E-2</v>
          </cell>
          <cell r="U125">
            <v>9.8101931007924206E-2</v>
          </cell>
          <cell r="V125">
            <v>5.2978544734645604E-6</v>
          </cell>
          <cell r="W125">
            <v>57.916374286847798</v>
          </cell>
          <cell r="X125">
            <v>0.11113190734091601</v>
          </cell>
          <cell r="Y125">
            <v>533.04449773070405</v>
          </cell>
          <cell r="Z125">
            <v>15.313701163337599</v>
          </cell>
          <cell r="AA125">
            <v>1.9115681815702001E-2</v>
          </cell>
          <cell r="AB125">
            <v>4.5187708100198197E-2</v>
          </cell>
          <cell r="AC125">
            <v>3.51297354570631E-6</v>
          </cell>
          <cell r="AD125">
            <v>0</v>
          </cell>
          <cell r="AE125">
            <v>0</v>
          </cell>
          <cell r="AF125">
            <v>0</v>
          </cell>
          <cell r="AG125">
            <v>0</v>
          </cell>
          <cell r="AH125">
            <v>5.6953083422192803E-2</v>
          </cell>
          <cell r="AI125">
            <v>224.730893446968</v>
          </cell>
          <cell r="AJ125">
            <v>1</v>
          </cell>
          <cell r="AK125">
            <v>290</v>
          </cell>
          <cell r="AL125">
            <v>25</v>
          </cell>
          <cell r="AM125">
            <v>3625</v>
          </cell>
          <cell r="AN125">
            <v>76.5</v>
          </cell>
          <cell r="AO125">
            <v>0</v>
          </cell>
          <cell r="AP125">
            <v>0</v>
          </cell>
          <cell r="AQ125">
            <v>0</v>
          </cell>
          <cell r="AR125">
            <v>0</v>
          </cell>
          <cell r="AS125">
            <v>0</v>
          </cell>
          <cell r="AT125">
            <v>25</v>
          </cell>
          <cell r="AU125">
            <v>0</v>
          </cell>
          <cell r="AV125">
            <v>0</v>
          </cell>
          <cell r="AW125">
            <v>0</v>
          </cell>
          <cell r="AX125">
            <v>0</v>
          </cell>
          <cell r="AY125">
            <v>0</v>
          </cell>
          <cell r="AZ125">
            <v>1</v>
          </cell>
          <cell r="BA125">
            <v>290</v>
          </cell>
          <cell r="BB125">
            <v>25</v>
          </cell>
          <cell r="BC125">
            <v>3624.9</v>
          </cell>
          <cell r="BD125">
            <v>0</v>
          </cell>
          <cell r="BE125">
            <v>1</v>
          </cell>
          <cell r="BF125">
            <v>0</v>
          </cell>
          <cell r="BG125">
            <v>0.1</v>
          </cell>
          <cell r="BH125">
            <v>18</v>
          </cell>
          <cell r="BI125">
            <v>3.8250000000000002</v>
          </cell>
        </row>
        <row r="126">
          <cell r="A126" t="str">
            <v>Zellulose zwischen Holzträger (E2.E.01)</v>
          </cell>
          <cell r="B126" t="str">
            <v>m³</v>
          </cell>
          <cell r="C126">
            <v>13</v>
          </cell>
          <cell r="D126" t="str">
            <v>E2-E-01c2-AW-HO_Zell</v>
          </cell>
          <cell r="E126">
            <v>1</v>
          </cell>
          <cell r="F126">
            <v>8.7189502948604893</v>
          </cell>
          <cell r="G126">
            <v>70</v>
          </cell>
          <cell r="H126">
            <v>2</v>
          </cell>
          <cell r="I126">
            <v>0</v>
          </cell>
          <cell r="J126">
            <v>0</v>
          </cell>
          <cell r="K126">
            <v>0</v>
          </cell>
          <cell r="L126">
            <v>0</v>
          </cell>
          <cell r="M126">
            <v>99</v>
          </cell>
          <cell r="N126">
            <v>-104.954670939873</v>
          </cell>
          <cell r="O126">
            <v>-153.32750372332501</v>
          </cell>
          <cell r="P126">
            <v>48.372832783451599</v>
          </cell>
          <cell r="Q126">
            <v>0.28871728963816901</v>
          </cell>
          <cell r="R126">
            <v>721.47270499250396</v>
          </cell>
          <cell r="S126">
            <v>1299.3984318719199</v>
          </cell>
          <cell r="T126">
            <v>4.8676309093821701E-2</v>
          </cell>
          <cell r="U126">
            <v>0.122826446266193</v>
          </cell>
          <cell r="V126">
            <v>3.8283463631517298E-6</v>
          </cell>
          <cell r="W126">
            <v>27.763331901231101</v>
          </cell>
          <cell r="X126">
            <v>0.17203686329031301</v>
          </cell>
          <cell r="Y126">
            <v>355.59362893533603</v>
          </cell>
          <cell r="Z126">
            <v>70.064918100654396</v>
          </cell>
          <cell r="AA126">
            <v>1.41000925156932E-2</v>
          </cell>
          <cell r="AB126">
            <v>6.9912223358467099E-2</v>
          </cell>
          <cell r="AC126">
            <v>2.0434654353934901E-6</v>
          </cell>
          <cell r="AD126">
            <v>0</v>
          </cell>
          <cell r="AE126">
            <v>0</v>
          </cell>
          <cell r="AF126">
            <v>0</v>
          </cell>
          <cell r="AG126">
            <v>0</v>
          </cell>
          <cell r="AH126">
            <v>7.2179322409542307E-2</v>
          </cell>
          <cell r="AI126">
            <v>180.36817624812599</v>
          </cell>
          <cell r="AJ126">
            <v>1</v>
          </cell>
          <cell r="AK126">
            <v>290</v>
          </cell>
          <cell r="AL126">
            <v>25</v>
          </cell>
          <cell r="AM126">
            <v>3625</v>
          </cell>
          <cell r="AN126">
            <v>2</v>
          </cell>
          <cell r="AO126">
            <v>0</v>
          </cell>
          <cell r="AP126">
            <v>0</v>
          </cell>
          <cell r="AQ126">
            <v>0</v>
          </cell>
          <cell r="AR126">
            <v>0</v>
          </cell>
          <cell r="AS126">
            <v>0</v>
          </cell>
          <cell r="AT126">
            <v>25</v>
          </cell>
          <cell r="AU126">
            <v>0</v>
          </cell>
          <cell r="AV126">
            <v>0</v>
          </cell>
          <cell r="AW126">
            <v>0</v>
          </cell>
          <cell r="AX126">
            <v>0</v>
          </cell>
          <cell r="AY126">
            <v>0</v>
          </cell>
          <cell r="AZ126">
            <v>1</v>
          </cell>
          <cell r="BA126">
            <v>290</v>
          </cell>
          <cell r="BB126">
            <v>25</v>
          </cell>
          <cell r="BC126">
            <v>3624.9</v>
          </cell>
          <cell r="BD126">
            <v>0</v>
          </cell>
          <cell r="BE126">
            <v>1</v>
          </cell>
          <cell r="BF126">
            <v>0</v>
          </cell>
          <cell r="BG126">
            <v>0.1</v>
          </cell>
          <cell r="BH126">
            <v>24.75</v>
          </cell>
          <cell r="BI126">
            <v>4.95</v>
          </cell>
        </row>
        <row r="127">
          <cell r="A127" t="str">
            <v>Mineralwolle zwischen Holz-I-Träger</v>
          </cell>
          <cell r="B127" t="str">
            <v>m³</v>
          </cell>
          <cell r="C127">
            <v>14</v>
          </cell>
          <cell r="D127" t="str">
            <v>E2-E-01c2-AW-HOI_Gw</v>
          </cell>
          <cell r="E127">
            <v>1</v>
          </cell>
          <cell r="F127">
            <v>52.179543183858001</v>
          </cell>
          <cell r="G127">
            <v>70</v>
          </cell>
          <cell r="H127">
            <v>18.533000000000001</v>
          </cell>
          <cell r="I127">
            <v>0</v>
          </cell>
          <cell r="J127">
            <v>0</v>
          </cell>
          <cell r="K127">
            <v>0</v>
          </cell>
          <cell r="L127">
            <v>19.46</v>
          </cell>
          <cell r="M127">
            <v>37.993000000000002</v>
          </cell>
          <cell r="N127">
            <v>29.4923796931539</v>
          </cell>
          <cell r="O127">
            <v>-28.5538316741134</v>
          </cell>
          <cell r="P127">
            <v>58.046211367267198</v>
          </cell>
          <cell r="Q127">
            <v>0.35141107230302998</v>
          </cell>
          <cell r="R127">
            <v>1102.28010783785</v>
          </cell>
          <cell r="S127">
            <v>514.91796850390097</v>
          </cell>
          <cell r="T127">
            <v>4.2749727847286402E-2</v>
          </cell>
          <cell r="U127">
            <v>0.15587181429467101</v>
          </cell>
          <cell r="V127">
            <v>5.6773755283863997E-6</v>
          </cell>
          <cell r="W127">
            <v>47.7499708394866</v>
          </cell>
          <cell r="X127">
            <v>0.298072754764794</v>
          </cell>
          <cell r="Y127">
            <v>900.01244512459095</v>
          </cell>
          <cell r="Z127">
            <v>52.985347555338898</v>
          </cell>
          <cell r="AA127">
            <v>3.2478951376172002E-2</v>
          </cell>
          <cell r="AB127">
            <v>0.134440775717349</v>
          </cell>
          <cell r="AC127">
            <v>4.7455543347554904E-6</v>
          </cell>
          <cell r="AD127">
            <v>0</v>
          </cell>
          <cell r="AE127">
            <v>0</v>
          </cell>
          <cell r="AF127">
            <v>0</v>
          </cell>
          <cell r="AG127">
            <v>0</v>
          </cell>
          <cell r="AH127">
            <v>8.7852768075757606E-2</v>
          </cell>
          <cell r="AI127">
            <v>275.57002695946198</v>
          </cell>
          <cell r="AJ127">
            <v>1</v>
          </cell>
          <cell r="AK127">
            <v>300</v>
          </cell>
          <cell r="AL127">
            <v>37.5</v>
          </cell>
          <cell r="AM127">
            <v>3750</v>
          </cell>
          <cell r="AN127">
            <v>18.533000000000001</v>
          </cell>
          <cell r="AO127">
            <v>0</v>
          </cell>
          <cell r="AP127">
            <v>0</v>
          </cell>
          <cell r="AQ127">
            <v>0</v>
          </cell>
          <cell r="AR127">
            <v>19.46</v>
          </cell>
          <cell r="AS127">
            <v>5838</v>
          </cell>
          <cell r="AT127">
            <v>37.5</v>
          </cell>
          <cell r="AU127">
            <v>72974.899999999994</v>
          </cell>
          <cell r="AV127">
            <v>19.46</v>
          </cell>
          <cell r="AW127">
            <v>0</v>
          </cell>
          <cell r="AX127">
            <v>0</v>
          </cell>
          <cell r="AY127">
            <v>0.1</v>
          </cell>
          <cell r="AZ127">
            <v>20.46</v>
          </cell>
          <cell r="BA127">
            <v>6138</v>
          </cell>
          <cell r="BB127">
            <v>37.5</v>
          </cell>
          <cell r="BC127">
            <v>76724.899999999994</v>
          </cell>
          <cell r="BD127">
            <v>20.433</v>
          </cell>
          <cell r="BE127">
            <v>2.7E-2</v>
          </cell>
          <cell r="BF127">
            <v>0</v>
          </cell>
          <cell r="BG127">
            <v>0.1</v>
          </cell>
          <cell r="BH127">
            <v>11.3979</v>
          </cell>
          <cell r="BI127">
            <v>1.8996500000000001</v>
          </cell>
        </row>
        <row r="128">
          <cell r="A128" t="str">
            <v>Eigene Dämmung zwischen Holzträger</v>
          </cell>
          <cell r="B128" t="str">
            <v>m³</v>
          </cell>
        </row>
        <row r="129">
          <cell r="A129" t="str">
            <v>Bitte auswählen</v>
          </cell>
        </row>
        <row r="130">
          <cell r="A130" t="str">
            <v>Beplankung mit Spanplatten + Dampfbremse</v>
          </cell>
          <cell r="B130" t="str">
            <v>m²</v>
          </cell>
          <cell r="D130" t="str">
            <v>E2-E-01c2-AW-HO_Sp-Sp</v>
          </cell>
          <cell r="F130">
            <v>-23.765937657355298</v>
          </cell>
          <cell r="G130">
            <v>50</v>
          </cell>
          <cell r="H130">
            <v>25.84</v>
          </cell>
          <cell r="I130">
            <v>0.2</v>
          </cell>
          <cell r="J130">
            <v>0</v>
          </cell>
          <cell r="K130">
            <v>0</v>
          </cell>
          <cell r="L130">
            <v>0</v>
          </cell>
          <cell r="M130">
            <v>26.04</v>
          </cell>
          <cell r="N130">
            <v>-32.0062024368967</v>
          </cell>
          <cell r="O130">
            <v>-44.970540630773598</v>
          </cell>
          <cell r="P130">
            <v>12.964338193876999</v>
          </cell>
          <cell r="Q130">
            <v>5.0729884862550298E-2</v>
          </cell>
          <cell r="R130">
            <v>334.13334301362198</v>
          </cell>
          <cell r="S130">
            <v>551.99659536912804</v>
          </cell>
          <cell r="T130">
            <v>1.54450309422005E-2</v>
          </cell>
          <cell r="U130">
            <v>2.09218158379187E-2</v>
          </cell>
          <cell r="V130">
            <v>6.7410661920332603E-7</v>
          </cell>
          <cell r="W130">
            <v>12.964338193876999</v>
          </cell>
          <cell r="X130">
            <v>5.0729884862550298E-2</v>
          </cell>
          <cell r="Y130">
            <v>334.13334301362198</v>
          </cell>
          <cell r="Z130">
            <v>551.99659536912804</v>
          </cell>
          <cell r="AA130">
            <v>1.54450309422005E-2</v>
          </cell>
          <cell r="AB130">
            <v>2.09218158379187E-2</v>
          </cell>
          <cell r="AC130">
            <v>6.7410661920332603E-7</v>
          </cell>
          <cell r="AD130">
            <v>0</v>
          </cell>
          <cell r="AE130">
            <v>0</v>
          </cell>
          <cell r="AF130">
            <v>0</v>
          </cell>
          <cell r="AG130">
            <v>0</v>
          </cell>
          <cell r="AH130">
            <v>1.2682471215637601E-2</v>
          </cell>
          <cell r="AI130">
            <v>83.533335753405595</v>
          </cell>
          <cell r="AJ130">
            <v>3.8204081632653097E-2</v>
          </cell>
          <cell r="AK130">
            <v>11.461224489795899</v>
          </cell>
          <cell r="AL130">
            <v>37.5</v>
          </cell>
          <cell r="AM130">
            <v>143.265306122449</v>
          </cell>
          <cell r="AN130">
            <v>25.84</v>
          </cell>
          <cell r="AO130">
            <v>0.2</v>
          </cell>
          <cell r="AP130">
            <v>0</v>
          </cell>
          <cell r="AQ130">
            <v>0</v>
          </cell>
          <cell r="AR130">
            <v>0</v>
          </cell>
          <cell r="AS130">
            <v>0</v>
          </cell>
          <cell r="AT130">
            <v>37.5</v>
          </cell>
          <cell r="AU130">
            <v>0</v>
          </cell>
          <cell r="AV130">
            <v>0</v>
          </cell>
          <cell r="AW130">
            <v>0</v>
          </cell>
          <cell r="AX130">
            <v>0</v>
          </cell>
          <cell r="AY130">
            <v>0</v>
          </cell>
          <cell r="AZ130">
            <v>3.8204081632653097E-2</v>
          </cell>
          <cell r="BA130">
            <v>11.461224489795899</v>
          </cell>
          <cell r="BB130">
            <v>37.5</v>
          </cell>
          <cell r="BC130">
            <v>143.16530612244901</v>
          </cell>
          <cell r="BD130">
            <v>0</v>
          </cell>
          <cell r="BE130">
            <v>3.8204081632653097E-2</v>
          </cell>
          <cell r="BF130">
            <v>0</v>
          </cell>
          <cell r="BG130">
            <v>0.1</v>
          </cell>
          <cell r="BH130">
            <v>7.8120000000000003</v>
          </cell>
          <cell r="BI130">
            <v>1.302</v>
          </cell>
        </row>
        <row r="131">
          <cell r="A131" t="str">
            <v>Beplankung OSB / MDF-Platte + Dampfbremse</v>
          </cell>
          <cell r="B131" t="str">
            <v>m²</v>
          </cell>
          <cell r="D131" t="str">
            <v>E2-E-01c2-AW-HO_MDF-OSB</v>
          </cell>
          <cell r="F131">
            <v>-24.287480126922802</v>
          </cell>
          <cell r="G131">
            <v>50</v>
          </cell>
          <cell r="H131">
            <v>20.686</v>
          </cell>
          <cell r="I131">
            <v>0.2</v>
          </cell>
          <cell r="J131">
            <v>0</v>
          </cell>
          <cell r="K131">
            <v>0</v>
          </cell>
          <cell r="L131">
            <v>0</v>
          </cell>
          <cell r="M131">
            <v>20.885999999999999</v>
          </cell>
          <cell r="N131">
            <v>-22.239959527812001</v>
          </cell>
          <cell r="O131">
            <v>-33.660382961517797</v>
          </cell>
          <cell r="P131">
            <v>11.4204234337058</v>
          </cell>
          <cell r="Q131">
            <v>6.3812950240075605E-2</v>
          </cell>
          <cell r="R131">
            <v>217.323592871073</v>
          </cell>
          <cell r="S131">
            <v>273.88423555631698</v>
          </cell>
          <cell r="T131">
            <v>1.23024495700774E-2</v>
          </cell>
          <cell r="U131">
            <v>1.3109178346661299E-2</v>
          </cell>
          <cell r="V131">
            <v>2.6277367662015799E-6</v>
          </cell>
          <cell r="W131">
            <v>11.4204234337058</v>
          </cell>
          <cell r="X131">
            <v>6.3812950240075605E-2</v>
          </cell>
          <cell r="Y131">
            <v>217.323592871073</v>
          </cell>
          <cell r="Z131">
            <v>273.88423555631698</v>
          </cell>
          <cell r="AA131">
            <v>1.23024495700774E-2</v>
          </cell>
          <cell r="AB131">
            <v>1.3109178346661299E-2</v>
          </cell>
          <cell r="AC131">
            <v>2.6277367662015799E-6</v>
          </cell>
          <cell r="AD131">
            <v>0</v>
          </cell>
          <cell r="AE131">
            <v>0</v>
          </cell>
          <cell r="AF131">
            <v>0</v>
          </cell>
          <cell r="AG131">
            <v>0</v>
          </cell>
          <cell r="AH131">
            <v>1.5953237560018901E-2</v>
          </cell>
          <cell r="AI131">
            <v>54.330898217768301</v>
          </cell>
          <cell r="AJ131">
            <v>3.4204081632653101E-2</v>
          </cell>
          <cell r="AK131">
            <v>10.2612244897959</v>
          </cell>
          <cell r="AL131">
            <v>37.5</v>
          </cell>
          <cell r="AM131">
            <v>128.265306122449</v>
          </cell>
          <cell r="AN131">
            <v>20.686</v>
          </cell>
          <cell r="AO131">
            <v>0.2</v>
          </cell>
          <cell r="AP131">
            <v>0</v>
          </cell>
          <cell r="AQ131">
            <v>0</v>
          </cell>
          <cell r="AR131">
            <v>0</v>
          </cell>
          <cell r="AS131">
            <v>0</v>
          </cell>
          <cell r="AT131">
            <v>37.5</v>
          </cell>
          <cell r="AU131">
            <v>0</v>
          </cell>
          <cell r="AV131">
            <v>0</v>
          </cell>
          <cell r="AW131">
            <v>0</v>
          </cell>
          <cell r="AX131">
            <v>0</v>
          </cell>
          <cell r="AY131">
            <v>0</v>
          </cell>
          <cell r="AZ131">
            <v>3.4204081632653101E-2</v>
          </cell>
          <cell r="BA131">
            <v>10.2612244897959</v>
          </cell>
          <cell r="BB131">
            <v>37.5</v>
          </cell>
          <cell r="BC131">
            <v>128.16530612244901</v>
          </cell>
          <cell r="BD131">
            <v>0</v>
          </cell>
          <cell r="BE131">
            <v>3.4204081632653101E-2</v>
          </cell>
          <cell r="BF131">
            <v>0</v>
          </cell>
          <cell r="BG131">
            <v>0.1</v>
          </cell>
          <cell r="BH131">
            <v>6.2657999999999996</v>
          </cell>
          <cell r="BI131">
            <v>1.0443</v>
          </cell>
        </row>
        <row r="132">
          <cell r="A132" t="str">
            <v>Holzverschalung + Winddichtung + Dampfbremse</v>
          </cell>
          <cell r="B132" t="str">
            <v>m²</v>
          </cell>
          <cell r="D132" t="str">
            <v>E2-E-01c2-AW-HO_Holzverkl</v>
          </cell>
          <cell r="F132">
            <v>-37.097762567292698</v>
          </cell>
          <cell r="G132">
            <v>50</v>
          </cell>
          <cell r="H132">
            <v>21.6</v>
          </cell>
          <cell r="I132">
            <v>0.26</v>
          </cell>
          <cell r="J132">
            <v>0</v>
          </cell>
          <cell r="K132">
            <v>0</v>
          </cell>
          <cell r="L132">
            <v>0</v>
          </cell>
          <cell r="M132">
            <v>21.86</v>
          </cell>
          <cell r="N132">
            <v>-29.627888318899899</v>
          </cell>
          <cell r="O132">
            <v>-32.68499089238842</v>
          </cell>
          <cell r="P132">
            <v>3.0571025734885899</v>
          </cell>
          <cell r="Q132">
            <v>1.6124010223716099E-2</v>
          </cell>
          <cell r="R132">
            <v>60.7105236808531</v>
          </cell>
          <cell r="S132">
            <v>369.82648845602802</v>
          </cell>
          <cell r="T132">
            <v>8.9446282100908506E-3</v>
          </cell>
          <cell r="U132">
            <v>5.6747327334537899E-3</v>
          </cell>
          <cell r="V132">
            <v>2.7517583574250298E-7</v>
          </cell>
          <cell r="W132">
            <v>3.0571025734885899</v>
          </cell>
          <cell r="X132">
            <v>1.6124010223716099E-2</v>
          </cell>
          <cell r="Y132">
            <v>60.7105236808531</v>
          </cell>
          <cell r="Z132">
            <v>369.82648845602802</v>
          </cell>
          <cell r="AA132">
            <v>8.9446282100908506E-3</v>
          </cell>
          <cell r="AB132">
            <v>5.6747327334537899E-3</v>
          </cell>
          <cell r="AC132">
            <v>2.7517583574250298E-7</v>
          </cell>
          <cell r="AD132">
            <v>0</v>
          </cell>
          <cell r="AE132">
            <v>0</v>
          </cell>
          <cell r="AF132">
            <v>0</v>
          </cell>
          <cell r="AG132">
            <v>0</v>
          </cell>
          <cell r="AH132">
            <v>4.0310025559290204E-3</v>
          </cell>
          <cell r="AI132">
            <v>15.1776309202133</v>
          </cell>
          <cell r="AJ132">
            <v>4.0264081632653097E-2</v>
          </cell>
          <cell r="AK132">
            <v>8.0792244897959193</v>
          </cell>
          <cell r="AL132">
            <v>50</v>
          </cell>
          <cell r="AM132">
            <v>100.990306122449</v>
          </cell>
          <cell r="AN132">
            <v>21.6</v>
          </cell>
          <cell r="AO132">
            <v>0.26</v>
          </cell>
          <cell r="AP132">
            <v>0</v>
          </cell>
          <cell r="AQ132">
            <v>0</v>
          </cell>
          <cell r="AR132">
            <v>0</v>
          </cell>
          <cell r="AS132">
            <v>0</v>
          </cell>
          <cell r="AT132">
            <v>50</v>
          </cell>
          <cell r="AU132">
            <v>0</v>
          </cell>
          <cell r="AV132">
            <v>0</v>
          </cell>
          <cell r="AW132">
            <v>0</v>
          </cell>
          <cell r="AX132">
            <v>0</v>
          </cell>
          <cell r="AY132">
            <v>0</v>
          </cell>
          <cell r="AZ132">
            <v>4.0264081632653097E-2</v>
          </cell>
          <cell r="BA132">
            <v>8.0792244897959193</v>
          </cell>
          <cell r="BB132">
            <v>50</v>
          </cell>
          <cell r="BC132">
            <v>100.890306122449</v>
          </cell>
          <cell r="BD132">
            <v>0</v>
          </cell>
          <cell r="BE132">
            <v>4.0264081632653097E-2</v>
          </cell>
          <cell r="BF132">
            <v>0</v>
          </cell>
          <cell r="BG132">
            <v>0.1</v>
          </cell>
          <cell r="BH132">
            <v>4.3979999999999997</v>
          </cell>
          <cell r="BI132">
            <v>1.093</v>
          </cell>
        </row>
        <row r="133">
          <cell r="A133" t="str">
            <v>Eigene Beplankung</v>
          </cell>
          <cell r="B133" t="str">
            <v>m²</v>
          </cell>
        </row>
        <row r="134">
          <cell r="A134" t="str">
            <v>Bitte auswählen</v>
          </cell>
        </row>
        <row r="135">
          <cell r="A135" t="str">
            <v>Stahlbetonwand 18 cm (IW)</v>
          </cell>
          <cell r="B135" t="str">
            <v>m²</v>
          </cell>
          <cell r="C135">
            <v>1</v>
          </cell>
          <cell r="D135" t="str">
            <v>E2-E-02a_IW-STB18</v>
          </cell>
          <cell r="E135">
            <v>1</v>
          </cell>
          <cell r="F135">
            <v>18.6316653521882</v>
          </cell>
          <cell r="G135">
            <v>100</v>
          </cell>
          <cell r="H135">
            <v>0</v>
          </cell>
          <cell r="I135">
            <v>0</v>
          </cell>
          <cell r="J135">
            <v>21.06</v>
          </cell>
          <cell r="K135">
            <v>428.22</v>
          </cell>
          <cell r="L135">
            <v>0</v>
          </cell>
          <cell r="M135">
            <v>449.28</v>
          </cell>
          <cell r="N135">
            <v>65.917881854811498</v>
          </cell>
          <cell r="O135">
            <v>-0.110648511322968</v>
          </cell>
          <cell r="P135">
            <v>66.028530366134504</v>
          </cell>
          <cell r="Q135">
            <v>0.16806567761435401</v>
          </cell>
          <cell r="R135">
            <v>647.09784083417298</v>
          </cell>
          <cell r="S135">
            <v>22.719736588283801</v>
          </cell>
          <cell r="T135">
            <v>3.0270717531738999E-2</v>
          </cell>
          <cell r="U135">
            <v>0.103792052893315</v>
          </cell>
          <cell r="V135">
            <v>2.11822227455901E-6</v>
          </cell>
          <cell r="W135">
            <v>0.43804320252159201</v>
          </cell>
          <cell r="X135">
            <v>1.62969763967187E-3</v>
          </cell>
          <cell r="Y135">
            <v>8.2818585760966403</v>
          </cell>
          <cell r="Z135">
            <v>0.57845866782823696</v>
          </cell>
          <cell r="AA135">
            <v>1.4873540662141801E-4</v>
          </cell>
          <cell r="AB135">
            <v>7.3376040980484205E-4</v>
          </cell>
          <cell r="AC135">
            <v>4.5011901461152303E-8</v>
          </cell>
          <cell r="AD135">
            <v>0</v>
          </cell>
          <cell r="AE135">
            <v>0</v>
          </cell>
          <cell r="AF135">
            <v>0</v>
          </cell>
          <cell r="AG135">
            <v>0</v>
          </cell>
          <cell r="AH135">
            <v>4.2016419403588398E-2</v>
          </cell>
          <cell r="AI135">
            <v>161.77446020854299</v>
          </cell>
          <cell r="AJ135">
            <v>0.183</v>
          </cell>
          <cell r="AK135">
            <v>10.574999999999999</v>
          </cell>
          <cell r="AL135">
            <v>37.5</v>
          </cell>
          <cell r="AM135">
            <v>132.08750000000001</v>
          </cell>
          <cell r="AN135">
            <v>0</v>
          </cell>
          <cell r="AO135">
            <v>0</v>
          </cell>
          <cell r="AP135">
            <v>21.06</v>
          </cell>
          <cell r="AQ135">
            <v>0.1</v>
          </cell>
          <cell r="AR135">
            <v>2.9999999999999701E-3</v>
          </cell>
          <cell r="AS135">
            <v>0.89999999999999902</v>
          </cell>
          <cell r="AT135">
            <v>37.5</v>
          </cell>
          <cell r="AU135">
            <v>11.15</v>
          </cell>
          <cell r="AV135">
            <v>2.9999999999999701E-3</v>
          </cell>
          <cell r="AW135">
            <v>0</v>
          </cell>
          <cell r="AX135">
            <v>0</v>
          </cell>
          <cell r="AY135">
            <v>0.1</v>
          </cell>
          <cell r="AZ135">
            <v>0.186</v>
          </cell>
          <cell r="BA135">
            <v>11.475</v>
          </cell>
          <cell r="BB135">
            <v>37.5</v>
          </cell>
          <cell r="BC135">
            <v>143.33750000000001</v>
          </cell>
          <cell r="BD135">
            <v>0.18329999999999999</v>
          </cell>
          <cell r="BE135">
            <v>0</v>
          </cell>
          <cell r="BF135">
            <v>2.7000000000000001E-3</v>
          </cell>
          <cell r="BG135">
            <v>0.1</v>
          </cell>
          <cell r="BH135">
            <v>28.404</v>
          </cell>
          <cell r="BI135">
            <v>22.463999999999999</v>
          </cell>
        </row>
        <row r="136">
          <cell r="A136" t="str">
            <v>Schallschutzfüllziegel</v>
          </cell>
          <cell r="B136" t="str">
            <v>m²</v>
          </cell>
          <cell r="C136">
            <v>2</v>
          </cell>
          <cell r="D136" t="str">
            <v>E2-E-02a_IW-SSZ</v>
          </cell>
          <cell r="E136">
            <v>1</v>
          </cell>
          <cell r="F136">
            <v>13.7052309659479</v>
          </cell>
          <cell r="G136">
            <v>100</v>
          </cell>
          <cell r="H136">
            <v>0</v>
          </cell>
          <cell r="I136">
            <v>0</v>
          </cell>
          <cell r="J136">
            <v>0</v>
          </cell>
          <cell r="K136">
            <v>519.5</v>
          </cell>
          <cell r="L136">
            <v>0</v>
          </cell>
          <cell r="M136">
            <v>519.5</v>
          </cell>
          <cell r="N136">
            <v>63.488633100176301</v>
          </cell>
          <cell r="O136">
            <v>-3.83864485136843E-2</v>
          </cell>
          <cell r="P136">
            <v>63.527019548689999</v>
          </cell>
          <cell r="Q136">
            <v>0.14716680350569999</v>
          </cell>
          <cell r="R136">
            <v>595.04654945475397</v>
          </cell>
          <cell r="S136">
            <v>16.8108145540115</v>
          </cell>
          <cell r="T136">
            <v>1.74760850696772E-2</v>
          </cell>
          <cell r="U136">
            <v>6.7138175297806801E-2</v>
          </cell>
          <cell r="V136">
            <v>3.0406979521272999E-6</v>
          </cell>
          <cell r="W136">
            <v>0</v>
          </cell>
          <cell r="X136">
            <v>0</v>
          </cell>
          <cell r="Y136">
            <v>0</v>
          </cell>
          <cell r="Z136">
            <v>0</v>
          </cell>
          <cell r="AA136">
            <v>0</v>
          </cell>
          <cell r="AB136">
            <v>0</v>
          </cell>
          <cell r="AC136">
            <v>0</v>
          </cell>
          <cell r="AD136">
            <v>0</v>
          </cell>
          <cell r="AE136">
            <v>0</v>
          </cell>
          <cell r="AF136">
            <v>0</v>
          </cell>
          <cell r="AG136">
            <v>0</v>
          </cell>
          <cell r="AH136">
            <v>3.6791700876424999E-2</v>
          </cell>
          <cell r="AI136">
            <v>148.761637363689</v>
          </cell>
          <cell r="AJ136">
            <v>0.40100000000000002</v>
          </cell>
          <cell r="AK136">
            <v>32.6</v>
          </cell>
          <cell r="AL136">
            <v>37.5</v>
          </cell>
          <cell r="AM136">
            <v>407.5</v>
          </cell>
          <cell r="AN136">
            <v>0</v>
          </cell>
          <cell r="AO136">
            <v>0</v>
          </cell>
          <cell r="AP136">
            <v>0</v>
          </cell>
          <cell r="AQ136">
            <v>0</v>
          </cell>
          <cell r="AR136">
            <v>0</v>
          </cell>
          <cell r="AS136">
            <v>0</v>
          </cell>
          <cell r="AT136">
            <v>37.5</v>
          </cell>
          <cell r="AU136">
            <v>0</v>
          </cell>
          <cell r="AV136">
            <v>0</v>
          </cell>
          <cell r="AW136">
            <v>0</v>
          </cell>
          <cell r="AX136">
            <v>0</v>
          </cell>
          <cell r="AY136">
            <v>0</v>
          </cell>
          <cell r="AZ136">
            <v>0.40100000000000002</v>
          </cell>
          <cell r="BA136">
            <v>32.6</v>
          </cell>
          <cell r="BB136">
            <v>37.5</v>
          </cell>
          <cell r="BC136">
            <v>407.4</v>
          </cell>
          <cell r="BD136">
            <v>0.40100000000000002</v>
          </cell>
          <cell r="BE136">
            <v>0</v>
          </cell>
          <cell r="BF136">
            <v>0</v>
          </cell>
          <cell r="BG136">
            <v>0.1</v>
          </cell>
          <cell r="BH136">
            <v>33.950000000000003</v>
          </cell>
          <cell r="BI136">
            <v>25.975000000000001</v>
          </cell>
        </row>
        <row r="137">
          <cell r="A137" t="str">
            <v>Hochlochziegel 12 cm vermörtelt</v>
          </cell>
          <cell r="B137" t="str">
            <v>m²</v>
          </cell>
          <cell r="C137">
            <v>3</v>
          </cell>
          <cell r="D137" t="str">
            <v>E2-E-02a_IW-HLZ12</v>
          </cell>
          <cell r="E137">
            <v>1</v>
          </cell>
          <cell r="F137">
            <v>-18.638775073188199</v>
          </cell>
          <cell r="G137">
            <v>50</v>
          </cell>
          <cell r="H137">
            <v>0</v>
          </cell>
          <cell r="I137">
            <v>0</v>
          </cell>
          <cell r="J137">
            <v>0</v>
          </cell>
          <cell r="K137">
            <v>102</v>
          </cell>
          <cell r="L137">
            <v>0</v>
          </cell>
          <cell r="M137">
            <v>102</v>
          </cell>
          <cell r="N137">
            <v>18.4780349621612</v>
          </cell>
          <cell r="O137">
            <v>-1.4297055913213501E-2</v>
          </cell>
          <cell r="P137">
            <v>18.4923320180744</v>
          </cell>
          <cell r="Q137">
            <v>5.1990504985183698E-2</v>
          </cell>
          <cell r="R137">
            <v>230.48455305281399</v>
          </cell>
          <cell r="S137">
            <v>5.4679905621724103</v>
          </cell>
          <cell r="T137">
            <v>5.2304590860928002E-3</v>
          </cell>
          <cell r="U137">
            <v>1.7518521553471E-2</v>
          </cell>
          <cell r="V137">
            <v>1.4154291014209801E-6</v>
          </cell>
          <cell r="W137">
            <v>18.4923320180744</v>
          </cell>
          <cell r="X137">
            <v>5.1990504985183698E-2</v>
          </cell>
          <cell r="Y137">
            <v>230.48455305281399</v>
          </cell>
          <cell r="Z137">
            <v>5.4679905621724103</v>
          </cell>
          <cell r="AA137">
            <v>5.2304590860928002E-3</v>
          </cell>
          <cell r="AB137">
            <v>1.7518521553471E-2</v>
          </cell>
          <cell r="AC137">
            <v>1.4154291014209801E-6</v>
          </cell>
          <cell r="AD137">
            <v>0</v>
          </cell>
          <cell r="AE137">
            <v>0</v>
          </cell>
          <cell r="AF137">
            <v>0</v>
          </cell>
          <cell r="AG137">
            <v>0</v>
          </cell>
          <cell r="AH137">
            <v>1.29976262462959E-2</v>
          </cell>
          <cell r="AI137">
            <v>57.621138263203598</v>
          </cell>
          <cell r="AJ137">
            <v>0.123333333333333</v>
          </cell>
          <cell r="AK137">
            <v>12.3333333333333</v>
          </cell>
          <cell r="AL137">
            <v>25</v>
          </cell>
          <cell r="AM137">
            <v>154.166666666667</v>
          </cell>
          <cell r="AN137">
            <v>0</v>
          </cell>
          <cell r="AO137">
            <v>0</v>
          </cell>
          <cell r="AP137">
            <v>0</v>
          </cell>
          <cell r="AQ137">
            <v>0</v>
          </cell>
          <cell r="AR137">
            <v>0.123333333333333</v>
          </cell>
          <cell r="AS137">
            <v>12.3333333333333</v>
          </cell>
          <cell r="AT137">
            <v>25</v>
          </cell>
          <cell r="AU137">
            <v>154.066666666667</v>
          </cell>
          <cell r="AV137">
            <v>0.123333333333333</v>
          </cell>
          <cell r="AW137">
            <v>0</v>
          </cell>
          <cell r="AX137">
            <v>0</v>
          </cell>
          <cell r="AY137">
            <v>0.1</v>
          </cell>
          <cell r="AZ137">
            <v>0.24666666666666701</v>
          </cell>
          <cell r="BA137">
            <v>24.6666666666667</v>
          </cell>
          <cell r="BB137">
            <v>25</v>
          </cell>
          <cell r="BC137">
            <v>308.23333333333301</v>
          </cell>
          <cell r="BD137">
            <v>0.24666666666666701</v>
          </cell>
          <cell r="BE137">
            <v>0</v>
          </cell>
          <cell r="BF137">
            <v>0</v>
          </cell>
          <cell r="BG137">
            <v>0.1</v>
          </cell>
          <cell r="BH137">
            <v>10.199999999999999</v>
          </cell>
          <cell r="BI137">
            <v>5.0999999999999996</v>
          </cell>
        </row>
        <row r="138">
          <cell r="A138" t="str">
            <v>Hochlochziegel 25 cm vermörtelt</v>
          </cell>
          <cell r="B138" t="str">
            <v>m²</v>
          </cell>
          <cell r="C138">
            <v>4</v>
          </cell>
          <cell r="D138" t="str">
            <v>E2-E-02a_IW-HLZ25</v>
          </cell>
          <cell r="E138">
            <v>1</v>
          </cell>
          <cell r="F138">
            <v>1.0570786846087401</v>
          </cell>
          <cell r="G138">
            <v>100</v>
          </cell>
          <cell r="H138">
            <v>0</v>
          </cell>
          <cell r="I138">
            <v>0</v>
          </cell>
          <cell r="J138">
            <v>0</v>
          </cell>
          <cell r="K138">
            <v>211.8</v>
          </cell>
          <cell r="L138">
            <v>0</v>
          </cell>
          <cell r="M138">
            <v>211.8</v>
          </cell>
          <cell r="N138">
            <v>39.842718374706003</v>
          </cell>
          <cell r="O138">
            <v>-6.1925852375613898E-2</v>
          </cell>
          <cell r="P138">
            <v>39.904644227081597</v>
          </cell>
          <cell r="Q138">
            <v>0.109199277051286</v>
          </cell>
          <cell r="R138">
            <v>485.70166045958803</v>
          </cell>
          <cell r="S138">
            <v>14.011510160592801</v>
          </cell>
          <cell r="T138">
            <v>1.13556348625842E-2</v>
          </cell>
          <cell r="U138">
            <v>3.7395069426740903E-2</v>
          </cell>
          <cell r="V138">
            <v>3.0284203415846502E-6</v>
          </cell>
          <cell r="W138">
            <v>0</v>
          </cell>
          <cell r="X138">
            <v>0</v>
          </cell>
          <cell r="Y138">
            <v>0</v>
          </cell>
          <cell r="Z138">
            <v>0</v>
          </cell>
          <cell r="AA138">
            <v>0</v>
          </cell>
          <cell r="AB138">
            <v>0</v>
          </cell>
          <cell r="AC138">
            <v>0</v>
          </cell>
          <cell r="AD138">
            <v>0</v>
          </cell>
          <cell r="AE138">
            <v>0</v>
          </cell>
          <cell r="AF138">
            <v>0</v>
          </cell>
          <cell r="AG138">
            <v>0</v>
          </cell>
          <cell r="AH138">
            <v>2.72998192628215E-2</v>
          </cell>
          <cell r="AI138">
            <v>121.42541511489701</v>
          </cell>
          <cell r="AJ138">
            <v>0.25590000000000002</v>
          </cell>
          <cell r="AK138">
            <v>25.59</v>
          </cell>
          <cell r="AL138">
            <v>25</v>
          </cell>
          <cell r="AM138">
            <v>319.875</v>
          </cell>
          <cell r="AN138">
            <v>0</v>
          </cell>
          <cell r="AO138">
            <v>0</v>
          </cell>
          <cell r="AP138">
            <v>0</v>
          </cell>
          <cell r="AQ138">
            <v>0</v>
          </cell>
          <cell r="AR138">
            <v>0</v>
          </cell>
          <cell r="AS138">
            <v>0</v>
          </cell>
          <cell r="AT138">
            <v>25</v>
          </cell>
          <cell r="AU138">
            <v>0</v>
          </cell>
          <cell r="AV138">
            <v>0</v>
          </cell>
          <cell r="AW138">
            <v>0</v>
          </cell>
          <cell r="AX138">
            <v>0</v>
          </cell>
          <cell r="AY138">
            <v>0</v>
          </cell>
          <cell r="AZ138">
            <v>0.25590000000000002</v>
          </cell>
          <cell r="BA138">
            <v>25.59</v>
          </cell>
          <cell r="BB138">
            <v>25</v>
          </cell>
          <cell r="BC138">
            <v>319.77499999999998</v>
          </cell>
          <cell r="BD138">
            <v>0.25590000000000002</v>
          </cell>
          <cell r="BE138">
            <v>0</v>
          </cell>
          <cell r="BF138">
            <v>0</v>
          </cell>
          <cell r="BG138">
            <v>0.1</v>
          </cell>
          <cell r="BH138">
            <v>21.18</v>
          </cell>
          <cell r="BI138">
            <v>10.59</v>
          </cell>
        </row>
        <row r="139">
          <cell r="A139" t="str">
            <v>Eigene massive Innenwand</v>
          </cell>
          <cell r="B139" t="str">
            <v>m²</v>
          </cell>
        </row>
        <row r="140">
          <cell r="A140" t="str">
            <v>Holzmassivwand 12 cm (IW)</v>
          </cell>
          <cell r="B140" t="str">
            <v>m²</v>
          </cell>
          <cell r="C140">
            <v>5</v>
          </cell>
          <cell r="D140" t="str">
            <v>E2-E-02a_IWl-HM</v>
          </cell>
          <cell r="E140">
            <v>1</v>
          </cell>
          <cell r="F140">
            <v>-16.975952300543501</v>
          </cell>
          <cell r="G140">
            <v>50</v>
          </cell>
          <cell r="H140">
            <v>52.8</v>
          </cell>
          <cell r="I140">
            <v>0</v>
          </cell>
          <cell r="J140">
            <v>0</v>
          </cell>
          <cell r="K140">
            <v>0</v>
          </cell>
          <cell r="L140">
            <v>0</v>
          </cell>
          <cell r="M140">
            <v>52.8</v>
          </cell>
          <cell r="N140">
            <v>-58.259893532131599</v>
          </cell>
          <cell r="O140">
            <v>-81.262812045728495</v>
          </cell>
          <cell r="P140">
            <v>23.002918513597098</v>
          </cell>
          <cell r="Q140">
            <v>0.119485171071394</v>
          </cell>
          <cell r="R140">
            <v>394.08021435877799</v>
          </cell>
          <cell r="S140">
            <v>930.69989090473302</v>
          </cell>
          <cell r="T140">
            <v>3.9981613271880899E-2</v>
          </cell>
          <cell r="U140">
            <v>4.8344699917079702E-2</v>
          </cell>
          <cell r="V140">
            <v>1.9333391161281101E-6</v>
          </cell>
          <cell r="W140">
            <v>0</v>
          </cell>
          <cell r="X140">
            <v>0</v>
          </cell>
          <cell r="Y140">
            <v>0</v>
          </cell>
          <cell r="Z140">
            <v>0</v>
          </cell>
          <cell r="AA140">
            <v>0</v>
          </cell>
          <cell r="AB140">
            <v>0</v>
          </cell>
          <cell r="AC140">
            <v>0</v>
          </cell>
          <cell r="AD140">
            <v>0</v>
          </cell>
          <cell r="AE140">
            <v>0</v>
          </cell>
          <cell r="AF140">
            <v>0</v>
          </cell>
          <cell r="AG140">
            <v>0</v>
          </cell>
          <cell r="AH140">
            <v>2.98712927678484E-2</v>
          </cell>
          <cell r="AI140">
            <v>98.520053589694598</v>
          </cell>
          <cell r="AJ140">
            <v>0.12</v>
          </cell>
          <cell r="AK140">
            <v>24</v>
          </cell>
          <cell r="AL140">
            <v>12.5</v>
          </cell>
          <cell r="AM140">
            <v>299.89999999999998</v>
          </cell>
          <cell r="AN140">
            <v>52.8</v>
          </cell>
          <cell r="AO140">
            <v>0</v>
          </cell>
          <cell r="AP140">
            <v>0</v>
          </cell>
          <cell r="AQ140">
            <v>0.1</v>
          </cell>
          <cell r="AR140">
            <v>0</v>
          </cell>
          <cell r="AS140">
            <v>0</v>
          </cell>
          <cell r="AT140">
            <v>12.5</v>
          </cell>
          <cell r="AU140">
            <v>0</v>
          </cell>
          <cell r="AV140">
            <v>0</v>
          </cell>
          <cell r="AW140">
            <v>0</v>
          </cell>
          <cell r="AX140">
            <v>0</v>
          </cell>
          <cell r="AY140">
            <v>0</v>
          </cell>
          <cell r="AZ140">
            <v>0.12</v>
          </cell>
          <cell r="BA140">
            <v>24</v>
          </cell>
          <cell r="BB140">
            <v>12.5</v>
          </cell>
          <cell r="BC140">
            <v>300</v>
          </cell>
          <cell r="BD140">
            <v>0</v>
          </cell>
          <cell r="BE140">
            <v>0</v>
          </cell>
          <cell r="BF140">
            <v>0</v>
          </cell>
          <cell r="BG140">
            <v>0</v>
          </cell>
          <cell r="BH140">
            <v>10.56</v>
          </cell>
          <cell r="BI140">
            <v>2.64</v>
          </cell>
        </row>
        <row r="141">
          <cell r="A141" t="str">
            <v>GK-Metallständer-Trennwand, Glaswolle</v>
          </cell>
          <cell r="B141" t="str">
            <v>m²</v>
          </cell>
          <cell r="C141">
            <v>6</v>
          </cell>
          <cell r="D141" t="str">
            <v>E2-E-02a_IWl-Met_Gw</v>
          </cell>
          <cell r="E141">
            <v>1</v>
          </cell>
          <cell r="F141">
            <v>4.99025740155838</v>
          </cell>
          <cell r="G141">
            <v>50</v>
          </cell>
          <cell r="H141">
            <v>0</v>
          </cell>
          <cell r="I141">
            <v>0</v>
          </cell>
          <cell r="J141">
            <v>3.65</v>
          </cell>
          <cell r="K141">
            <v>0</v>
          </cell>
          <cell r="L141">
            <v>57.305</v>
          </cell>
          <cell r="M141">
            <v>60.954999999999998</v>
          </cell>
          <cell r="N141">
            <v>28.0662923936443</v>
          </cell>
          <cell r="O141">
            <v>-2.2408405326974901</v>
          </cell>
          <cell r="P141">
            <v>30.307132926341701</v>
          </cell>
          <cell r="Q141">
            <v>0.14044467141472999</v>
          </cell>
          <cell r="R141">
            <v>537.59757441960903</v>
          </cell>
          <cell r="S141">
            <v>95.1339479026351</v>
          </cell>
          <cell r="T141">
            <v>1.7226970973077099E-2</v>
          </cell>
          <cell r="U141">
            <v>6.36323704498718E-2</v>
          </cell>
          <cell r="V141">
            <v>2.8714374754581799E-6</v>
          </cell>
          <cell r="W141">
            <v>23.0297599582182</v>
          </cell>
          <cell r="X141">
            <v>0.104346245232499</v>
          </cell>
          <cell r="Y141">
            <v>431.37590167184698</v>
          </cell>
          <cell r="Z141">
            <v>90.454877996093302</v>
          </cell>
          <cell r="AA141">
            <v>1.13377995979758E-2</v>
          </cell>
          <cell r="AB141">
            <v>4.5985945765881102E-2</v>
          </cell>
          <cell r="AC141">
            <v>2.4647538428459701E-6</v>
          </cell>
          <cell r="AD141">
            <v>0</v>
          </cell>
          <cell r="AE141">
            <v>0</v>
          </cell>
          <cell r="AF141">
            <v>0</v>
          </cell>
          <cell r="AG141">
            <v>0</v>
          </cell>
          <cell r="AH141">
            <v>3.5111167853682602E-2</v>
          </cell>
          <cell r="AI141">
            <v>134.399393604902</v>
          </cell>
          <cell r="AJ141">
            <v>0.23296794871794901</v>
          </cell>
          <cell r="AK141">
            <v>69.890384615384605</v>
          </cell>
          <cell r="AL141">
            <v>137.5</v>
          </cell>
          <cell r="AM141">
            <v>873.52980769230805</v>
          </cell>
          <cell r="AN141">
            <v>0</v>
          </cell>
          <cell r="AO141">
            <v>0</v>
          </cell>
          <cell r="AP141">
            <v>3.4</v>
          </cell>
          <cell r="AQ141">
            <v>0.1</v>
          </cell>
          <cell r="AR141">
            <v>0.23253205128205101</v>
          </cell>
          <cell r="AS141">
            <v>69.759615384615401</v>
          </cell>
          <cell r="AT141">
            <v>137.5</v>
          </cell>
          <cell r="AU141">
            <v>871.89519230769201</v>
          </cell>
          <cell r="AV141">
            <v>0.23250000000000001</v>
          </cell>
          <cell r="AW141">
            <v>0</v>
          </cell>
          <cell r="AX141">
            <v>3.2051282051281997E-5</v>
          </cell>
          <cell r="AY141">
            <v>0.1</v>
          </cell>
          <cell r="AZ141">
            <v>0.46550000000000002</v>
          </cell>
          <cell r="BA141">
            <v>139.65</v>
          </cell>
          <cell r="BB141">
            <v>137.5</v>
          </cell>
          <cell r="BC141">
            <v>1745.5250000000001</v>
          </cell>
          <cell r="BD141">
            <v>0.46500000000000002</v>
          </cell>
          <cell r="BE141">
            <v>0</v>
          </cell>
          <cell r="BF141">
            <v>5.0000000000000001E-4</v>
          </cell>
          <cell r="BG141">
            <v>0.1</v>
          </cell>
          <cell r="BH141">
            <v>7.5869999999999997</v>
          </cell>
          <cell r="BI141">
            <v>1.2645</v>
          </cell>
        </row>
        <row r="142">
          <cell r="A142" t="str">
            <v>GK-Holzständer-Trennwand, Glaswolle</v>
          </cell>
          <cell r="B142" t="str">
            <v>m²</v>
          </cell>
          <cell r="C142">
            <v>6</v>
          </cell>
          <cell r="D142" t="str">
            <v>E2-E-02a_IWl-HO_Gw</v>
          </cell>
          <cell r="E142">
            <v>1</v>
          </cell>
          <cell r="F142">
            <v>8.3054372699464398</v>
          </cell>
          <cell r="G142">
            <v>50</v>
          </cell>
          <cell r="H142">
            <v>9.6</v>
          </cell>
          <cell r="I142">
            <v>0</v>
          </cell>
          <cell r="J142">
            <v>0.25</v>
          </cell>
          <cell r="K142">
            <v>0</v>
          </cell>
          <cell r="L142">
            <v>90.078432051281993</v>
          </cell>
          <cell r="M142">
            <v>99.928399999999996</v>
          </cell>
          <cell r="N142">
            <v>15.3294997492671</v>
          </cell>
          <cell r="O142">
            <v>-19.411867817898798</v>
          </cell>
          <cell r="P142">
            <v>34.741367567165902</v>
          </cell>
          <cell r="Q142">
            <v>0.15381940093545701</v>
          </cell>
          <cell r="R142">
            <v>647.23801561022901</v>
          </cell>
          <cell r="S142">
            <v>343.63034052625</v>
          </cell>
          <cell r="T142">
            <v>2.0186426937901601E-2</v>
          </cell>
          <cell r="U142">
            <v>6.7540861033516295E-2</v>
          </cell>
          <cell r="V142">
            <v>3.7094365842139399E-6</v>
          </cell>
          <cell r="W142">
            <v>32.693371221468702</v>
          </cell>
          <cell r="X142">
            <v>0.141505481902999</v>
          </cell>
          <cell r="Y142">
            <v>612.79349568362795</v>
          </cell>
          <cell r="Z142">
            <v>140.17666181618699</v>
          </cell>
          <cell r="AA142">
            <v>1.53054810134473E-2</v>
          </cell>
          <cell r="AB142">
            <v>6.1981965044589298E-2</v>
          </cell>
          <cell r="AC142">
            <v>3.5414305013687101E-6</v>
          </cell>
          <cell r="AD142">
            <v>0</v>
          </cell>
          <cell r="AE142">
            <v>0</v>
          </cell>
          <cell r="AF142">
            <v>0</v>
          </cell>
          <cell r="AG142">
            <v>0</v>
          </cell>
          <cell r="AH142">
            <v>3.8454850233864302E-2</v>
          </cell>
          <cell r="AI142">
            <v>161.809503902557</v>
          </cell>
          <cell r="AJ142">
            <v>0.340032051282051</v>
          </cell>
          <cell r="AK142">
            <v>100.089615384615</v>
          </cell>
          <cell r="AL142">
            <v>150</v>
          </cell>
          <cell r="AM142">
            <v>1251.02019230769</v>
          </cell>
          <cell r="AN142">
            <v>9.6</v>
          </cell>
          <cell r="AO142">
            <v>0</v>
          </cell>
          <cell r="AP142">
            <v>0</v>
          </cell>
          <cell r="AQ142">
            <v>0.1</v>
          </cell>
          <cell r="AR142">
            <v>0.320832051282051</v>
          </cell>
          <cell r="AS142">
            <v>96.249615384615396</v>
          </cell>
          <cell r="AT142">
            <v>150</v>
          </cell>
          <cell r="AU142">
            <v>1203.02019230769</v>
          </cell>
          <cell r="AV142">
            <v>0.32079999999999997</v>
          </cell>
          <cell r="AW142">
            <v>0</v>
          </cell>
          <cell r="AX142">
            <v>3.2051282051282099E-5</v>
          </cell>
          <cell r="AY142">
            <v>0.1</v>
          </cell>
          <cell r="AZ142">
            <v>0.660864102564103</v>
          </cell>
          <cell r="BA142">
            <v>196.33923076923099</v>
          </cell>
          <cell r="BB142">
            <v>150</v>
          </cell>
          <cell r="BC142">
            <v>2454.1403846153798</v>
          </cell>
          <cell r="BD142">
            <v>0.64159999999999995</v>
          </cell>
          <cell r="BE142">
            <v>1.9199999999999998E-2</v>
          </cell>
          <cell r="BF142">
            <v>6.4102564102564103E-5</v>
          </cell>
          <cell r="BG142">
            <v>0.1</v>
          </cell>
          <cell r="BH142">
            <v>14.33376</v>
          </cell>
          <cell r="BI142">
            <v>2.46896</v>
          </cell>
        </row>
        <row r="143">
          <cell r="A143" t="str">
            <v>GK-Holzständer-Trennwand, Hanffaser</v>
          </cell>
          <cell r="B143" t="str">
            <v>m²</v>
          </cell>
          <cell r="C143">
            <v>7</v>
          </cell>
          <cell r="D143" t="str">
            <v>E2-E-02a_IWl-HO_Hanf</v>
          </cell>
          <cell r="E143">
            <v>1</v>
          </cell>
          <cell r="F143">
            <v>18.076287795576501</v>
          </cell>
          <cell r="G143">
            <v>50</v>
          </cell>
          <cell r="H143">
            <v>28.367999999999999</v>
          </cell>
          <cell r="I143">
            <v>0</v>
          </cell>
          <cell r="J143">
            <v>0.25</v>
          </cell>
          <cell r="K143">
            <v>0</v>
          </cell>
          <cell r="L143">
            <v>85.000032051282005</v>
          </cell>
          <cell r="M143">
            <v>113.61799999999999</v>
          </cell>
          <cell r="N143">
            <v>4.3201445597976402</v>
          </cell>
          <cell r="O143">
            <v>-44.722576361506498</v>
          </cell>
          <cell r="P143">
            <v>49.042720921304102</v>
          </cell>
          <cell r="Q143">
            <v>0.165019119987732</v>
          </cell>
          <cell r="R143">
            <v>950.61143111737897</v>
          </cell>
          <cell r="S143">
            <v>626.48741864182102</v>
          </cell>
          <cell r="T143">
            <v>2.2552172700144799E-2</v>
          </cell>
          <cell r="U143">
            <v>6.7924200523458003E-2</v>
          </cell>
          <cell r="V143">
            <v>4.6988097206063802E-6</v>
          </cell>
          <cell r="W143">
            <v>46.994724575606902</v>
          </cell>
          <cell r="X143">
            <v>0.15270520095527301</v>
          </cell>
          <cell r="Y143">
            <v>916.16691119077802</v>
          </cell>
          <cell r="Z143">
            <v>423.03373993175802</v>
          </cell>
          <cell r="AA143">
            <v>1.76712267756905E-2</v>
          </cell>
          <cell r="AB143">
            <v>6.2365304534530999E-2</v>
          </cell>
          <cell r="AC143">
            <v>4.5308036377611398E-6</v>
          </cell>
          <cell r="AD143">
            <v>0</v>
          </cell>
          <cell r="AE143">
            <v>0</v>
          </cell>
          <cell r="AF143">
            <v>0</v>
          </cell>
          <cell r="AG143">
            <v>0</v>
          </cell>
          <cell r="AH143">
            <v>4.1254779996933E-2</v>
          </cell>
          <cell r="AI143">
            <v>237.652857779345</v>
          </cell>
          <cell r="AJ143">
            <v>0.340032051282051</v>
          </cell>
          <cell r="AK143">
            <v>100.089615384615</v>
          </cell>
          <cell r="AL143">
            <v>150</v>
          </cell>
          <cell r="AM143">
            <v>1251.02019230769</v>
          </cell>
          <cell r="AN143">
            <v>28.367999999999999</v>
          </cell>
          <cell r="AO143">
            <v>0</v>
          </cell>
          <cell r="AP143">
            <v>0</v>
          </cell>
          <cell r="AQ143">
            <v>0.1</v>
          </cell>
          <cell r="AR143">
            <v>0.320832051282051</v>
          </cell>
          <cell r="AS143">
            <v>96.249615384615396</v>
          </cell>
          <cell r="AT143">
            <v>150</v>
          </cell>
          <cell r="AU143">
            <v>1203.1201923076901</v>
          </cell>
          <cell r="AV143">
            <v>0.1</v>
          </cell>
          <cell r="AW143">
            <v>0.2208</v>
          </cell>
          <cell r="AX143">
            <v>3.2051282051282099E-5</v>
          </cell>
          <cell r="AY143">
            <v>0</v>
          </cell>
          <cell r="AZ143">
            <v>0.660864102564103</v>
          </cell>
          <cell r="BA143">
            <v>196.33923076923099</v>
          </cell>
          <cell r="BB143">
            <v>150</v>
          </cell>
          <cell r="BC143">
            <v>2454.2403846153802</v>
          </cell>
          <cell r="BD143">
            <v>0.2</v>
          </cell>
          <cell r="BE143">
            <v>0.46079999999999999</v>
          </cell>
          <cell r="BF143">
            <v>6.4102564102564103E-5</v>
          </cell>
          <cell r="BG143">
            <v>0</v>
          </cell>
          <cell r="BH143">
            <v>16.0152</v>
          </cell>
          <cell r="BI143">
            <v>2.7492000000000001</v>
          </cell>
        </row>
        <row r="144">
          <cell r="A144" t="str">
            <v>GK-Holzständer-Trennwand, Schafwolle</v>
          </cell>
          <cell r="B144" t="str">
            <v>m²</v>
          </cell>
          <cell r="C144">
            <v>8</v>
          </cell>
          <cell r="D144" t="str">
            <v>E2-E-02a_IWl-HO_Schafw</v>
          </cell>
          <cell r="E144">
            <v>1</v>
          </cell>
          <cell r="F144">
            <v>-3.3847506336692601</v>
          </cell>
          <cell r="G144">
            <v>50</v>
          </cell>
          <cell r="H144">
            <v>16.224</v>
          </cell>
          <cell r="I144">
            <v>0</v>
          </cell>
          <cell r="J144">
            <v>0.25</v>
          </cell>
          <cell r="K144">
            <v>0</v>
          </cell>
          <cell r="L144">
            <v>85.000032051282005</v>
          </cell>
          <cell r="M144">
            <v>101.474</v>
          </cell>
          <cell r="N144">
            <v>6.42621505760322</v>
          </cell>
          <cell r="O144">
            <v>-30.062846753688898</v>
          </cell>
          <cell r="P144">
            <v>36.489061811292103</v>
          </cell>
          <cell r="Q144">
            <v>0.103296882562934</v>
          </cell>
          <cell r="R144">
            <v>543.13887545016905</v>
          </cell>
          <cell r="S144">
            <v>333.55992320283201</v>
          </cell>
          <cell r="T144">
            <v>1.6400236114675299E-2</v>
          </cell>
          <cell r="U144">
            <v>4.3542429281522597E-2</v>
          </cell>
          <cell r="V144">
            <v>3.33285736163642E-6</v>
          </cell>
          <cell r="W144">
            <v>34.441065465594903</v>
          </cell>
          <cell r="X144">
            <v>9.0982963530475594E-2</v>
          </cell>
          <cell r="Y144">
            <v>508.69435552356902</v>
          </cell>
          <cell r="Z144">
            <v>130.10624449276901</v>
          </cell>
          <cell r="AA144">
            <v>1.1519290190221E-2</v>
          </cell>
          <cell r="AB144">
            <v>3.7983533292595698E-2</v>
          </cell>
          <cell r="AC144">
            <v>3.1648512787911898E-6</v>
          </cell>
          <cell r="AD144">
            <v>0</v>
          </cell>
          <cell r="AE144">
            <v>0</v>
          </cell>
          <cell r="AF144">
            <v>0</v>
          </cell>
          <cell r="AG144">
            <v>0</v>
          </cell>
          <cell r="AH144">
            <v>2.58242206407336E-2</v>
          </cell>
          <cell r="AI144">
            <v>135.78471886254201</v>
          </cell>
          <cell r="AJ144">
            <v>0.340032051282051</v>
          </cell>
          <cell r="AK144">
            <v>100.089615384615</v>
          </cell>
          <cell r="AL144">
            <v>150</v>
          </cell>
          <cell r="AM144">
            <v>1251.02019230769</v>
          </cell>
          <cell r="AN144">
            <v>16.224</v>
          </cell>
          <cell r="AO144">
            <v>0</v>
          </cell>
          <cell r="AP144">
            <v>0</v>
          </cell>
          <cell r="AQ144">
            <v>0.1</v>
          </cell>
          <cell r="AR144">
            <v>0.320832051282051</v>
          </cell>
          <cell r="AS144">
            <v>96.249615384615396</v>
          </cell>
          <cell r="AT144">
            <v>150</v>
          </cell>
          <cell r="AU144">
            <v>1203.1201923076901</v>
          </cell>
          <cell r="AV144">
            <v>0.1</v>
          </cell>
          <cell r="AW144">
            <v>0.2208</v>
          </cell>
          <cell r="AX144">
            <v>3.2051282051282099E-5</v>
          </cell>
          <cell r="AY144">
            <v>0</v>
          </cell>
          <cell r="AZ144">
            <v>0.660864102564103</v>
          </cell>
          <cell r="BA144">
            <v>196.33923076923099</v>
          </cell>
          <cell r="BB144">
            <v>150</v>
          </cell>
          <cell r="BC144">
            <v>2454.2403846153802</v>
          </cell>
          <cell r="BD144">
            <v>0.2</v>
          </cell>
          <cell r="BE144">
            <v>0.46079999999999999</v>
          </cell>
          <cell r="BF144">
            <v>6.4102564102564103E-5</v>
          </cell>
          <cell r="BG144">
            <v>0</v>
          </cell>
          <cell r="BH144">
            <v>14.5236</v>
          </cell>
          <cell r="BI144">
            <v>2.5005999999999999</v>
          </cell>
        </row>
        <row r="145">
          <cell r="A145" t="str">
            <v>GK-Holzständer-Trennwand, Zellulose</v>
          </cell>
          <cell r="B145" t="str">
            <v>m²</v>
          </cell>
          <cell r="C145">
            <v>9</v>
          </cell>
          <cell r="D145" t="str">
            <v>E2-E-02a_IWl-HO_Zell</v>
          </cell>
          <cell r="E145">
            <v>1</v>
          </cell>
          <cell r="F145">
            <v>-5.2274720297803601</v>
          </cell>
          <cell r="G145">
            <v>50</v>
          </cell>
          <cell r="H145">
            <v>21.744</v>
          </cell>
          <cell r="I145">
            <v>0</v>
          </cell>
          <cell r="J145">
            <v>0.25</v>
          </cell>
          <cell r="K145">
            <v>0</v>
          </cell>
          <cell r="L145">
            <v>85.000032051282005</v>
          </cell>
          <cell r="M145">
            <v>106.994</v>
          </cell>
          <cell r="N145">
            <v>-7.8768033778391304</v>
          </cell>
          <cell r="O145">
            <v>-36.968318790526503</v>
          </cell>
          <cell r="P145">
            <v>29.0915154126874</v>
          </cell>
          <cell r="Q145">
            <v>0.11823889842252</v>
          </cell>
          <cell r="R145">
            <v>499.60426230570499</v>
          </cell>
          <cell r="S145">
            <v>346.99222175812002</v>
          </cell>
          <cell r="T145">
            <v>1.5169744873073101E-2</v>
          </cell>
          <cell r="U145">
            <v>4.9608177024884598E-2</v>
          </cell>
          <cell r="V145">
            <v>2.9723380385730102E-6</v>
          </cell>
          <cell r="W145">
            <v>27.043519066990299</v>
          </cell>
          <cell r="X145">
            <v>0.105924979390061</v>
          </cell>
          <cell r="Y145">
            <v>465.15974237910501</v>
          </cell>
          <cell r="Z145">
            <v>143.53854304805799</v>
          </cell>
          <cell r="AA145">
            <v>1.02887989486188E-2</v>
          </cell>
          <cell r="AB145">
            <v>4.4049281035957601E-2</v>
          </cell>
          <cell r="AC145">
            <v>2.80433195572778E-6</v>
          </cell>
          <cell r="AD145">
            <v>0</v>
          </cell>
          <cell r="AE145">
            <v>0</v>
          </cell>
          <cell r="AF145">
            <v>0</v>
          </cell>
          <cell r="AG145">
            <v>0</v>
          </cell>
          <cell r="AH145">
            <v>2.955972460563E-2</v>
          </cell>
          <cell r="AI145">
            <v>124.90106557642601</v>
          </cell>
          <cell r="AJ145">
            <v>0.340032051282051</v>
          </cell>
          <cell r="AK145">
            <v>100.089615384615</v>
          </cell>
          <cell r="AL145">
            <v>150</v>
          </cell>
          <cell r="AM145">
            <v>1251.02019230769</v>
          </cell>
          <cell r="AN145">
            <v>21.744</v>
          </cell>
          <cell r="AO145">
            <v>0</v>
          </cell>
          <cell r="AP145">
            <v>0</v>
          </cell>
          <cell r="AQ145">
            <v>0.1</v>
          </cell>
          <cell r="AR145">
            <v>0.320832051282051</v>
          </cell>
          <cell r="AS145">
            <v>96.249615384615396</v>
          </cell>
          <cell r="AT145">
            <v>150</v>
          </cell>
          <cell r="AU145">
            <v>1203.1201923076901</v>
          </cell>
          <cell r="AV145">
            <v>0.1</v>
          </cell>
          <cell r="AW145">
            <v>0.2208</v>
          </cell>
          <cell r="AX145">
            <v>3.2051282051282099E-5</v>
          </cell>
          <cell r="AY145">
            <v>0</v>
          </cell>
          <cell r="AZ145">
            <v>0.660864102564103</v>
          </cell>
          <cell r="BA145">
            <v>196.33923076923099</v>
          </cell>
          <cell r="BB145">
            <v>150</v>
          </cell>
          <cell r="BC145">
            <v>2454.2403846153802</v>
          </cell>
          <cell r="BD145">
            <v>0.2</v>
          </cell>
          <cell r="BE145">
            <v>0.46079999999999999</v>
          </cell>
          <cell r="BF145">
            <v>6.4102564102564103E-5</v>
          </cell>
          <cell r="BG145">
            <v>0</v>
          </cell>
          <cell r="BH145">
            <v>15.201599999999999</v>
          </cell>
          <cell r="BI145">
            <v>2.6135999999999999</v>
          </cell>
        </row>
        <row r="146">
          <cell r="A146" t="str">
            <v>Holzträger mit Glaswolle + GK-Verkleidung</v>
          </cell>
          <cell r="B146" t="str">
            <v>m²</v>
          </cell>
          <cell r="C146">
            <v>10</v>
          </cell>
          <cell r="D146" t="str">
            <v>E2-E-02a_IWl-HO16_Gw</v>
          </cell>
          <cell r="E146">
            <v>1</v>
          </cell>
          <cell r="F146">
            <v>-7.8915023494453997</v>
          </cell>
          <cell r="G146">
            <v>60</v>
          </cell>
          <cell r="H146">
            <v>11.88</v>
          </cell>
          <cell r="I146">
            <v>0</v>
          </cell>
          <cell r="J146">
            <v>0</v>
          </cell>
          <cell r="K146">
            <v>0</v>
          </cell>
          <cell r="L146">
            <v>45.628</v>
          </cell>
          <cell r="M146">
            <v>57.508000000000003</v>
          </cell>
          <cell r="N146">
            <v>1.16672589768846</v>
          </cell>
          <cell r="O146">
            <v>-21.400433585719401</v>
          </cell>
          <cell r="P146">
            <v>22.567159483407899</v>
          </cell>
          <cell r="Q146">
            <v>0.10711319375243</v>
          </cell>
          <cell r="R146">
            <v>418.96852501847701</v>
          </cell>
          <cell r="S146">
            <v>366.59108833834199</v>
          </cell>
          <cell r="T146">
            <v>1.6809947364651599E-2</v>
          </cell>
          <cell r="U146">
            <v>4.73619007943323E-2</v>
          </cell>
          <cell r="V146">
            <v>2.3346264572522199E-6</v>
          </cell>
          <cell r="W146">
            <v>17.620879271675001</v>
          </cell>
          <cell r="X146">
            <v>7.9109891428944298E-2</v>
          </cell>
          <cell r="Y146">
            <v>331.157546764757</v>
          </cell>
          <cell r="Z146">
            <v>71.551045033239404</v>
          </cell>
          <cell r="AA146">
            <v>8.5116553859008095E-3</v>
          </cell>
          <cell r="AB146">
            <v>3.4662487296478001E-2</v>
          </cell>
          <cell r="AC146">
            <v>1.9062550345902401E-6</v>
          </cell>
          <cell r="AD146">
            <v>0</v>
          </cell>
          <cell r="AE146">
            <v>0</v>
          </cell>
          <cell r="AF146">
            <v>0</v>
          </cell>
          <cell r="AG146">
            <v>0</v>
          </cell>
          <cell r="AH146">
            <v>2.67782984381074E-2</v>
          </cell>
          <cell r="AI146">
            <v>104.742131254619</v>
          </cell>
          <cell r="AJ146">
            <v>0.21</v>
          </cell>
          <cell r="AK146">
            <v>60.6</v>
          </cell>
          <cell r="AL146">
            <v>50</v>
          </cell>
          <cell r="AM146">
            <v>757.4</v>
          </cell>
          <cell r="AN146">
            <v>11.88</v>
          </cell>
          <cell r="AO146">
            <v>0</v>
          </cell>
          <cell r="AP146">
            <v>0</v>
          </cell>
          <cell r="AQ146">
            <v>0.1</v>
          </cell>
          <cell r="AR146">
            <v>0.186</v>
          </cell>
          <cell r="AS146">
            <v>55.8</v>
          </cell>
          <cell r="AT146">
            <v>50</v>
          </cell>
          <cell r="AU146">
            <v>697.4</v>
          </cell>
          <cell r="AV146">
            <v>0.186</v>
          </cell>
          <cell r="AW146">
            <v>0</v>
          </cell>
          <cell r="AX146">
            <v>0</v>
          </cell>
          <cell r="AY146">
            <v>0.1</v>
          </cell>
          <cell r="AZ146">
            <v>0.39600000000000002</v>
          </cell>
          <cell r="BA146">
            <v>116.4</v>
          </cell>
          <cell r="BB146">
            <v>50</v>
          </cell>
          <cell r="BC146">
            <v>1455</v>
          </cell>
          <cell r="BD146">
            <v>0.372</v>
          </cell>
          <cell r="BE146">
            <v>2.4E-2</v>
          </cell>
          <cell r="BF146">
            <v>0</v>
          </cell>
          <cell r="BG146">
            <v>0</v>
          </cell>
          <cell r="BH146">
            <v>16.064399999999999</v>
          </cell>
          <cell r="BI146">
            <v>2.8754</v>
          </cell>
        </row>
        <row r="147">
          <cell r="A147" t="str">
            <v>Holzträger mit Hanffaser + GK-Verkleidung</v>
          </cell>
          <cell r="B147" t="str">
            <v>m²</v>
          </cell>
          <cell r="C147">
            <v>11</v>
          </cell>
          <cell r="D147" t="str">
            <v>E2-E-02a_IWl-HO16_Hanf</v>
          </cell>
          <cell r="E147">
            <v>1</v>
          </cell>
          <cell r="F147">
            <v>-1.8732248517747001</v>
          </cell>
          <cell r="G147">
            <v>60</v>
          </cell>
          <cell r="H147">
            <v>23.44</v>
          </cell>
          <cell r="I147">
            <v>0</v>
          </cell>
          <cell r="J147">
            <v>0</v>
          </cell>
          <cell r="K147">
            <v>0</v>
          </cell>
          <cell r="L147">
            <v>42.5</v>
          </cell>
          <cell r="M147">
            <v>65.94</v>
          </cell>
          <cell r="N147">
            <v>-5.6143986755354804</v>
          </cell>
          <cell r="O147">
            <v>-36.990362761130001</v>
          </cell>
          <cell r="P147">
            <v>31.3759640855945</v>
          </cell>
          <cell r="Q147">
            <v>0.11401157142955599</v>
          </cell>
          <cell r="R147">
            <v>605.82896210621402</v>
          </cell>
          <cell r="S147">
            <v>540.81465094575901</v>
          </cell>
          <cell r="T147">
            <v>1.82671096095115E-2</v>
          </cell>
          <cell r="U147">
            <v>4.75980156975572E-2</v>
          </cell>
          <cell r="V147">
            <v>2.94402295430553E-6</v>
          </cell>
          <cell r="W147">
            <v>26.429683873861599</v>
          </cell>
          <cell r="X147">
            <v>8.6008269106070206E-2</v>
          </cell>
          <cell r="Y147">
            <v>518.01798385249401</v>
          </cell>
          <cell r="Z147">
            <v>245.774607640656</v>
          </cell>
          <cell r="AA147">
            <v>9.9688176307607106E-3</v>
          </cell>
          <cell r="AB147">
            <v>3.4898602199702998E-2</v>
          </cell>
          <cell r="AC147">
            <v>2.5156515316435502E-6</v>
          </cell>
          <cell r="AD147">
            <v>0</v>
          </cell>
          <cell r="AE147">
            <v>0</v>
          </cell>
          <cell r="AF147">
            <v>0</v>
          </cell>
          <cell r="AG147">
            <v>0</v>
          </cell>
          <cell r="AH147">
            <v>2.8502892857388901E-2</v>
          </cell>
          <cell r="AI147">
            <v>151.45724052655399</v>
          </cell>
          <cell r="AJ147">
            <v>0.21</v>
          </cell>
          <cell r="AK147">
            <v>60.6</v>
          </cell>
          <cell r="AL147">
            <v>50</v>
          </cell>
          <cell r="AM147">
            <v>757.4</v>
          </cell>
          <cell r="AN147">
            <v>23.44</v>
          </cell>
          <cell r="AO147">
            <v>0</v>
          </cell>
          <cell r="AP147">
            <v>0</v>
          </cell>
          <cell r="AQ147">
            <v>0.1</v>
          </cell>
          <cell r="AR147">
            <v>0.186</v>
          </cell>
          <cell r="AS147">
            <v>55.8</v>
          </cell>
          <cell r="AT147">
            <v>50</v>
          </cell>
          <cell r="AU147">
            <v>697.5</v>
          </cell>
          <cell r="AV147">
            <v>0.05</v>
          </cell>
          <cell r="AW147">
            <v>0.13600000000000001</v>
          </cell>
          <cell r="AX147">
            <v>0</v>
          </cell>
          <cell r="AY147">
            <v>0</v>
          </cell>
          <cell r="AZ147">
            <v>0.39600000000000002</v>
          </cell>
          <cell r="BA147">
            <v>116.4</v>
          </cell>
          <cell r="BB147">
            <v>50</v>
          </cell>
          <cell r="BC147">
            <v>1455</v>
          </cell>
          <cell r="BD147">
            <v>0.1</v>
          </cell>
          <cell r="BE147">
            <v>0.29599999999999999</v>
          </cell>
          <cell r="BF147">
            <v>0</v>
          </cell>
          <cell r="BG147">
            <v>0</v>
          </cell>
          <cell r="BH147">
            <v>18.594000000000001</v>
          </cell>
          <cell r="BI147">
            <v>3.2970000000000002</v>
          </cell>
        </row>
        <row r="148">
          <cell r="A148" t="str">
            <v>Holzträger mit Schafwolle + GK-Verkleidung</v>
          </cell>
          <cell r="B148" t="str">
            <v>m²</v>
          </cell>
          <cell r="C148">
            <v>12</v>
          </cell>
          <cell r="D148" t="str">
            <v>E2-E-02a_IWl-HO16_Schafw</v>
          </cell>
          <cell r="E148">
            <v>1</v>
          </cell>
          <cell r="F148">
            <v>-15.0919804060203</v>
          </cell>
          <cell r="G148">
            <v>60</v>
          </cell>
          <cell r="H148">
            <v>15.96</v>
          </cell>
          <cell r="I148">
            <v>0</v>
          </cell>
          <cell r="J148">
            <v>0</v>
          </cell>
          <cell r="K148">
            <v>0</v>
          </cell>
          <cell r="L148">
            <v>42.5</v>
          </cell>
          <cell r="M148">
            <v>58.46</v>
          </cell>
          <cell r="N148">
            <v>-4.3171813399305901</v>
          </cell>
          <cell r="O148">
            <v>-27.9608191621119</v>
          </cell>
          <cell r="P148">
            <v>23.643637822181301</v>
          </cell>
          <cell r="Q148">
            <v>7.5994251276600394E-2</v>
          </cell>
          <cell r="R148">
            <v>354.84948941264298</v>
          </cell>
          <cell r="S148">
            <v>360.38829505942499</v>
          </cell>
          <cell r="T148">
            <v>1.4477873306867299E-2</v>
          </cell>
          <cell r="U148">
            <v>3.2580258048539097E-2</v>
          </cell>
          <cell r="V148">
            <v>2.1026754868240398E-6</v>
          </cell>
          <cell r="W148">
            <v>18.6973576104483</v>
          </cell>
          <cell r="X148">
            <v>4.7990948953115099E-2</v>
          </cell>
          <cell r="Y148">
            <v>267.03851115892297</v>
          </cell>
          <cell r="Z148">
            <v>65.348251754322703</v>
          </cell>
          <cell r="AA148">
            <v>6.1795813281164697E-3</v>
          </cell>
          <cell r="AB148">
            <v>1.9880844550684899E-2</v>
          </cell>
          <cell r="AC148">
            <v>1.67430406416206E-6</v>
          </cell>
          <cell r="AD148">
            <v>0</v>
          </cell>
          <cell r="AE148">
            <v>0</v>
          </cell>
          <cell r="AF148">
            <v>0</v>
          </cell>
          <cell r="AG148">
            <v>0</v>
          </cell>
          <cell r="AH148">
            <v>1.8998562819150099E-2</v>
          </cell>
          <cell r="AI148">
            <v>88.712372353160703</v>
          </cell>
          <cell r="AJ148">
            <v>0.21</v>
          </cell>
          <cell r="AK148">
            <v>60.6</v>
          </cell>
          <cell r="AL148">
            <v>50</v>
          </cell>
          <cell r="AM148">
            <v>757.4</v>
          </cell>
          <cell r="AN148">
            <v>15.96</v>
          </cell>
          <cell r="AO148">
            <v>0</v>
          </cell>
          <cell r="AP148">
            <v>0</v>
          </cell>
          <cell r="AQ148">
            <v>0.1</v>
          </cell>
          <cell r="AR148">
            <v>0.186</v>
          </cell>
          <cell r="AS148">
            <v>55.8</v>
          </cell>
          <cell r="AT148">
            <v>50</v>
          </cell>
          <cell r="AU148">
            <v>697.5</v>
          </cell>
          <cell r="AV148">
            <v>0.05</v>
          </cell>
          <cell r="AW148">
            <v>0.13600000000000001</v>
          </cell>
          <cell r="AX148">
            <v>0</v>
          </cell>
          <cell r="AY148">
            <v>0</v>
          </cell>
          <cell r="AZ148">
            <v>0.39600000000000002</v>
          </cell>
          <cell r="BA148">
            <v>116.4</v>
          </cell>
          <cell r="BB148">
            <v>50</v>
          </cell>
          <cell r="BC148">
            <v>1455</v>
          </cell>
          <cell r="BD148">
            <v>0.1</v>
          </cell>
          <cell r="BE148">
            <v>0.29599999999999999</v>
          </cell>
          <cell r="BF148">
            <v>0</v>
          </cell>
          <cell r="BG148">
            <v>0</v>
          </cell>
          <cell r="BH148">
            <v>16.350000000000001</v>
          </cell>
          <cell r="BI148">
            <v>2.923</v>
          </cell>
        </row>
        <row r="149">
          <cell r="A149" t="str">
            <v>Holzträger mit Zellulose + GK-Verkleidung</v>
          </cell>
          <cell r="B149" t="str">
            <v>m²</v>
          </cell>
          <cell r="C149">
            <v>13</v>
          </cell>
          <cell r="D149" t="str">
            <v>E2-E-02a_IWl-HO16_Zell</v>
          </cell>
          <cell r="E149">
            <v>1</v>
          </cell>
          <cell r="F149">
            <v>-16.226989961596001</v>
          </cell>
          <cell r="G149">
            <v>60</v>
          </cell>
          <cell r="H149">
            <v>19.36</v>
          </cell>
          <cell r="I149">
            <v>0</v>
          </cell>
          <cell r="J149">
            <v>0</v>
          </cell>
          <cell r="K149">
            <v>0</v>
          </cell>
          <cell r="L149">
            <v>42.5</v>
          </cell>
          <cell r="M149">
            <v>61.86</v>
          </cell>
          <cell r="N149">
            <v>-13.1270115356741</v>
          </cell>
          <cell r="O149">
            <v>-32.214189619584303</v>
          </cell>
          <cell r="P149">
            <v>19.087178083910299</v>
          </cell>
          <cell r="Q149">
            <v>8.5197666842287204E-2</v>
          </cell>
          <cell r="R149">
            <v>328.03469146134302</v>
          </cell>
          <cell r="S149">
            <v>368.66181228550897</v>
          </cell>
          <cell r="T149">
            <v>1.3719962034865999E-2</v>
          </cell>
          <cell r="U149">
            <v>3.6316407020899701E-2</v>
          </cell>
          <cell r="V149">
            <v>1.88061648348788E-6</v>
          </cell>
          <cell r="W149">
            <v>14.140897872177399</v>
          </cell>
          <cell r="X149">
            <v>5.7194364518801798E-2</v>
          </cell>
          <cell r="Y149">
            <v>240.22371320762301</v>
          </cell>
          <cell r="Z149">
            <v>73.621768980406102</v>
          </cell>
          <cell r="AA149">
            <v>5.4216700561151403E-3</v>
          </cell>
          <cell r="AB149">
            <v>2.3616993523045499E-2</v>
          </cell>
          <cell r="AC149">
            <v>1.4522450608258999E-6</v>
          </cell>
          <cell r="AD149">
            <v>0</v>
          </cell>
          <cell r="AE149">
            <v>0</v>
          </cell>
          <cell r="AF149">
            <v>0</v>
          </cell>
          <cell r="AG149">
            <v>0</v>
          </cell>
          <cell r="AH149">
            <v>2.1299416710571801E-2</v>
          </cell>
          <cell r="AI149">
            <v>82.008672865335697</v>
          </cell>
          <cell r="AJ149">
            <v>0.21</v>
          </cell>
          <cell r="AK149">
            <v>60.6</v>
          </cell>
          <cell r="AL149">
            <v>50</v>
          </cell>
          <cell r="AM149">
            <v>757.4</v>
          </cell>
          <cell r="AN149">
            <v>19.36</v>
          </cell>
          <cell r="AO149">
            <v>0</v>
          </cell>
          <cell r="AP149">
            <v>0</v>
          </cell>
          <cell r="AQ149">
            <v>0.1</v>
          </cell>
          <cell r="AR149">
            <v>0.186</v>
          </cell>
          <cell r="AS149">
            <v>55.8</v>
          </cell>
          <cell r="AT149">
            <v>50</v>
          </cell>
          <cell r="AU149">
            <v>697.5</v>
          </cell>
          <cell r="AV149">
            <v>0.05</v>
          </cell>
          <cell r="AW149">
            <v>0.13600000000000001</v>
          </cell>
          <cell r="AX149">
            <v>0</v>
          </cell>
          <cell r="AY149">
            <v>0</v>
          </cell>
          <cell r="AZ149">
            <v>0.39600000000000002</v>
          </cell>
          <cell r="BA149">
            <v>116.4</v>
          </cell>
          <cell r="BB149">
            <v>50</v>
          </cell>
          <cell r="BC149">
            <v>1455</v>
          </cell>
          <cell r="BD149">
            <v>0.1</v>
          </cell>
          <cell r="BE149">
            <v>0.29599999999999999</v>
          </cell>
          <cell r="BF149">
            <v>0</v>
          </cell>
          <cell r="BG149">
            <v>0</v>
          </cell>
          <cell r="BH149">
            <v>17.37</v>
          </cell>
          <cell r="BI149">
            <v>3.093</v>
          </cell>
        </row>
        <row r="150">
          <cell r="A150" t="str">
            <v>Eigene leichte Innenwand</v>
          </cell>
          <cell r="B150" t="str">
            <v>m²</v>
          </cell>
        </row>
        <row r="151">
          <cell r="A151" t="str">
            <v>Bitte auswählen</v>
          </cell>
        </row>
        <row r="152">
          <cell r="A152" t="str">
            <v>Stütze Stahlbeton</v>
          </cell>
          <cell r="B152" t="str">
            <v>m²</v>
          </cell>
          <cell r="C152">
            <v>1</v>
          </cell>
          <cell r="D152" t="str">
            <v>E2-E-03-Stuetze_STB</v>
          </cell>
          <cell r="E152">
            <v>1</v>
          </cell>
          <cell r="F152">
            <v>34.497267526076598</v>
          </cell>
          <cell r="G152">
            <v>100</v>
          </cell>
          <cell r="H152">
            <v>0</v>
          </cell>
          <cell r="I152">
            <v>0</v>
          </cell>
          <cell r="J152">
            <v>31.2</v>
          </cell>
          <cell r="K152">
            <v>470.4</v>
          </cell>
          <cell r="L152">
            <v>0</v>
          </cell>
          <cell r="M152">
            <v>501.6</v>
          </cell>
          <cell r="N152">
            <v>81.9456361288821</v>
          </cell>
          <cell r="O152">
            <v>0</v>
          </cell>
          <cell r="P152">
            <v>81.9456361288821</v>
          </cell>
          <cell r="Q152">
            <v>0.217626679341278</v>
          </cell>
          <cell r="R152">
            <v>844.68312777277401</v>
          </cell>
          <cell r="S152">
            <v>29.005089995492199</v>
          </cell>
          <cell r="T152">
            <v>4.0552498010033897E-2</v>
          </cell>
          <cell r="U152">
            <v>0.134832199730575</v>
          </cell>
          <cell r="V152">
            <v>2.73538191385571E-6</v>
          </cell>
          <cell r="W152">
            <v>0</v>
          </cell>
          <cell r="X152">
            <v>0</v>
          </cell>
          <cell r="Y152">
            <v>0</v>
          </cell>
          <cell r="Z152">
            <v>0</v>
          </cell>
          <cell r="AA152">
            <v>0</v>
          </cell>
          <cell r="AB152">
            <v>0</v>
          </cell>
          <cell r="AC152">
            <v>0</v>
          </cell>
          <cell r="AD152">
            <v>0</v>
          </cell>
          <cell r="AE152">
            <v>0</v>
          </cell>
          <cell r="AF152">
            <v>0</v>
          </cell>
          <cell r="AG152">
            <v>0</v>
          </cell>
          <cell r="AH152">
            <v>5.4406669835319603E-2</v>
          </cell>
          <cell r="AI152">
            <v>211.17078194319299</v>
          </cell>
          <cell r="AJ152">
            <v>0.2</v>
          </cell>
          <cell r="AK152">
            <v>11</v>
          </cell>
          <cell r="AL152">
            <v>25</v>
          </cell>
          <cell r="AM152">
            <v>-332.9</v>
          </cell>
          <cell r="AN152">
            <v>0</v>
          </cell>
          <cell r="AO152">
            <v>0</v>
          </cell>
          <cell r="AP152">
            <v>31.2</v>
          </cell>
          <cell r="AQ152">
            <v>470.4</v>
          </cell>
          <cell r="AR152">
            <v>0</v>
          </cell>
          <cell r="AS152">
            <v>0</v>
          </cell>
          <cell r="AT152">
            <v>25</v>
          </cell>
          <cell r="AU152">
            <v>0</v>
          </cell>
          <cell r="AV152">
            <v>0</v>
          </cell>
          <cell r="AW152">
            <v>0</v>
          </cell>
          <cell r="AX152">
            <v>0</v>
          </cell>
          <cell r="AY152">
            <v>0</v>
          </cell>
          <cell r="AZ152">
            <v>0.2</v>
          </cell>
          <cell r="BA152">
            <v>11</v>
          </cell>
          <cell r="BB152">
            <v>25</v>
          </cell>
          <cell r="BC152">
            <v>137.4</v>
          </cell>
          <cell r="BD152">
            <v>0.19600000000000001</v>
          </cell>
          <cell r="BE152">
            <v>0</v>
          </cell>
          <cell r="BF152">
            <v>4.0000000000000001E-3</v>
          </cell>
          <cell r="BG152">
            <v>0.1</v>
          </cell>
          <cell r="BH152">
            <v>32.880000000000003</v>
          </cell>
          <cell r="BI152">
            <v>25.08</v>
          </cell>
        </row>
        <row r="153">
          <cell r="A153" t="str">
            <v>Stütze Brettschichtholz</v>
          </cell>
          <cell r="B153" t="str">
            <v>m²</v>
          </cell>
          <cell r="C153">
            <v>2</v>
          </cell>
          <cell r="D153" t="str">
            <v>E2-E-03_Stuetze_BSH</v>
          </cell>
          <cell r="E153">
            <v>1</v>
          </cell>
          <cell r="F153">
            <v>139.272957101592</v>
          </cell>
          <cell r="G153">
            <v>100</v>
          </cell>
          <cell r="H153">
            <v>495</v>
          </cell>
          <cell r="I153">
            <v>0</v>
          </cell>
          <cell r="J153">
            <v>0</v>
          </cell>
          <cell r="K153">
            <v>0</v>
          </cell>
          <cell r="L153">
            <v>0</v>
          </cell>
          <cell r="M153">
            <v>495</v>
          </cell>
          <cell r="N153">
            <v>-611.56382028762698</v>
          </cell>
          <cell r="O153">
            <v>-817.65882910983203</v>
          </cell>
          <cell r="P153">
            <v>206.09500882220499</v>
          </cell>
          <cell r="Q153">
            <v>1.16680426347856</v>
          </cell>
          <cell r="R153">
            <v>3658.79076057168</v>
          </cell>
          <cell r="S153">
            <v>12293.3351377126</v>
          </cell>
          <cell r="T153">
            <v>0.34576216578128499</v>
          </cell>
          <cell r="U153">
            <v>0.52914222907726005</v>
          </cell>
          <cell r="V153">
            <v>1.7848809277582501E-5</v>
          </cell>
          <cell r="W153">
            <v>0</v>
          </cell>
          <cell r="X153">
            <v>0</v>
          </cell>
          <cell r="Y153">
            <v>0</v>
          </cell>
          <cell r="Z153">
            <v>0</v>
          </cell>
          <cell r="AA153">
            <v>0</v>
          </cell>
          <cell r="AB153">
            <v>0</v>
          </cell>
          <cell r="AC153">
            <v>0</v>
          </cell>
          <cell r="AD153">
            <v>0</v>
          </cell>
          <cell r="AE153">
            <v>0</v>
          </cell>
          <cell r="AF153">
            <v>0</v>
          </cell>
          <cell r="AG153">
            <v>0</v>
          </cell>
          <cell r="AH153">
            <v>0.29170106586963901</v>
          </cell>
          <cell r="AI153">
            <v>914.69769014291899</v>
          </cell>
          <cell r="AJ153">
            <v>1</v>
          </cell>
          <cell r="AK153">
            <v>200</v>
          </cell>
          <cell r="AL153">
            <v>12.5</v>
          </cell>
          <cell r="AM153">
            <v>2500</v>
          </cell>
          <cell r="AN153">
            <v>495</v>
          </cell>
          <cell r="AO153">
            <v>0</v>
          </cell>
          <cell r="AP153">
            <v>0</v>
          </cell>
          <cell r="AQ153">
            <v>0</v>
          </cell>
          <cell r="AR153">
            <v>0</v>
          </cell>
          <cell r="AS153">
            <v>0</v>
          </cell>
          <cell r="AT153">
            <v>12.5</v>
          </cell>
          <cell r="AU153">
            <v>0</v>
          </cell>
          <cell r="AV153">
            <v>0</v>
          </cell>
          <cell r="AW153">
            <v>0</v>
          </cell>
          <cell r="AX153">
            <v>0</v>
          </cell>
          <cell r="AY153">
            <v>0</v>
          </cell>
          <cell r="AZ153">
            <v>1</v>
          </cell>
          <cell r="BA153">
            <v>200</v>
          </cell>
          <cell r="BB153">
            <v>12.5</v>
          </cell>
          <cell r="BC153">
            <v>2499.9</v>
          </cell>
          <cell r="BD153">
            <v>0</v>
          </cell>
          <cell r="BE153">
            <v>1</v>
          </cell>
          <cell r="BF153">
            <v>0</v>
          </cell>
          <cell r="BG153">
            <v>0.1</v>
          </cell>
          <cell r="BH153">
            <v>99</v>
          </cell>
          <cell r="BI153">
            <v>24.75</v>
          </cell>
        </row>
        <row r="154">
          <cell r="A154" t="str">
            <v>Stütze Stahlblech</v>
          </cell>
          <cell r="B154" t="str">
            <v>m²</v>
          </cell>
          <cell r="C154">
            <v>3</v>
          </cell>
          <cell r="D154" t="str">
            <v>E2-E-03_Stuetze_Stahl</v>
          </cell>
          <cell r="E154">
            <v>1</v>
          </cell>
          <cell r="F154">
            <v>21910.8969615194</v>
          </cell>
          <cell r="G154">
            <v>100</v>
          </cell>
          <cell r="H154">
            <v>0</v>
          </cell>
          <cell r="I154">
            <v>0</v>
          </cell>
          <cell r="J154">
            <v>7800</v>
          </cell>
          <cell r="K154">
            <v>0</v>
          </cell>
          <cell r="L154">
            <v>0</v>
          </cell>
          <cell r="M154">
            <v>7800</v>
          </cell>
          <cell r="N154">
            <v>16695.1497504012</v>
          </cell>
          <cell r="O154">
            <v>0</v>
          </cell>
          <cell r="P154">
            <v>16695.1497504012</v>
          </cell>
          <cell r="Q154">
            <v>82.814036535707899</v>
          </cell>
          <cell r="R154">
            <v>243685.013950747</v>
          </cell>
          <cell r="S154">
            <v>10734.3368444193</v>
          </cell>
          <cell r="T154">
            <v>13.510451978173601</v>
          </cell>
          <cell r="U154">
            <v>40.482974275037598</v>
          </cell>
          <cell r="V154">
            <v>9.3298009834567202E-4</v>
          </cell>
          <cell r="W154">
            <v>0</v>
          </cell>
          <cell r="X154">
            <v>0</v>
          </cell>
          <cell r="Y154">
            <v>0</v>
          </cell>
          <cell r="Z154">
            <v>0</v>
          </cell>
          <cell r="AA154">
            <v>0</v>
          </cell>
          <cell r="AB154">
            <v>0</v>
          </cell>
          <cell r="AC154">
            <v>0</v>
          </cell>
          <cell r="AD154">
            <v>0</v>
          </cell>
          <cell r="AE154">
            <v>0</v>
          </cell>
          <cell r="AF154">
            <v>0</v>
          </cell>
          <cell r="AG154">
            <v>0</v>
          </cell>
          <cell r="AH154">
            <v>20.703509133927</v>
          </cell>
          <cell r="AI154">
            <v>60921.253487686801</v>
          </cell>
          <cell r="AJ154">
            <v>1</v>
          </cell>
          <cell r="AK154">
            <v>300</v>
          </cell>
          <cell r="AL154">
            <v>12.5</v>
          </cell>
          <cell r="AM154">
            <v>3750</v>
          </cell>
          <cell r="AN154">
            <v>0</v>
          </cell>
          <cell r="AO154">
            <v>0</v>
          </cell>
          <cell r="AP154">
            <v>7800</v>
          </cell>
          <cell r="AQ154">
            <v>0</v>
          </cell>
          <cell r="AR154">
            <v>0</v>
          </cell>
          <cell r="AS154">
            <v>0</v>
          </cell>
          <cell r="AT154">
            <v>12.5</v>
          </cell>
          <cell r="AU154">
            <v>0</v>
          </cell>
          <cell r="AV154">
            <v>0</v>
          </cell>
          <cell r="AW154">
            <v>0</v>
          </cell>
          <cell r="AX154">
            <v>0</v>
          </cell>
          <cell r="AY154">
            <v>0</v>
          </cell>
          <cell r="AZ154">
            <v>1</v>
          </cell>
          <cell r="BA154">
            <v>300</v>
          </cell>
          <cell r="BB154">
            <v>12.5</v>
          </cell>
          <cell r="BC154">
            <v>3749.9</v>
          </cell>
          <cell r="BD154">
            <v>0</v>
          </cell>
          <cell r="BE154">
            <v>0</v>
          </cell>
          <cell r="BF154">
            <v>1</v>
          </cell>
          <cell r="BG154">
            <v>0.1</v>
          </cell>
          <cell r="BH154">
            <v>2340</v>
          </cell>
          <cell r="BI154">
            <v>390</v>
          </cell>
        </row>
        <row r="155">
          <cell r="A155" t="str">
            <v>Stütze Edelstahl</v>
          </cell>
          <cell r="B155" t="str">
            <v>m²</v>
          </cell>
          <cell r="C155">
            <v>4</v>
          </cell>
          <cell r="D155" t="str">
            <v>E2-E-03_Stuetze_Edelstahl</v>
          </cell>
          <cell r="E155">
            <v>1</v>
          </cell>
          <cell r="F155">
            <v>45250.119792441998</v>
          </cell>
          <cell r="G155">
            <v>100</v>
          </cell>
          <cell r="H155">
            <v>0</v>
          </cell>
          <cell r="I155">
            <v>0</v>
          </cell>
          <cell r="J155">
            <v>7800</v>
          </cell>
          <cell r="K155">
            <v>0</v>
          </cell>
          <cell r="L155">
            <v>0</v>
          </cell>
          <cell r="M155">
            <v>7800</v>
          </cell>
          <cell r="N155">
            <v>34092.955948338</v>
          </cell>
          <cell r="O155">
            <v>0</v>
          </cell>
          <cell r="P155">
            <v>34092.955948338</v>
          </cell>
          <cell r="Q155">
            <v>181.70394452949299</v>
          </cell>
          <cell r="R155">
            <v>461313.0359136</v>
          </cell>
          <cell r="S155">
            <v>84614.448906000005</v>
          </cell>
          <cell r="T155">
            <v>16.318956352133</v>
          </cell>
          <cell r="U155">
            <v>66.775425151190007</v>
          </cell>
          <cell r="V155">
            <v>1.69497123618342E-3</v>
          </cell>
          <cell r="W155">
            <v>0</v>
          </cell>
          <cell r="X155">
            <v>0</v>
          </cell>
          <cell r="Y155">
            <v>0</v>
          </cell>
          <cell r="Z155">
            <v>0</v>
          </cell>
          <cell r="AA155">
            <v>0</v>
          </cell>
          <cell r="AB155">
            <v>0</v>
          </cell>
          <cell r="AC155">
            <v>0</v>
          </cell>
          <cell r="AD155">
            <v>0</v>
          </cell>
          <cell r="AE155">
            <v>0</v>
          </cell>
          <cell r="AF155">
            <v>0</v>
          </cell>
          <cell r="AG155">
            <v>0</v>
          </cell>
          <cell r="AH155">
            <v>45.425986132373097</v>
          </cell>
          <cell r="AI155">
            <v>115328.2589784</v>
          </cell>
          <cell r="AJ155">
            <v>1</v>
          </cell>
          <cell r="AK155">
            <v>300</v>
          </cell>
          <cell r="AL155">
            <v>12.5</v>
          </cell>
          <cell r="AM155">
            <v>3750</v>
          </cell>
          <cell r="AN155">
            <v>0</v>
          </cell>
          <cell r="AO155">
            <v>0</v>
          </cell>
          <cell r="AP155">
            <v>7800</v>
          </cell>
          <cell r="AQ155">
            <v>0</v>
          </cell>
          <cell r="AR155">
            <v>0</v>
          </cell>
          <cell r="AS155">
            <v>0</v>
          </cell>
          <cell r="AT155">
            <v>12.5</v>
          </cell>
          <cell r="AU155">
            <v>0</v>
          </cell>
          <cell r="AV155">
            <v>0</v>
          </cell>
          <cell r="AW155">
            <v>0</v>
          </cell>
          <cell r="AX155">
            <v>0</v>
          </cell>
          <cell r="AY155">
            <v>0</v>
          </cell>
          <cell r="AZ155">
            <v>1</v>
          </cell>
          <cell r="BA155">
            <v>300</v>
          </cell>
          <cell r="BB155">
            <v>12.5</v>
          </cell>
          <cell r="BC155">
            <v>3749.9</v>
          </cell>
          <cell r="BD155">
            <v>0</v>
          </cell>
          <cell r="BE155">
            <v>0</v>
          </cell>
          <cell r="BF155">
            <v>1</v>
          </cell>
          <cell r="BG155">
            <v>0.1</v>
          </cell>
          <cell r="BH155">
            <v>2340</v>
          </cell>
          <cell r="BI155">
            <v>390</v>
          </cell>
        </row>
        <row r="156">
          <cell r="A156" t="str">
            <v>Eigenes Stützenelement</v>
          </cell>
          <cell r="B156" t="str">
            <v>m²</v>
          </cell>
        </row>
        <row r="157">
          <cell r="A157" t="str">
            <v>Bauwerk Technik (E3)</v>
          </cell>
          <cell r="F157" t="str">
            <v>zurück zu "Errichtung"</v>
          </cell>
        </row>
        <row r="158">
          <cell r="A158" t="str">
            <v>Bitte auswählen</v>
          </cell>
        </row>
        <row r="159">
          <cell r="A159" t="str">
            <v>Solarkollektor</v>
          </cell>
          <cell r="B159" t="str">
            <v>m²</v>
          </cell>
          <cell r="N159">
            <v>83.927968000000007</v>
          </cell>
          <cell r="O159">
            <v>-0.844803999999996</v>
          </cell>
          <cell r="P159">
            <v>84.772772000000003</v>
          </cell>
          <cell r="Q159">
            <v>0.62088388999999999</v>
          </cell>
          <cell r="R159">
            <v>1316.1669999999999</v>
          </cell>
        </row>
        <row r="160">
          <cell r="A160" t="str">
            <v>Eigene Solaranlage Dach</v>
          </cell>
          <cell r="B160" t="str">
            <v>m²</v>
          </cell>
        </row>
        <row r="161">
          <cell r="A161" t="str">
            <v>Bitte auswählen</v>
          </cell>
        </row>
        <row r="162">
          <cell r="A162" t="str">
            <v>Solarkollektor</v>
          </cell>
          <cell r="B162" t="str">
            <v>m²</v>
          </cell>
          <cell r="N162">
            <v>83.927968000000007</v>
          </cell>
          <cell r="O162">
            <v>-0.844803999999996</v>
          </cell>
          <cell r="P162">
            <v>84.772772000000003</v>
          </cell>
          <cell r="Q162">
            <v>0.62088388999999999</v>
          </cell>
          <cell r="R162">
            <v>1316.1669999999999</v>
          </cell>
        </row>
        <row r="163">
          <cell r="A163" t="str">
            <v>Eigener Fassadenkollektor</v>
          </cell>
          <cell r="B163" t="str">
            <v>m²</v>
          </cell>
        </row>
        <row r="164">
          <cell r="A164" t="str">
            <v>Bitte auswählen</v>
          </cell>
        </row>
        <row r="165">
          <cell r="A165" t="str">
            <v>Photovoltaikpaneel, mono-Si</v>
          </cell>
          <cell r="B165" t="str">
            <v>m²</v>
          </cell>
          <cell r="N165">
            <v>242.39697000000001</v>
          </cell>
          <cell r="O165">
            <v>0</v>
          </cell>
          <cell r="P165">
            <v>242.39697000000001</v>
          </cell>
          <cell r="Q165">
            <v>1.0894606</v>
          </cell>
          <cell r="R165">
            <v>4078.0952000000002</v>
          </cell>
        </row>
        <row r="166">
          <cell r="A166" t="str">
            <v>Photovoltaikpaneel, multi-Si</v>
          </cell>
          <cell r="B166" t="str">
            <v>m²</v>
          </cell>
          <cell r="N166">
            <v>209.82066</v>
          </cell>
          <cell r="O166">
            <v>0</v>
          </cell>
          <cell r="P166">
            <v>209.82066</v>
          </cell>
          <cell r="Q166">
            <v>0.94707922</v>
          </cell>
          <cell r="R166">
            <v>3485.7926000000002</v>
          </cell>
        </row>
        <row r="167">
          <cell r="A167" t="str">
            <v>Photovoltaikpaneel, Ribbon-Si</v>
          </cell>
          <cell r="B167" t="str">
            <v>m²</v>
          </cell>
          <cell r="N167">
            <v>156.79995</v>
          </cell>
          <cell r="O167">
            <v>0</v>
          </cell>
          <cell r="P167">
            <v>156.79995</v>
          </cell>
          <cell r="Q167">
            <v>0.73308055000000005</v>
          </cell>
          <cell r="R167">
            <v>2561.9344000000001</v>
          </cell>
        </row>
        <row r="168">
          <cell r="A168" t="str">
            <v>Eigene PV Dach</v>
          </cell>
          <cell r="B168" t="str">
            <v>m²</v>
          </cell>
        </row>
        <row r="169">
          <cell r="A169" t="str">
            <v>Bitte auswählen</v>
          </cell>
        </row>
        <row r="170">
          <cell r="A170" t="str">
            <v>Photovoltaikpaneel, mono-Si</v>
          </cell>
          <cell r="B170" t="str">
            <v>m²</v>
          </cell>
          <cell r="N170">
            <v>242.39697000000001</v>
          </cell>
          <cell r="O170">
            <v>0</v>
          </cell>
          <cell r="P170">
            <v>242.39697000000001</v>
          </cell>
          <cell r="Q170">
            <v>1.0894606</v>
          </cell>
          <cell r="R170">
            <v>4078.0952000000002</v>
          </cell>
        </row>
        <row r="171">
          <cell r="A171" t="str">
            <v>Photovoltaikpaneel, multi-Si</v>
          </cell>
          <cell r="B171" t="str">
            <v>m²</v>
          </cell>
          <cell r="N171">
            <v>209.82066</v>
          </cell>
          <cell r="O171">
            <v>0</v>
          </cell>
          <cell r="P171">
            <v>209.82066</v>
          </cell>
          <cell r="Q171">
            <v>0.94707922</v>
          </cell>
          <cell r="R171">
            <v>3485.7926000000002</v>
          </cell>
        </row>
        <row r="172">
          <cell r="A172" t="str">
            <v>Photovoltaikpaneel, Ribbon-Si</v>
          </cell>
          <cell r="B172" t="str">
            <v>m²</v>
          </cell>
          <cell r="N172">
            <v>156.79995</v>
          </cell>
          <cell r="O172">
            <v>0</v>
          </cell>
          <cell r="P172">
            <v>156.79995</v>
          </cell>
          <cell r="Q172">
            <v>0.73308055000000005</v>
          </cell>
          <cell r="R172">
            <v>2561.9344000000001</v>
          </cell>
        </row>
        <row r="173">
          <cell r="A173" t="str">
            <v>Eigene Photovoltaik-Fassade</v>
          </cell>
          <cell r="B173" t="str">
            <v>m²</v>
          </cell>
        </row>
        <row r="174">
          <cell r="A174" t="str">
            <v>Dachverkleidungen (E4.B)</v>
          </cell>
          <cell r="F174" t="str">
            <v>zurück zu "Errichtung"</v>
          </cell>
        </row>
        <row r="175">
          <cell r="A175" t="str">
            <v>Bitte auswählen</v>
          </cell>
        </row>
        <row r="176">
          <cell r="A176" t="str">
            <v>Dachziegel inkl. Lattung</v>
          </cell>
          <cell r="B176" t="str">
            <v>m²</v>
          </cell>
          <cell r="C176">
            <v>1</v>
          </cell>
          <cell r="D176" t="str">
            <v>E4-B-DD-Ziegel</v>
          </cell>
          <cell r="E176">
            <v>1</v>
          </cell>
          <cell r="F176">
            <v>-24.037225891265599</v>
          </cell>
          <cell r="G176">
            <v>25</v>
          </cell>
          <cell r="H176">
            <v>5.13</v>
          </cell>
          <cell r="I176">
            <v>0</v>
          </cell>
          <cell r="J176">
            <v>0</v>
          </cell>
          <cell r="K176">
            <v>0</v>
          </cell>
          <cell r="L176">
            <v>45</v>
          </cell>
          <cell r="M176">
            <v>50.13</v>
          </cell>
          <cell r="N176">
            <v>4.4150606190564696</v>
          </cell>
          <cell r="O176">
            <v>-7.7694674680162201</v>
          </cell>
          <cell r="P176">
            <v>12.1845280870727</v>
          </cell>
          <cell r="Q176">
            <v>3.44140441022339E-2</v>
          </cell>
          <cell r="R176">
            <v>209.15174375781299</v>
          </cell>
          <cell r="S176">
            <v>92.132715193125406</v>
          </cell>
          <cell r="T176">
            <v>5.1563076787715699E-3</v>
          </cell>
          <cell r="U176">
            <v>1.8077388226748901E-2</v>
          </cell>
          <cell r="V176">
            <v>1.25859160801192E-6</v>
          </cell>
          <cell r="W176">
            <v>35.445688353859097</v>
          </cell>
          <cell r="X176">
            <v>9.6796950181181299E-2</v>
          </cell>
          <cell r="Y176">
            <v>609.64764403882498</v>
          </cell>
          <cell r="Z176">
            <v>100.99430462432601</v>
          </cell>
          <cell r="AA176">
            <v>1.1578732028055899E-2</v>
          </cell>
          <cell r="AB176">
            <v>5.1792914197439303E-2</v>
          </cell>
          <cell r="AC176">
            <v>3.66290274861041E-6</v>
          </cell>
          <cell r="AD176">
            <v>0</v>
          </cell>
          <cell r="AE176">
            <v>0</v>
          </cell>
          <cell r="AF176">
            <v>0</v>
          </cell>
          <cell r="AG176">
            <v>0</v>
          </cell>
          <cell r="AH176">
            <v>8.6035110255584697E-3</v>
          </cell>
          <cell r="AI176">
            <v>52.287935939453298</v>
          </cell>
          <cell r="AJ176">
            <v>3.4500000000000003E-2</v>
          </cell>
          <cell r="AK176">
            <v>9.4</v>
          </cell>
          <cell r="AL176">
            <v>37.5</v>
          </cell>
          <cell r="AM176">
            <v>117.4</v>
          </cell>
          <cell r="AN176">
            <v>5.13</v>
          </cell>
          <cell r="AO176">
            <v>0</v>
          </cell>
          <cell r="AP176">
            <v>0</v>
          </cell>
          <cell r="AQ176">
            <v>0.1</v>
          </cell>
          <cell r="AR176">
            <v>8.4500000000000006E-2</v>
          </cell>
          <cell r="AS176">
            <v>24.4</v>
          </cell>
          <cell r="AT176">
            <v>37.5</v>
          </cell>
          <cell r="AU176">
            <v>305</v>
          </cell>
          <cell r="AV176">
            <v>7.4999999999999997E-2</v>
          </cell>
          <cell r="AW176">
            <v>9.4999999999999998E-3</v>
          </cell>
          <cell r="AX176">
            <v>0</v>
          </cell>
          <cell r="AY176">
            <v>0</v>
          </cell>
          <cell r="AZ176">
            <v>0.11899999999999999</v>
          </cell>
          <cell r="BA176">
            <v>33.799999999999997</v>
          </cell>
          <cell r="BB176">
            <v>37.5</v>
          </cell>
          <cell r="BC176">
            <v>422.5</v>
          </cell>
          <cell r="BD176">
            <v>0.1</v>
          </cell>
          <cell r="BE176">
            <v>1.9E-2</v>
          </cell>
          <cell r="BF176">
            <v>0</v>
          </cell>
          <cell r="BG176">
            <v>0</v>
          </cell>
          <cell r="BH176">
            <v>14.526</v>
          </cell>
          <cell r="BI176">
            <v>2.5065</v>
          </cell>
        </row>
        <row r="177">
          <cell r="A177" t="str">
            <v>Aludach auf Lattung</v>
          </cell>
          <cell r="B177" t="str">
            <v>m²</v>
          </cell>
          <cell r="C177">
            <v>2</v>
          </cell>
          <cell r="D177" t="str">
            <v>E4-B-DD-Alublech</v>
          </cell>
          <cell r="E177">
            <v>1</v>
          </cell>
          <cell r="F177">
            <v>-18.728472717619901</v>
          </cell>
          <cell r="G177">
            <v>25</v>
          </cell>
          <cell r="H177">
            <v>5.94</v>
          </cell>
          <cell r="I177">
            <v>0</v>
          </cell>
          <cell r="J177">
            <v>2.2999999999999998</v>
          </cell>
          <cell r="K177">
            <v>0</v>
          </cell>
          <cell r="L177">
            <v>0</v>
          </cell>
          <cell r="M177">
            <v>8.24</v>
          </cell>
          <cell r="N177">
            <v>6.7183004083898901</v>
          </cell>
          <cell r="O177">
            <v>-9.0013308520871806</v>
          </cell>
          <cell r="P177">
            <v>15.719631260477099</v>
          </cell>
          <cell r="Q177">
            <v>7.0608031227452794E-2</v>
          </cell>
          <cell r="R177">
            <v>212.122191519643</v>
          </cell>
          <cell r="S177">
            <v>137.58237181285401</v>
          </cell>
          <cell r="T177">
            <v>9.5666124680367608E-3</v>
          </cell>
          <cell r="U177">
            <v>2.8230699431551001E-2</v>
          </cell>
          <cell r="V177">
            <v>1.08499683837291E-6</v>
          </cell>
          <cell r="W177">
            <v>45.876066941331302</v>
          </cell>
          <cell r="X177">
            <v>0.20436125122123</v>
          </cell>
          <cell r="Y177">
            <v>615.74726302411204</v>
          </cell>
          <cell r="Z177">
            <v>209.64793117481901</v>
          </cell>
          <cell r="AA177">
            <v>2.41954057103369E-2</v>
          </cell>
          <cell r="AB177">
            <v>8.1867702998770803E-2</v>
          </cell>
          <cell r="AC177">
            <v>3.1242965330472499E-6</v>
          </cell>
          <cell r="AD177">
            <v>0</v>
          </cell>
          <cell r="AE177">
            <v>0</v>
          </cell>
          <cell r="AF177">
            <v>0</v>
          </cell>
          <cell r="AG177">
            <v>0</v>
          </cell>
          <cell r="AH177">
            <v>1.7652007806863199E-2</v>
          </cell>
          <cell r="AI177">
            <v>53.030547879910699</v>
          </cell>
          <cell r="AJ177">
            <v>1.1821428571428601E-2</v>
          </cell>
          <cell r="AK177">
            <v>2.4464285714285698</v>
          </cell>
          <cell r="AL177">
            <v>37.5</v>
          </cell>
          <cell r="AM177">
            <v>30.5803571428571</v>
          </cell>
          <cell r="AN177">
            <v>5.94</v>
          </cell>
          <cell r="AO177">
            <v>0</v>
          </cell>
          <cell r="AP177">
            <v>2.2999999999999998</v>
          </cell>
          <cell r="AQ177">
            <v>0</v>
          </cell>
          <cell r="AR177">
            <v>1.3464285714285699E-2</v>
          </cell>
          <cell r="AS177">
            <v>2.9392857142857101</v>
          </cell>
          <cell r="AT177">
            <v>37.5</v>
          </cell>
          <cell r="AU177">
            <v>36.741071428571402</v>
          </cell>
          <cell r="AV177">
            <v>0</v>
          </cell>
          <cell r="AW177">
            <v>1.0999999999999999E-2</v>
          </cell>
          <cell r="AX177">
            <v>2.4642857142857101E-3</v>
          </cell>
          <cell r="AY177">
            <v>0</v>
          </cell>
          <cell r="AZ177">
            <v>2.52857142857143E-2</v>
          </cell>
          <cell r="BA177">
            <v>5.3857142857142897</v>
          </cell>
          <cell r="BB177">
            <v>37.5</v>
          </cell>
          <cell r="BC177">
            <v>67.321428571428598</v>
          </cell>
          <cell r="BD177">
            <v>0</v>
          </cell>
          <cell r="BE177">
            <v>2.1999999999999999E-2</v>
          </cell>
          <cell r="BF177">
            <v>3.2857142857142898E-3</v>
          </cell>
          <cell r="BG177">
            <v>0</v>
          </cell>
          <cell r="BH177">
            <v>1.8779999999999999</v>
          </cell>
          <cell r="BI177">
            <v>0.41199999999999998</v>
          </cell>
        </row>
        <row r="178">
          <cell r="A178" t="str">
            <v>Eigene Dachverkleidung</v>
          </cell>
          <cell r="B178" t="str">
            <v>m²</v>
          </cell>
        </row>
        <row r="179">
          <cell r="A179" t="str">
            <v>Kiesdach</v>
          </cell>
          <cell r="B179" t="str">
            <v>m²</v>
          </cell>
          <cell r="C179">
            <v>3</v>
          </cell>
          <cell r="D179" t="str">
            <v>E4-B-DD-Kies</v>
          </cell>
          <cell r="E179">
            <v>1</v>
          </cell>
          <cell r="F179">
            <v>-35.014419694052798</v>
          </cell>
          <cell r="G179">
            <v>25</v>
          </cell>
          <cell r="H179">
            <v>0</v>
          </cell>
          <cell r="I179">
            <v>0.14000000000000001</v>
          </cell>
          <cell r="J179">
            <v>0</v>
          </cell>
          <cell r="K179">
            <v>0</v>
          </cell>
          <cell r="L179">
            <v>108</v>
          </cell>
          <cell r="M179">
            <v>108.14</v>
          </cell>
          <cell r="N179">
            <v>0.87512037512676599</v>
          </cell>
          <cell r="O179">
            <v>-2.96271451000004E-3</v>
          </cell>
          <cell r="P179">
            <v>0.87808308963676596</v>
          </cell>
          <cell r="Q179">
            <v>3.85767234528799E-3</v>
          </cell>
          <cell r="R179">
            <v>19.761117921631101</v>
          </cell>
          <cell r="S179">
            <v>0.59301730322242596</v>
          </cell>
          <cell r="T179">
            <v>5.93775792721851E-4</v>
          </cell>
          <cell r="U179">
            <v>1.4403907348656999E-3</v>
          </cell>
          <cell r="V179">
            <v>4.2367089978595901E-8</v>
          </cell>
          <cell r="W179">
            <v>2.6342492689102999</v>
          </cell>
          <cell r="X179">
            <v>1.1573017035864001E-2</v>
          </cell>
          <cell r="Y179">
            <v>59.283353764893199</v>
          </cell>
          <cell r="Z179">
            <v>1.7790519096672801</v>
          </cell>
          <cell r="AA179">
            <v>1.78132737816555E-3</v>
          </cell>
          <cell r="AB179">
            <v>4.3211722045971099E-3</v>
          </cell>
          <cell r="AC179">
            <v>1.2710126993578799E-7</v>
          </cell>
          <cell r="AD179">
            <v>0</v>
          </cell>
          <cell r="AE179">
            <v>0</v>
          </cell>
          <cell r="AF179">
            <v>0</v>
          </cell>
          <cell r="AG179">
            <v>0</v>
          </cell>
          <cell r="AH179">
            <v>9.6441808632199803E-4</v>
          </cell>
          <cell r="AI179">
            <v>4.9402794804077699</v>
          </cell>
          <cell r="AJ179">
            <v>6.0233333333333298E-2</v>
          </cell>
          <cell r="AK179">
            <v>3.07</v>
          </cell>
          <cell r="AL179">
            <v>25</v>
          </cell>
          <cell r="AM179">
            <v>38.274999999999999</v>
          </cell>
          <cell r="AN179">
            <v>0</v>
          </cell>
          <cell r="AO179">
            <v>0.14000000000000001</v>
          </cell>
          <cell r="AP179">
            <v>0</v>
          </cell>
          <cell r="AQ179">
            <v>0.1</v>
          </cell>
          <cell r="AR179">
            <v>0.1807</v>
          </cell>
          <cell r="AS179">
            <v>9.2100000000000009</v>
          </cell>
          <cell r="AT179">
            <v>25</v>
          </cell>
          <cell r="AU179">
            <v>115.02500000000001</v>
          </cell>
          <cell r="AV179">
            <v>0.18</v>
          </cell>
          <cell r="AW179">
            <v>6.9999999999999999E-4</v>
          </cell>
          <cell r="AX179">
            <v>0</v>
          </cell>
          <cell r="AY179">
            <v>0.1</v>
          </cell>
          <cell r="AZ179">
            <v>0.240933333333333</v>
          </cell>
          <cell r="BA179">
            <v>12.28</v>
          </cell>
          <cell r="BB179">
            <v>25</v>
          </cell>
          <cell r="BC179">
            <v>153.4</v>
          </cell>
          <cell r="BD179">
            <v>0.24</v>
          </cell>
          <cell r="BE179">
            <v>9.33333333333333E-4</v>
          </cell>
          <cell r="BF179">
            <v>0</v>
          </cell>
          <cell r="BG179">
            <v>0.1</v>
          </cell>
          <cell r="BH179">
            <v>5.4420000000000002</v>
          </cell>
          <cell r="BI179">
            <v>5.407</v>
          </cell>
        </row>
        <row r="180">
          <cell r="A180" t="str">
            <v>Kiesdach mit UKD 8cm</v>
          </cell>
          <cell r="B180" t="str">
            <v>m²</v>
          </cell>
          <cell r="C180">
            <v>4</v>
          </cell>
          <cell r="D180" t="str">
            <v>E4-B-DD-Kies-UKD</v>
          </cell>
          <cell r="E180">
            <v>1</v>
          </cell>
          <cell r="F180">
            <v>-17.727054021589598</v>
          </cell>
          <cell r="G180">
            <v>25</v>
          </cell>
          <cell r="H180">
            <v>0</v>
          </cell>
          <cell r="I180">
            <v>3.04</v>
          </cell>
          <cell r="J180">
            <v>0</v>
          </cell>
          <cell r="K180">
            <v>0</v>
          </cell>
          <cell r="L180">
            <v>108</v>
          </cell>
          <cell r="M180">
            <v>111.04</v>
          </cell>
          <cell r="N180">
            <v>13.261558387403801</v>
          </cell>
          <cell r="O180">
            <v>0</v>
          </cell>
          <cell r="P180">
            <v>13.261558387403801</v>
          </cell>
          <cell r="Q180">
            <v>4.9930425474666897E-2</v>
          </cell>
          <cell r="R180">
            <v>292.15888551662499</v>
          </cell>
          <cell r="S180">
            <v>3.1910490796266702</v>
          </cell>
          <cell r="T180">
            <v>2.5062987359207499E-2</v>
          </cell>
          <cell r="U180">
            <v>9.0039688079216005E-3</v>
          </cell>
          <cell r="V180">
            <v>2.1880730686625899E-7</v>
          </cell>
          <cell r="W180">
            <v>39.7846751622114</v>
          </cell>
          <cell r="X180">
            <v>0.149791276424001</v>
          </cell>
          <cell r="Y180">
            <v>876.476656549876</v>
          </cell>
          <cell r="Z180">
            <v>9.5731472388800007</v>
          </cell>
          <cell r="AA180">
            <v>7.5188962077622407E-2</v>
          </cell>
          <cell r="AB180">
            <v>2.70119064237648E-2</v>
          </cell>
          <cell r="AC180">
            <v>6.5642192059877805E-7</v>
          </cell>
          <cell r="AD180">
            <v>0</v>
          </cell>
          <cell r="AE180">
            <v>0</v>
          </cell>
          <cell r="AF180">
            <v>0</v>
          </cell>
          <cell r="AG180">
            <v>0</v>
          </cell>
          <cell r="AH180">
            <v>1.24826063686667E-2</v>
          </cell>
          <cell r="AI180">
            <v>73.039721379156404</v>
          </cell>
          <cell r="AJ180">
            <v>0.14000000000000001</v>
          </cell>
          <cell r="AK180">
            <v>27</v>
          </cell>
          <cell r="AL180">
            <v>25</v>
          </cell>
          <cell r="AM180">
            <v>337.4</v>
          </cell>
          <cell r="AN180">
            <v>0</v>
          </cell>
          <cell r="AO180">
            <v>3.04</v>
          </cell>
          <cell r="AP180">
            <v>0</v>
          </cell>
          <cell r="AQ180">
            <v>0.1</v>
          </cell>
          <cell r="AR180">
            <v>0.42</v>
          </cell>
          <cell r="AS180">
            <v>81</v>
          </cell>
          <cell r="AT180">
            <v>25</v>
          </cell>
          <cell r="AU180">
            <v>1012.5</v>
          </cell>
          <cell r="AV180">
            <v>0.18</v>
          </cell>
          <cell r="AW180">
            <v>0.24</v>
          </cell>
          <cell r="AX180">
            <v>0</v>
          </cell>
          <cell r="AY180">
            <v>0</v>
          </cell>
          <cell r="AZ180">
            <v>0.56000000000000005</v>
          </cell>
          <cell r="BA180">
            <v>108</v>
          </cell>
          <cell r="BB180">
            <v>25</v>
          </cell>
          <cell r="BC180">
            <v>1350</v>
          </cell>
          <cell r="BD180">
            <v>0.24</v>
          </cell>
          <cell r="BE180">
            <v>0.32</v>
          </cell>
          <cell r="BF180">
            <v>0</v>
          </cell>
          <cell r="BG180">
            <v>0</v>
          </cell>
          <cell r="BH180">
            <v>6.3120000000000003</v>
          </cell>
          <cell r="BI180">
            <v>5.5519999999999996</v>
          </cell>
        </row>
        <row r="181">
          <cell r="A181" t="str">
            <v>Terrasse-Betonplatten</v>
          </cell>
          <cell r="B181" t="str">
            <v>m²</v>
          </cell>
          <cell r="C181">
            <v>5</v>
          </cell>
          <cell r="D181" t="str">
            <v>E4-B-DD-Kies-Terr</v>
          </cell>
          <cell r="E181">
            <v>1</v>
          </cell>
          <cell r="F181">
            <v>-28.9510925128154</v>
          </cell>
          <cell r="G181">
            <v>25</v>
          </cell>
          <cell r="H181">
            <v>0</v>
          </cell>
          <cell r="I181">
            <v>0</v>
          </cell>
          <cell r="J181">
            <v>0</v>
          </cell>
          <cell r="K181">
            <v>115</v>
          </cell>
          <cell r="L181">
            <v>54</v>
          </cell>
          <cell r="M181">
            <v>169</v>
          </cell>
          <cell r="N181">
            <v>11.179720729861801</v>
          </cell>
          <cell r="O181">
            <v>-3.3574590059949599E-3</v>
          </cell>
          <cell r="P181">
            <v>11.1830781888678</v>
          </cell>
          <cell r="Q181">
            <v>2.21506316186066E-2</v>
          </cell>
          <cell r="R181">
            <v>76.966094491801897</v>
          </cell>
          <cell r="S181">
            <v>2.9251396448901099</v>
          </cell>
          <cell r="T181">
            <v>3.0506143889804898E-3</v>
          </cell>
          <cell r="U181">
            <v>1.34352903796699E-2</v>
          </cell>
          <cell r="V181">
            <v>2.6027398606978598E-7</v>
          </cell>
          <cell r="W181">
            <v>33.549234566603403</v>
          </cell>
          <cell r="X181">
            <v>6.6451894855819704E-2</v>
          </cell>
          <cell r="Y181">
            <v>230.898283475406</v>
          </cell>
          <cell r="Z181">
            <v>8.7754189346703306</v>
          </cell>
          <cell r="AA181">
            <v>9.1518431669414604E-3</v>
          </cell>
          <cell r="AB181">
            <v>4.0305871139009797E-2</v>
          </cell>
          <cell r="AC181">
            <v>7.8082195820935704E-7</v>
          </cell>
          <cell r="AD181">
            <v>0</v>
          </cell>
          <cell r="AE181">
            <v>0</v>
          </cell>
          <cell r="AF181">
            <v>0</v>
          </cell>
          <cell r="AG181">
            <v>0</v>
          </cell>
          <cell r="AH181">
            <v>5.5376579046516397E-3</v>
          </cell>
          <cell r="AI181">
            <v>19.241523622950499</v>
          </cell>
          <cell r="AJ181">
            <v>0.08</v>
          </cell>
          <cell r="AK181">
            <v>4</v>
          </cell>
          <cell r="AL181">
            <v>25</v>
          </cell>
          <cell r="AM181">
            <v>50</v>
          </cell>
          <cell r="AN181">
            <v>0</v>
          </cell>
          <cell r="AO181">
            <v>0</v>
          </cell>
          <cell r="AP181">
            <v>0</v>
          </cell>
          <cell r="AQ181">
            <v>0</v>
          </cell>
          <cell r="AR181">
            <v>0.24</v>
          </cell>
          <cell r="AS181">
            <v>12</v>
          </cell>
          <cell r="AT181">
            <v>25</v>
          </cell>
          <cell r="AU181">
            <v>149.9</v>
          </cell>
          <cell r="AV181">
            <v>0.24</v>
          </cell>
          <cell r="AW181">
            <v>0</v>
          </cell>
          <cell r="AX181">
            <v>0</v>
          </cell>
          <cell r="AY181">
            <v>0.1</v>
          </cell>
          <cell r="AZ181">
            <v>0.32</v>
          </cell>
          <cell r="BA181">
            <v>16</v>
          </cell>
          <cell r="BB181">
            <v>25</v>
          </cell>
          <cell r="BC181">
            <v>199.9</v>
          </cell>
          <cell r="BD181">
            <v>0.32</v>
          </cell>
          <cell r="BE181">
            <v>0</v>
          </cell>
          <cell r="BF181">
            <v>0</v>
          </cell>
          <cell r="BG181">
            <v>0.1</v>
          </cell>
          <cell r="BH181">
            <v>8.4499999999999993</v>
          </cell>
          <cell r="BI181">
            <v>8.4499999999999993</v>
          </cell>
        </row>
        <row r="182">
          <cell r="A182" t="str">
            <v>Eigene Flachdachbelegung</v>
          </cell>
          <cell r="B182" t="str">
            <v>m²</v>
          </cell>
        </row>
        <row r="183">
          <cell r="A183" t="str">
            <v>Fassadenhülle (E4.B)</v>
          </cell>
          <cell r="F183" t="str">
            <v>zurück zu "Errichtung"</v>
          </cell>
        </row>
        <row r="184">
          <cell r="A184" t="str">
            <v>Bitte auswählen</v>
          </cell>
        </row>
        <row r="185">
          <cell r="A185" t="str">
            <v>Zweifachverglasung Argon</v>
          </cell>
          <cell r="B185" t="str">
            <v>m²</v>
          </cell>
          <cell r="C185">
            <v>1</v>
          </cell>
          <cell r="D185" t="str">
            <v>Zweifachverglasung_Argon</v>
          </cell>
          <cell r="E185">
            <v>1</v>
          </cell>
          <cell r="F185">
            <v>3.9609502462821502</v>
          </cell>
          <cell r="G185">
            <v>34</v>
          </cell>
          <cell r="H185">
            <v>0</v>
          </cell>
          <cell r="I185">
            <v>0</v>
          </cell>
          <cell r="J185">
            <v>0</v>
          </cell>
          <cell r="K185">
            <v>0</v>
          </cell>
          <cell r="L185">
            <v>20.2</v>
          </cell>
          <cell r="M185">
            <v>20.2</v>
          </cell>
          <cell r="N185">
            <v>24.952774223544498</v>
          </cell>
          <cell r="O185">
            <v>0</v>
          </cell>
          <cell r="P185">
            <v>24.952774223544498</v>
          </cell>
          <cell r="Q185">
            <v>0.19259316308212299</v>
          </cell>
          <cell r="R185">
            <v>313.69198394224998</v>
          </cell>
          <cell r="S185">
            <v>22.2538322270408</v>
          </cell>
          <cell r="T185">
            <v>1.06594757740286E-2</v>
          </cell>
          <cell r="U185">
            <v>3.0370569896016799E-2</v>
          </cell>
          <cell r="V185">
            <v>1.9681984231794701E-6</v>
          </cell>
          <cell r="W185">
            <v>49.905548447088997</v>
          </cell>
          <cell r="X185">
            <v>0.38518632616424597</v>
          </cell>
          <cell r="Y185">
            <v>627.38396788449995</v>
          </cell>
          <cell r="Z185">
            <v>44.507664454081599</v>
          </cell>
          <cell r="AA185">
            <v>2.1318951548057199E-2</v>
          </cell>
          <cell r="AB185">
            <v>6.0741139792033598E-2</v>
          </cell>
          <cell r="AC185">
            <v>3.9363968463589403E-6</v>
          </cell>
          <cell r="AD185">
            <v>0</v>
          </cell>
          <cell r="AE185">
            <v>0</v>
          </cell>
          <cell r="AF185">
            <v>0</v>
          </cell>
          <cell r="AG185">
            <v>24.952774223544498</v>
          </cell>
          <cell r="AH185">
            <v>0.19259316308212299</v>
          </cell>
          <cell r="AI185">
            <v>313.69198394224998</v>
          </cell>
          <cell r="AJ185">
            <v>1</v>
          </cell>
          <cell r="AK185">
            <v>0</v>
          </cell>
          <cell r="AL185">
            <v>0</v>
          </cell>
          <cell r="AM185">
            <v>0</v>
          </cell>
          <cell r="AN185">
            <v>0</v>
          </cell>
          <cell r="AO185">
            <v>0</v>
          </cell>
          <cell r="AP185">
            <v>0</v>
          </cell>
          <cell r="AQ185">
            <v>0</v>
          </cell>
          <cell r="AR185">
            <v>1.8571428571428601</v>
          </cell>
          <cell r="AS185">
            <v>0</v>
          </cell>
          <cell r="AT185">
            <v>0</v>
          </cell>
          <cell r="AU185">
            <v>0</v>
          </cell>
          <cell r="AV185">
            <v>0</v>
          </cell>
          <cell r="AW185">
            <v>0</v>
          </cell>
          <cell r="AX185">
            <v>0</v>
          </cell>
          <cell r="AY185">
            <v>0</v>
          </cell>
          <cell r="AZ185">
            <v>2.8571428571428599</v>
          </cell>
          <cell r="BA185">
            <v>0</v>
          </cell>
          <cell r="BB185">
            <v>0</v>
          </cell>
          <cell r="BC185">
            <v>0</v>
          </cell>
          <cell r="BD185">
            <v>0</v>
          </cell>
          <cell r="BE185">
            <v>0</v>
          </cell>
          <cell r="BF185">
            <v>0</v>
          </cell>
          <cell r="BG185">
            <v>0</v>
          </cell>
          <cell r="BH185">
            <v>6.06</v>
          </cell>
        </row>
        <row r="186">
          <cell r="A186" t="str">
            <v>Zweifachverglasung Krypton</v>
          </cell>
          <cell r="B186" t="str">
            <v>m²</v>
          </cell>
          <cell r="C186">
            <v>2</v>
          </cell>
          <cell r="D186" t="str">
            <v>ZweifachG_Kr</v>
          </cell>
          <cell r="E186">
            <v>1</v>
          </cell>
          <cell r="F186">
            <v>11.7994162030979</v>
          </cell>
          <cell r="G186">
            <v>34</v>
          </cell>
          <cell r="H186">
            <v>0</v>
          </cell>
          <cell r="I186">
            <v>0</v>
          </cell>
          <cell r="J186">
            <v>0</v>
          </cell>
          <cell r="K186">
            <v>0</v>
          </cell>
          <cell r="L186">
            <v>20.2</v>
          </cell>
          <cell r="M186">
            <v>20.2</v>
          </cell>
          <cell r="N186">
            <v>30.473469387070299</v>
          </cell>
          <cell r="O186">
            <v>0</v>
          </cell>
          <cell r="P186">
            <v>30.473469387070299</v>
          </cell>
          <cell r="Q186">
            <v>0.21875957410698799</v>
          </cell>
          <cell r="R186">
            <v>416.57684272963297</v>
          </cell>
          <cell r="S186">
            <v>29.560647451613701</v>
          </cell>
          <cell r="T186">
            <v>1.1898000311177199E-2</v>
          </cell>
          <cell r="U186">
            <v>4.9318287113030899E-2</v>
          </cell>
          <cell r="V186">
            <v>2.21205768549442E-6</v>
          </cell>
          <cell r="W186">
            <v>60.946938774140598</v>
          </cell>
          <cell r="X186">
            <v>0.43751914821397597</v>
          </cell>
          <cell r="Y186">
            <v>833.15368545926594</v>
          </cell>
          <cell r="Z186">
            <v>59.121294903227401</v>
          </cell>
          <cell r="AA186">
            <v>2.3796000622354398E-2</v>
          </cell>
          <cell r="AB186">
            <v>9.8636574226061799E-2</v>
          </cell>
          <cell r="AC186">
            <v>4.42411537098884E-6</v>
          </cell>
          <cell r="AD186">
            <v>0</v>
          </cell>
          <cell r="AE186">
            <v>0</v>
          </cell>
          <cell r="AF186">
            <v>0</v>
          </cell>
          <cell r="AG186">
            <v>30.473469387070299</v>
          </cell>
          <cell r="AH186">
            <v>0.21875957410698799</v>
          </cell>
          <cell r="AI186">
            <v>416.57684272963297</v>
          </cell>
          <cell r="AJ186">
            <v>1</v>
          </cell>
          <cell r="AK186">
            <v>0</v>
          </cell>
          <cell r="AL186">
            <v>0</v>
          </cell>
          <cell r="AM186">
            <v>0</v>
          </cell>
          <cell r="AN186">
            <v>0</v>
          </cell>
          <cell r="AO186">
            <v>0</v>
          </cell>
          <cell r="AP186">
            <v>0</v>
          </cell>
          <cell r="AQ186">
            <v>0</v>
          </cell>
          <cell r="AR186">
            <v>1.8571428571428601</v>
          </cell>
          <cell r="AS186">
            <v>0</v>
          </cell>
          <cell r="AT186">
            <v>0</v>
          </cell>
          <cell r="AU186">
            <v>0</v>
          </cell>
          <cell r="AV186">
            <v>0</v>
          </cell>
          <cell r="AW186">
            <v>0</v>
          </cell>
          <cell r="AX186">
            <v>0</v>
          </cell>
          <cell r="AY186">
            <v>0</v>
          </cell>
          <cell r="AZ186">
            <v>2.8571428571428599</v>
          </cell>
          <cell r="BA186">
            <v>0</v>
          </cell>
          <cell r="BB186">
            <v>0</v>
          </cell>
          <cell r="BC186">
            <v>0</v>
          </cell>
          <cell r="BD186">
            <v>0</v>
          </cell>
          <cell r="BE186">
            <v>0</v>
          </cell>
          <cell r="BF186">
            <v>0</v>
          </cell>
          <cell r="BG186">
            <v>0</v>
          </cell>
          <cell r="BH186">
            <v>6.06</v>
          </cell>
        </row>
        <row r="187">
          <cell r="A187" t="str">
            <v>Dreifachverglasung Argon</v>
          </cell>
          <cell r="B187" t="str">
            <v>m²</v>
          </cell>
          <cell r="C187">
            <v>3</v>
          </cell>
          <cell r="D187" t="str">
            <v>Dreifachverglasung_Argon</v>
          </cell>
          <cell r="E187">
            <v>1</v>
          </cell>
          <cell r="F187">
            <v>29.7522683309762</v>
          </cell>
          <cell r="G187">
            <v>34</v>
          </cell>
          <cell r="H187">
            <v>0</v>
          </cell>
          <cell r="I187">
            <v>0</v>
          </cell>
          <cell r="J187">
            <v>0</v>
          </cell>
          <cell r="K187">
            <v>0</v>
          </cell>
          <cell r="L187">
            <v>30.6</v>
          </cell>
          <cell r="M187">
            <v>30.6</v>
          </cell>
          <cell r="N187">
            <v>40.772555730393599</v>
          </cell>
          <cell r="O187">
            <v>0</v>
          </cell>
          <cell r="P187">
            <v>40.772555730393599</v>
          </cell>
          <cell r="Q187">
            <v>0.311184401451232</v>
          </cell>
          <cell r="R187">
            <v>533.96766547238894</v>
          </cell>
          <cell r="S187">
            <v>25.711302901137</v>
          </cell>
          <cell r="T187">
            <v>1.7324512720109798E-2</v>
          </cell>
          <cell r="U187">
            <v>5.7258193078632599E-2</v>
          </cell>
          <cell r="V187">
            <v>2.9988942006988199E-6</v>
          </cell>
          <cell r="W187">
            <v>81.545111460787197</v>
          </cell>
          <cell r="X187">
            <v>0.62236880290246399</v>
          </cell>
          <cell r="Y187">
            <v>1067.9353309447799</v>
          </cell>
          <cell r="Z187">
            <v>51.422605802273999</v>
          </cell>
          <cell r="AA187">
            <v>3.4649025440219597E-2</v>
          </cell>
          <cell r="AB187">
            <v>0.114516386157265</v>
          </cell>
          <cell r="AC187">
            <v>5.9977884013976398E-6</v>
          </cell>
          <cell r="AD187">
            <v>0</v>
          </cell>
          <cell r="AE187">
            <v>0</v>
          </cell>
          <cell r="AF187">
            <v>0</v>
          </cell>
          <cell r="AG187">
            <v>40.772555730393599</v>
          </cell>
          <cell r="AH187">
            <v>0.311184401451232</v>
          </cell>
          <cell r="AI187">
            <v>533.96766547238894</v>
          </cell>
          <cell r="AJ187">
            <v>1</v>
          </cell>
          <cell r="AK187">
            <v>0</v>
          </cell>
          <cell r="AL187">
            <v>0</v>
          </cell>
          <cell r="AM187">
            <v>0</v>
          </cell>
          <cell r="AN187">
            <v>0</v>
          </cell>
          <cell r="AO187">
            <v>0</v>
          </cell>
          <cell r="AP187">
            <v>0</v>
          </cell>
          <cell r="AQ187">
            <v>0</v>
          </cell>
          <cell r="AR187">
            <v>1.8571428571428601</v>
          </cell>
          <cell r="AS187">
            <v>0</v>
          </cell>
          <cell r="AT187">
            <v>0</v>
          </cell>
          <cell r="AU187">
            <v>0</v>
          </cell>
          <cell r="AV187">
            <v>0</v>
          </cell>
          <cell r="AW187">
            <v>0</v>
          </cell>
          <cell r="AX187">
            <v>0</v>
          </cell>
          <cell r="AY187">
            <v>0</v>
          </cell>
          <cell r="AZ187">
            <v>2.8571428571428599</v>
          </cell>
          <cell r="BA187">
            <v>0</v>
          </cell>
          <cell r="BB187">
            <v>0</v>
          </cell>
          <cell r="BC187">
            <v>0</v>
          </cell>
          <cell r="BD187">
            <v>0</v>
          </cell>
          <cell r="BE187">
            <v>0</v>
          </cell>
          <cell r="BF187">
            <v>0</v>
          </cell>
          <cell r="BG187">
            <v>0</v>
          </cell>
          <cell r="BH187">
            <v>9.18</v>
          </cell>
        </row>
        <row r="188">
          <cell r="A188" t="str">
            <v>Dreifachverglasung Krypton</v>
          </cell>
          <cell r="B188" t="str">
            <v>m²</v>
          </cell>
          <cell r="C188">
            <v>4</v>
          </cell>
          <cell r="D188" t="str">
            <v>Dreifachverglasung_Krypton</v>
          </cell>
          <cell r="E188">
            <v>1</v>
          </cell>
          <cell r="F188">
            <v>48.8660252362113</v>
          </cell>
          <cell r="G188">
            <v>34</v>
          </cell>
          <cell r="H188">
            <v>0</v>
          </cell>
          <cell r="I188">
            <v>0</v>
          </cell>
          <cell r="J188">
            <v>0</v>
          </cell>
          <cell r="K188">
            <v>0</v>
          </cell>
          <cell r="L188">
            <v>30.700000850390001</v>
          </cell>
          <cell r="M188">
            <v>30.700000850390001</v>
          </cell>
          <cell r="N188">
            <v>54.276780772415002</v>
          </cell>
          <cell r="O188">
            <v>0</v>
          </cell>
          <cell r="P188">
            <v>54.276780772415002</v>
          </cell>
          <cell r="Q188">
            <v>0.37492460978056902</v>
          </cell>
          <cell r="R188">
            <v>784.89841410198903</v>
          </cell>
          <cell r="S188">
            <v>43.645973298896998</v>
          </cell>
          <cell r="T188">
            <v>2.0612524894722799E-2</v>
          </cell>
          <cell r="U188">
            <v>0.10228878616382001</v>
          </cell>
          <cell r="V188">
            <v>3.5951631403430501E-6</v>
          </cell>
          <cell r="W188">
            <v>108.55356154483</v>
          </cell>
          <cell r="X188">
            <v>0.74984921956113804</v>
          </cell>
          <cell r="Y188">
            <v>1569.7968282039801</v>
          </cell>
          <cell r="Z188">
            <v>87.291946597793995</v>
          </cell>
          <cell r="AA188">
            <v>4.1225049789445599E-2</v>
          </cell>
          <cell r="AB188">
            <v>0.20457757232764001</v>
          </cell>
          <cell r="AC188">
            <v>7.1903262806861001E-6</v>
          </cell>
          <cell r="AD188">
            <v>0</v>
          </cell>
          <cell r="AE188">
            <v>0</v>
          </cell>
          <cell r="AF188">
            <v>0</v>
          </cell>
          <cell r="AG188">
            <v>0</v>
          </cell>
          <cell r="AH188">
            <v>9.3731152445142296E-2</v>
          </cell>
          <cell r="AI188">
            <v>196.224603525497</v>
          </cell>
          <cell r="AJ188">
            <v>1</v>
          </cell>
          <cell r="AK188">
            <v>0</v>
          </cell>
          <cell r="AL188">
            <v>0</v>
          </cell>
          <cell r="AM188">
            <v>0</v>
          </cell>
          <cell r="AN188">
            <v>0</v>
          </cell>
          <cell r="AO188">
            <v>0</v>
          </cell>
          <cell r="AP188">
            <v>0</v>
          </cell>
          <cell r="AQ188">
            <v>0</v>
          </cell>
          <cell r="AR188">
            <v>1.8571428571428601</v>
          </cell>
          <cell r="AS188">
            <v>0</v>
          </cell>
          <cell r="AT188">
            <v>0</v>
          </cell>
          <cell r="AU188">
            <v>0</v>
          </cell>
          <cell r="AV188">
            <v>0</v>
          </cell>
          <cell r="AW188">
            <v>0</v>
          </cell>
          <cell r="AX188">
            <v>0</v>
          </cell>
          <cell r="AY188">
            <v>0</v>
          </cell>
          <cell r="AZ188">
            <v>2.8571428571428599</v>
          </cell>
          <cell r="BA188">
            <v>0</v>
          </cell>
          <cell r="BB188">
            <v>0</v>
          </cell>
          <cell r="BC188">
            <v>0</v>
          </cell>
          <cell r="BD188">
            <v>0</v>
          </cell>
          <cell r="BE188">
            <v>0</v>
          </cell>
          <cell r="BF188">
            <v>0</v>
          </cell>
          <cell r="BG188">
            <v>0</v>
          </cell>
          <cell r="BH188">
            <v>9.2100002551170004</v>
          </cell>
        </row>
        <row r="189">
          <cell r="A189" t="str">
            <v>Eigene Verglasung</v>
          </cell>
          <cell r="B189" t="str">
            <v>m²</v>
          </cell>
        </row>
        <row r="190">
          <cell r="A190" t="str">
            <v>Bitte auswählen</v>
          </cell>
        </row>
        <row r="191">
          <cell r="A191" t="str">
            <v>Alurahmen</v>
          </cell>
          <cell r="B191" t="str">
            <v>m²</v>
          </cell>
          <cell r="C191">
            <v>5</v>
          </cell>
          <cell r="D191" t="str">
            <v>Alu-Rahmen</v>
          </cell>
          <cell r="E191">
            <v>1</v>
          </cell>
          <cell r="F191">
            <v>281.83029427414698</v>
          </cell>
          <cell r="G191">
            <v>34</v>
          </cell>
          <cell r="H191">
            <v>0</v>
          </cell>
          <cell r="I191">
            <v>0</v>
          </cell>
          <cell r="J191">
            <v>35.120539999999998</v>
          </cell>
          <cell r="K191">
            <v>0</v>
          </cell>
          <cell r="L191">
            <v>0</v>
          </cell>
          <cell r="M191">
            <v>35.120539999999998</v>
          </cell>
          <cell r="N191">
            <v>256.15424934590101</v>
          </cell>
          <cell r="O191">
            <v>0</v>
          </cell>
          <cell r="P191">
            <v>256.15424934590101</v>
          </cell>
          <cell r="Q191">
            <v>1.12072611462148</v>
          </cell>
          <cell r="R191">
            <v>3781.2331230089699</v>
          </cell>
          <cell r="S191">
            <v>486.65699937041398</v>
          </cell>
          <cell r="T191">
            <v>0.114999383682287</v>
          </cell>
          <cell r="U191">
            <v>0.46458931218788002</v>
          </cell>
          <cell r="V191">
            <v>1.7705026677700699E-5</v>
          </cell>
          <cell r="W191">
            <v>512.30849869180201</v>
          </cell>
          <cell r="X191">
            <v>2.2414522292429599</v>
          </cell>
          <cell r="Y191">
            <v>7562.4662460179397</v>
          </cell>
          <cell r="Z191">
            <v>973.31399874082797</v>
          </cell>
          <cell r="AA191">
            <v>0.229998767364574</v>
          </cell>
          <cell r="AB191">
            <v>0.92917862437576004</v>
          </cell>
          <cell r="AC191">
            <v>3.5410053355401397E-5</v>
          </cell>
          <cell r="AD191">
            <v>0</v>
          </cell>
          <cell r="AE191">
            <v>0</v>
          </cell>
          <cell r="AF191">
            <v>0</v>
          </cell>
          <cell r="AG191">
            <v>256.15424934590101</v>
          </cell>
          <cell r="AH191">
            <v>1.12072611462148</v>
          </cell>
          <cell r="AI191">
            <v>3781.2331230089699</v>
          </cell>
          <cell r="AJ191">
            <v>1</v>
          </cell>
          <cell r="AK191">
            <v>0</v>
          </cell>
          <cell r="AL191">
            <v>0</v>
          </cell>
          <cell r="AM191">
            <v>0</v>
          </cell>
          <cell r="AN191">
            <v>0</v>
          </cell>
          <cell r="AO191">
            <v>0</v>
          </cell>
          <cell r="AP191">
            <v>0</v>
          </cell>
          <cell r="AQ191">
            <v>0</v>
          </cell>
          <cell r="AR191">
            <v>1.8571428571428601</v>
          </cell>
          <cell r="AS191">
            <v>0</v>
          </cell>
          <cell r="AT191">
            <v>0</v>
          </cell>
          <cell r="AU191">
            <v>0</v>
          </cell>
          <cell r="AV191">
            <v>0</v>
          </cell>
          <cell r="AW191">
            <v>0</v>
          </cell>
          <cell r="AX191">
            <v>0</v>
          </cell>
          <cell r="AY191">
            <v>0</v>
          </cell>
          <cell r="AZ191">
            <v>2.8571428571428599</v>
          </cell>
          <cell r="BA191">
            <v>0</v>
          </cell>
          <cell r="BB191">
            <v>0</v>
          </cell>
          <cell r="BC191">
            <v>0</v>
          </cell>
          <cell r="BD191">
            <v>0</v>
          </cell>
          <cell r="BE191">
            <v>0</v>
          </cell>
          <cell r="BF191">
            <v>0</v>
          </cell>
          <cell r="BG191">
            <v>0</v>
          </cell>
          <cell r="BH191">
            <v>10.536162000000001</v>
          </cell>
        </row>
        <row r="192">
          <cell r="A192" t="str">
            <v>Holzrahmen 110 mm</v>
          </cell>
          <cell r="B192" t="str">
            <v>m²</v>
          </cell>
          <cell r="C192">
            <v>6</v>
          </cell>
          <cell r="D192" t="str">
            <v>Holz-Rahmen_110mm</v>
          </cell>
          <cell r="E192">
            <v>1</v>
          </cell>
          <cell r="F192">
            <v>31.445301124308699</v>
          </cell>
          <cell r="G192">
            <v>34</v>
          </cell>
          <cell r="H192">
            <v>111.7244566</v>
          </cell>
          <cell r="I192">
            <v>0</v>
          </cell>
          <cell r="J192">
            <v>0</v>
          </cell>
          <cell r="K192">
            <v>0</v>
          </cell>
          <cell r="L192">
            <v>0</v>
          </cell>
          <cell r="M192">
            <v>111.7244566</v>
          </cell>
          <cell r="N192">
            <v>-105.309486535766</v>
          </cell>
          <cell r="O192">
            <v>-172.73695489622</v>
          </cell>
          <cell r="P192">
            <v>67.427468360454199</v>
          </cell>
          <cell r="Q192">
            <v>0.33813262078996498</v>
          </cell>
          <cell r="R192">
            <v>1207.3759832482301</v>
          </cell>
          <cell r="S192">
            <v>2228.4486813940298</v>
          </cell>
          <cell r="T192">
            <v>5.3443990739161097E-2</v>
          </cell>
          <cell r="U192">
            <v>0.17919995481696599</v>
          </cell>
          <cell r="V192">
            <v>4.4981573630736402E-6</v>
          </cell>
          <cell r="W192">
            <v>134.854936720908</v>
          </cell>
          <cell r="X192">
            <v>0.67626524157992995</v>
          </cell>
          <cell r="Y192">
            <v>2414.7519664964602</v>
          </cell>
          <cell r="Z192">
            <v>4456.8973627880596</v>
          </cell>
          <cell r="AA192">
            <v>0.106887981478322</v>
          </cell>
          <cell r="AB192">
            <v>0.35839990963393198</v>
          </cell>
          <cell r="AC192">
            <v>8.9963147261472804E-6</v>
          </cell>
          <cell r="AD192">
            <v>0</v>
          </cell>
          <cell r="AE192">
            <v>0</v>
          </cell>
          <cell r="AF192">
            <v>0</v>
          </cell>
          <cell r="AG192">
            <v>-105.309486535766</v>
          </cell>
          <cell r="AH192">
            <v>0.33813262078996498</v>
          </cell>
          <cell r="AI192">
            <v>1207.3759832482301</v>
          </cell>
          <cell r="AJ192">
            <v>1</v>
          </cell>
          <cell r="AK192">
            <v>0</v>
          </cell>
          <cell r="AL192">
            <v>0</v>
          </cell>
          <cell r="AM192">
            <v>0</v>
          </cell>
          <cell r="AN192">
            <v>0</v>
          </cell>
          <cell r="AO192">
            <v>0</v>
          </cell>
          <cell r="AP192">
            <v>0</v>
          </cell>
          <cell r="AQ192">
            <v>0</v>
          </cell>
          <cell r="AR192">
            <v>1.8571428571428601</v>
          </cell>
          <cell r="AS192">
            <v>0</v>
          </cell>
          <cell r="AT192">
            <v>0</v>
          </cell>
          <cell r="AU192">
            <v>0</v>
          </cell>
          <cell r="AV192">
            <v>0</v>
          </cell>
          <cell r="AW192">
            <v>0</v>
          </cell>
          <cell r="AX192">
            <v>0</v>
          </cell>
          <cell r="AY192">
            <v>0</v>
          </cell>
          <cell r="AZ192">
            <v>2.8571428571428599</v>
          </cell>
          <cell r="BA192">
            <v>0</v>
          </cell>
          <cell r="BB192">
            <v>0</v>
          </cell>
          <cell r="BC192">
            <v>0</v>
          </cell>
          <cell r="BD192">
            <v>0</v>
          </cell>
          <cell r="BE192">
            <v>0</v>
          </cell>
          <cell r="BF192">
            <v>0</v>
          </cell>
          <cell r="BG192">
            <v>0</v>
          </cell>
          <cell r="BH192">
            <v>33.517336980000003</v>
          </cell>
        </row>
        <row r="193">
          <cell r="A193" t="str">
            <v>Holzrahmen 90 mm</v>
          </cell>
          <cell r="B193" t="str">
            <v>m²</v>
          </cell>
          <cell r="C193">
            <v>7</v>
          </cell>
          <cell r="D193" t="str">
            <v>Holz-Rahmen_90mm</v>
          </cell>
          <cell r="E193">
            <v>1</v>
          </cell>
          <cell r="F193">
            <v>30.421907174627901</v>
          </cell>
          <cell r="G193">
            <v>34</v>
          </cell>
          <cell r="H193">
            <v>89.758793600000004</v>
          </cell>
          <cell r="I193">
            <v>0</v>
          </cell>
          <cell r="J193">
            <v>0</v>
          </cell>
          <cell r="K193">
            <v>0</v>
          </cell>
          <cell r="L193">
            <v>0</v>
          </cell>
          <cell r="M193">
            <v>89.758793600000004</v>
          </cell>
          <cell r="N193">
            <v>-74.266932486601902</v>
          </cell>
          <cell r="O193">
            <v>-137.115009679038</v>
          </cell>
          <cell r="P193">
            <v>62.848077192435703</v>
          </cell>
          <cell r="Q193">
            <v>0.31232172226156402</v>
          </cell>
          <cell r="R193">
            <v>1124.70498862559</v>
          </cell>
          <cell r="S193">
            <v>1782.3107571436699</v>
          </cell>
          <cell r="T193">
            <v>4.5769686919459901E-2</v>
          </cell>
          <cell r="U193">
            <v>0.16744394792626899</v>
          </cell>
          <cell r="V193">
            <v>4.0554361841538196E-6</v>
          </cell>
          <cell r="W193">
            <v>125.69615438487099</v>
          </cell>
          <cell r="X193">
            <v>0.62464344452312803</v>
          </cell>
          <cell r="Y193">
            <v>2249.40997725118</v>
          </cell>
          <cell r="Z193">
            <v>3564.6215142873398</v>
          </cell>
          <cell r="AA193">
            <v>9.1539373838919802E-2</v>
          </cell>
          <cell r="AB193">
            <v>0.33488789585253798</v>
          </cell>
          <cell r="AC193">
            <v>8.1108723683076393E-6</v>
          </cell>
          <cell r="AD193">
            <v>0</v>
          </cell>
          <cell r="AE193">
            <v>0</v>
          </cell>
          <cell r="AF193">
            <v>0</v>
          </cell>
          <cell r="AG193">
            <v>-74.266932486601902</v>
          </cell>
          <cell r="AH193">
            <v>0.31232172226156402</v>
          </cell>
          <cell r="AI193">
            <v>1124.70498862559</v>
          </cell>
          <cell r="AJ193">
            <v>1</v>
          </cell>
          <cell r="AK193">
            <v>0</v>
          </cell>
          <cell r="AL193">
            <v>0</v>
          </cell>
          <cell r="AM193">
            <v>0</v>
          </cell>
          <cell r="AN193">
            <v>0</v>
          </cell>
          <cell r="AO193">
            <v>0</v>
          </cell>
          <cell r="AP193">
            <v>0</v>
          </cell>
          <cell r="AQ193">
            <v>0</v>
          </cell>
          <cell r="AR193">
            <v>1.8571428571428601</v>
          </cell>
          <cell r="AS193">
            <v>0</v>
          </cell>
          <cell r="AT193">
            <v>0</v>
          </cell>
          <cell r="AU193">
            <v>0</v>
          </cell>
          <cell r="AV193">
            <v>0</v>
          </cell>
          <cell r="AW193">
            <v>0</v>
          </cell>
          <cell r="AX193">
            <v>0</v>
          </cell>
          <cell r="AY193">
            <v>0</v>
          </cell>
          <cell r="AZ193">
            <v>2.8571428571428599</v>
          </cell>
          <cell r="BA193">
            <v>0</v>
          </cell>
          <cell r="BB193">
            <v>0</v>
          </cell>
          <cell r="BC193">
            <v>0</v>
          </cell>
          <cell r="BD193">
            <v>0</v>
          </cell>
          <cell r="BE193">
            <v>0</v>
          </cell>
          <cell r="BF193">
            <v>0</v>
          </cell>
          <cell r="BG193">
            <v>0</v>
          </cell>
          <cell r="BH193">
            <v>26.927638080000001</v>
          </cell>
        </row>
        <row r="194">
          <cell r="A194" t="str">
            <v>Holz-Alu-Rahmen 110 mm</v>
          </cell>
          <cell r="B194" t="str">
            <v>m²</v>
          </cell>
          <cell r="C194">
            <v>8</v>
          </cell>
          <cell r="D194" t="str">
            <v>Holz-Alu-Rahmen_110m</v>
          </cell>
          <cell r="E194">
            <v>1</v>
          </cell>
          <cell r="F194">
            <v>89.761394992836799</v>
          </cell>
          <cell r="G194">
            <v>34</v>
          </cell>
          <cell r="H194">
            <v>42.748376999999998</v>
          </cell>
          <cell r="I194">
            <v>0</v>
          </cell>
          <cell r="J194">
            <v>42.748376999999998</v>
          </cell>
          <cell r="K194">
            <v>0</v>
          </cell>
          <cell r="L194">
            <v>0</v>
          </cell>
          <cell r="M194">
            <v>85.496753999999996</v>
          </cell>
          <cell r="N194">
            <v>-9.8912570653298193</v>
          </cell>
          <cell r="O194">
            <v>-119.43296401852901</v>
          </cell>
          <cell r="P194">
            <v>109.541706953199</v>
          </cell>
          <cell r="Q194">
            <v>0.52260753514576297</v>
          </cell>
          <cell r="R194">
            <v>1741.8679945286999</v>
          </cell>
          <cell r="S194">
            <v>1707.3421496451001</v>
          </cell>
          <cell r="T194">
            <v>7.7086042739127295E-2</v>
          </cell>
          <cell r="U194">
            <v>0.250831128575141</v>
          </cell>
          <cell r="V194">
            <v>7.1785985725562902E-6</v>
          </cell>
          <cell r="W194">
            <v>219.08341390639799</v>
          </cell>
          <cell r="X194">
            <v>1.0452150702915299</v>
          </cell>
          <cell r="Y194">
            <v>3483.7359890573998</v>
          </cell>
          <cell r="Z194">
            <v>3414.6842992902002</v>
          </cell>
          <cell r="AA194">
            <v>0.15417208547825501</v>
          </cell>
          <cell r="AB194">
            <v>0.50166225715028201</v>
          </cell>
          <cell r="AC194">
            <v>1.4357197145112601E-5</v>
          </cell>
          <cell r="AD194">
            <v>0</v>
          </cell>
          <cell r="AE194">
            <v>0</v>
          </cell>
          <cell r="AF194">
            <v>0</v>
          </cell>
          <cell r="AG194">
            <v>-9.8912570653298193</v>
          </cell>
          <cell r="AH194">
            <v>0.52260753514576297</v>
          </cell>
          <cell r="AI194">
            <v>1741.8679945286999</v>
          </cell>
          <cell r="AJ194">
            <v>1</v>
          </cell>
          <cell r="AK194">
            <v>0</v>
          </cell>
          <cell r="AL194">
            <v>0</v>
          </cell>
          <cell r="AM194">
            <v>0</v>
          </cell>
          <cell r="AN194">
            <v>0</v>
          </cell>
          <cell r="AO194">
            <v>0</v>
          </cell>
          <cell r="AP194">
            <v>0</v>
          </cell>
          <cell r="AQ194">
            <v>0</v>
          </cell>
          <cell r="AR194">
            <v>1.8571428571428601</v>
          </cell>
          <cell r="AS194">
            <v>0</v>
          </cell>
          <cell r="AT194">
            <v>0</v>
          </cell>
          <cell r="AU194">
            <v>0</v>
          </cell>
          <cell r="AV194">
            <v>0</v>
          </cell>
          <cell r="AW194">
            <v>0</v>
          </cell>
          <cell r="AX194">
            <v>0</v>
          </cell>
          <cell r="AY194">
            <v>0</v>
          </cell>
          <cell r="AZ194">
            <v>2.8571428571428599</v>
          </cell>
          <cell r="BA194">
            <v>0</v>
          </cell>
          <cell r="BB194">
            <v>0</v>
          </cell>
          <cell r="BC194">
            <v>0</v>
          </cell>
          <cell r="BD194">
            <v>0</v>
          </cell>
          <cell r="BE194">
            <v>0</v>
          </cell>
          <cell r="BF194">
            <v>0</v>
          </cell>
          <cell r="BG194">
            <v>0</v>
          </cell>
          <cell r="BH194">
            <v>25.649026200000002</v>
          </cell>
        </row>
        <row r="195">
          <cell r="A195" t="str">
            <v>Holz-Alu-Rahmen 90 mm</v>
          </cell>
          <cell r="B195" t="str">
            <v>m²</v>
          </cell>
          <cell r="C195">
            <v>9</v>
          </cell>
          <cell r="D195" t="str">
            <v>Holz-Alu-Rahmen_90mm</v>
          </cell>
          <cell r="E195">
            <v>1</v>
          </cell>
          <cell r="F195">
            <v>88.691233146427805</v>
          </cell>
          <cell r="G195">
            <v>34</v>
          </cell>
          <cell r="H195">
            <v>35.643097500000003</v>
          </cell>
          <cell r="I195">
            <v>0</v>
          </cell>
          <cell r="J195">
            <v>35.643097500000003</v>
          </cell>
          <cell r="K195">
            <v>0</v>
          </cell>
          <cell r="L195">
            <v>0</v>
          </cell>
          <cell r="M195">
            <v>71.286195000000006</v>
          </cell>
          <cell r="N195">
            <v>10.287540338594701</v>
          </cell>
          <cell r="O195">
            <v>-95.959504601021294</v>
          </cell>
          <cell r="P195">
            <v>106.247044939616</v>
          </cell>
          <cell r="Q195">
            <v>0.50311065608531003</v>
          </cell>
          <cell r="R195">
            <v>1686.85666835862</v>
          </cell>
          <cell r="S195">
            <v>1406.1252819747999</v>
          </cell>
          <cell r="T195">
            <v>6.9712065874924706E-2</v>
          </cell>
          <cell r="U195">
            <v>0.24227245517312801</v>
          </cell>
          <cell r="V195">
            <v>6.8886380563305499E-6</v>
          </cell>
          <cell r="W195">
            <v>212.49408987923201</v>
          </cell>
          <cell r="X195">
            <v>1.0062213121706201</v>
          </cell>
          <cell r="Y195">
            <v>3373.7133367172401</v>
          </cell>
          <cell r="Z195">
            <v>2812.2505639495998</v>
          </cell>
          <cell r="AA195">
            <v>0.139424131749849</v>
          </cell>
          <cell r="AB195">
            <v>0.48454491034625602</v>
          </cell>
          <cell r="AC195">
            <v>1.37772761126611E-5</v>
          </cell>
          <cell r="AD195">
            <v>0</v>
          </cell>
          <cell r="AE195">
            <v>0</v>
          </cell>
          <cell r="AF195">
            <v>0</v>
          </cell>
          <cell r="AG195">
            <v>10.287540338594701</v>
          </cell>
          <cell r="AH195">
            <v>0.50311065608531003</v>
          </cell>
          <cell r="AI195">
            <v>1686.85666835862</v>
          </cell>
          <cell r="AJ195">
            <v>1</v>
          </cell>
          <cell r="AK195">
            <v>0</v>
          </cell>
          <cell r="AL195">
            <v>0</v>
          </cell>
          <cell r="AM195">
            <v>0</v>
          </cell>
          <cell r="AN195">
            <v>0</v>
          </cell>
          <cell r="AO195">
            <v>0</v>
          </cell>
          <cell r="AP195">
            <v>0</v>
          </cell>
          <cell r="AQ195">
            <v>0</v>
          </cell>
          <cell r="AR195">
            <v>1.8571428571428601</v>
          </cell>
          <cell r="AS195">
            <v>0</v>
          </cell>
          <cell r="AT195">
            <v>0</v>
          </cell>
          <cell r="AU195">
            <v>0</v>
          </cell>
          <cell r="AV195">
            <v>0</v>
          </cell>
          <cell r="AW195">
            <v>0</v>
          </cell>
          <cell r="AX195">
            <v>0</v>
          </cell>
          <cell r="AY195">
            <v>0</v>
          </cell>
          <cell r="AZ195">
            <v>2.8571428571428599</v>
          </cell>
          <cell r="BA195">
            <v>0</v>
          </cell>
          <cell r="BB195">
            <v>0</v>
          </cell>
          <cell r="BC195">
            <v>0</v>
          </cell>
          <cell r="BD195">
            <v>0</v>
          </cell>
          <cell r="BE195">
            <v>0</v>
          </cell>
          <cell r="BF195">
            <v>0</v>
          </cell>
          <cell r="BG195">
            <v>0</v>
          </cell>
          <cell r="BH195">
            <v>21.385858500000001</v>
          </cell>
        </row>
        <row r="196">
          <cell r="A196" t="str">
            <v>PVC-Rahmen 3-Kammer</v>
          </cell>
          <cell r="B196" t="str">
            <v>m²</v>
          </cell>
          <cell r="C196">
            <v>10</v>
          </cell>
          <cell r="D196" t="str">
            <v>PVC-Rahmen_3Kammer</v>
          </cell>
          <cell r="E196">
            <v>1</v>
          </cell>
          <cell r="F196">
            <v>222.44743682735</v>
          </cell>
          <cell r="G196">
            <v>34</v>
          </cell>
          <cell r="H196">
            <v>0</v>
          </cell>
          <cell r="I196">
            <v>94.111079219999993</v>
          </cell>
          <cell r="J196">
            <v>0</v>
          </cell>
          <cell r="K196">
            <v>0</v>
          </cell>
          <cell r="L196">
            <v>0</v>
          </cell>
          <cell r="M196">
            <v>94.111079219999993</v>
          </cell>
          <cell r="N196">
            <v>191.33817628834001</v>
          </cell>
          <cell r="O196">
            <v>0</v>
          </cell>
          <cell r="P196">
            <v>191.33817628834001</v>
          </cell>
          <cell r="Q196">
            <v>0.74251967007900899</v>
          </cell>
          <cell r="R196">
            <v>3836.65354306277</v>
          </cell>
          <cell r="S196">
            <v>254.954889991589</v>
          </cell>
          <cell r="T196">
            <v>0.14109133507452001</v>
          </cell>
          <cell r="U196">
            <v>0.31533552467244402</v>
          </cell>
          <cell r="V196">
            <v>8.1919448811755196E-6</v>
          </cell>
          <cell r="W196">
            <v>382.67635257668002</v>
          </cell>
          <cell r="X196">
            <v>1.48503934015802</v>
          </cell>
          <cell r="Y196">
            <v>7673.3070861255401</v>
          </cell>
          <cell r="Z196">
            <v>509.909779983178</v>
          </cell>
          <cell r="AA196">
            <v>0.28218267014904003</v>
          </cell>
          <cell r="AB196">
            <v>0.63067104934488805</v>
          </cell>
          <cell r="AC196">
            <v>1.6383889762350998E-5</v>
          </cell>
          <cell r="AD196">
            <v>0</v>
          </cell>
          <cell r="AE196">
            <v>0</v>
          </cell>
          <cell r="AF196">
            <v>0</v>
          </cell>
          <cell r="AG196">
            <v>191.33817628834001</v>
          </cell>
          <cell r="AH196">
            <v>0.74251967007900899</v>
          </cell>
          <cell r="AI196">
            <v>3836.65354306277</v>
          </cell>
          <cell r="AJ196">
            <v>1</v>
          </cell>
          <cell r="AK196">
            <v>0</v>
          </cell>
          <cell r="AL196">
            <v>0</v>
          </cell>
          <cell r="AM196">
            <v>0</v>
          </cell>
          <cell r="AN196">
            <v>0</v>
          </cell>
          <cell r="AO196">
            <v>0</v>
          </cell>
          <cell r="AP196">
            <v>0</v>
          </cell>
          <cell r="AQ196">
            <v>0</v>
          </cell>
          <cell r="AR196">
            <v>1.8571428571428601</v>
          </cell>
          <cell r="AS196">
            <v>0</v>
          </cell>
          <cell r="AT196">
            <v>0</v>
          </cell>
          <cell r="AU196">
            <v>0</v>
          </cell>
          <cell r="AV196">
            <v>0</v>
          </cell>
          <cell r="AW196">
            <v>0</v>
          </cell>
          <cell r="AX196">
            <v>0</v>
          </cell>
          <cell r="AY196">
            <v>0</v>
          </cell>
          <cell r="AZ196">
            <v>2.8571428571428599</v>
          </cell>
          <cell r="BA196">
            <v>0</v>
          </cell>
          <cell r="BB196">
            <v>0</v>
          </cell>
          <cell r="BC196">
            <v>0</v>
          </cell>
          <cell r="BD196">
            <v>0</v>
          </cell>
          <cell r="BE196">
            <v>0</v>
          </cell>
          <cell r="BF196">
            <v>0</v>
          </cell>
          <cell r="BG196">
            <v>0</v>
          </cell>
          <cell r="BH196">
            <v>28.233323765999998</v>
          </cell>
        </row>
        <row r="197">
          <cell r="A197" t="str">
            <v>PVC-Rahmen 5-Kammer</v>
          </cell>
          <cell r="B197" t="str">
            <v>m²</v>
          </cell>
          <cell r="C197">
            <v>11</v>
          </cell>
          <cell r="D197" t="str">
            <v>PVC-Rahmen_5Kammer</v>
          </cell>
          <cell r="E197">
            <v>1</v>
          </cell>
          <cell r="F197">
            <v>177.16705718631101</v>
          </cell>
          <cell r="G197">
            <v>34</v>
          </cell>
          <cell r="H197">
            <v>0</v>
          </cell>
          <cell r="I197">
            <v>93.727676520000003</v>
          </cell>
          <cell r="J197">
            <v>0</v>
          </cell>
          <cell r="K197">
            <v>0</v>
          </cell>
          <cell r="L197">
            <v>0</v>
          </cell>
          <cell r="M197">
            <v>93.727676520000003</v>
          </cell>
          <cell r="N197">
            <v>152.69777621040501</v>
          </cell>
          <cell r="O197">
            <v>0</v>
          </cell>
          <cell r="P197">
            <v>152.69777621040501</v>
          </cell>
          <cell r="Q197">
            <v>0.55946144311986301</v>
          </cell>
          <cell r="R197">
            <v>3403.67706205786</v>
          </cell>
          <cell r="S197">
            <v>150.89624623878501</v>
          </cell>
          <cell r="T197">
            <v>0.12716777988823599</v>
          </cell>
          <cell r="U197">
            <v>0.238289843871618</v>
          </cell>
          <cell r="V197">
            <v>4.7722968108028899E-6</v>
          </cell>
          <cell r="W197">
            <v>305.39555242081002</v>
          </cell>
          <cell r="X197">
            <v>1.11892288623973</v>
          </cell>
          <cell r="Y197">
            <v>6807.35412411572</v>
          </cell>
          <cell r="Z197">
            <v>301.79249247757002</v>
          </cell>
          <cell r="AA197">
            <v>0.25433555977647199</v>
          </cell>
          <cell r="AB197">
            <v>0.476579687743236</v>
          </cell>
          <cell r="AC197">
            <v>9.5445936216057799E-6</v>
          </cell>
          <cell r="AD197">
            <v>0</v>
          </cell>
          <cell r="AE197">
            <v>0</v>
          </cell>
          <cell r="AF197">
            <v>0</v>
          </cell>
          <cell r="AG197">
            <v>152.69777621040501</v>
          </cell>
          <cell r="AH197">
            <v>0.55946144311986301</v>
          </cell>
          <cell r="AI197">
            <v>3403.67706205786</v>
          </cell>
          <cell r="AJ197">
            <v>1</v>
          </cell>
          <cell r="AK197">
            <v>0</v>
          </cell>
          <cell r="AL197">
            <v>0</v>
          </cell>
          <cell r="AM197">
            <v>0</v>
          </cell>
          <cell r="AN197">
            <v>0</v>
          </cell>
          <cell r="AO197">
            <v>0</v>
          </cell>
          <cell r="AP197">
            <v>0</v>
          </cell>
          <cell r="AQ197">
            <v>0</v>
          </cell>
          <cell r="AR197">
            <v>1.8571428571428601</v>
          </cell>
          <cell r="AS197">
            <v>0</v>
          </cell>
          <cell r="AT197">
            <v>0</v>
          </cell>
          <cell r="AU197">
            <v>0</v>
          </cell>
          <cell r="AV197">
            <v>0</v>
          </cell>
          <cell r="AW197">
            <v>0</v>
          </cell>
          <cell r="AX197">
            <v>0</v>
          </cell>
          <cell r="AY197">
            <v>0</v>
          </cell>
          <cell r="AZ197">
            <v>2.8571428571428599</v>
          </cell>
          <cell r="BA197">
            <v>0</v>
          </cell>
          <cell r="BB197">
            <v>0</v>
          </cell>
          <cell r="BC197">
            <v>0</v>
          </cell>
          <cell r="BD197">
            <v>0</v>
          </cell>
          <cell r="BE197">
            <v>0</v>
          </cell>
          <cell r="BF197">
            <v>0</v>
          </cell>
          <cell r="BG197">
            <v>0</v>
          </cell>
          <cell r="BH197">
            <v>28.118302956000001</v>
          </cell>
        </row>
        <row r="198">
          <cell r="A198" t="str">
            <v>Eigener Fensterrahmen</v>
          </cell>
          <cell r="B198" t="str">
            <v>m²</v>
          </cell>
        </row>
        <row r="199">
          <cell r="A199" t="str">
            <v>Bitte auswählen</v>
          </cell>
        </row>
        <row r="200">
          <cell r="A200" t="str">
            <v>WDVS-EPS 38 cm</v>
          </cell>
          <cell r="B200" t="str">
            <v>m³</v>
          </cell>
          <cell r="C200">
            <v>1</v>
          </cell>
          <cell r="D200" t="str">
            <v>E4-C-01a-Putzf_WDV-EPS</v>
          </cell>
          <cell r="E200">
            <v>3.3333333333333299</v>
          </cell>
          <cell r="F200">
            <v>5.9341273465524402</v>
          </cell>
          <cell r="G200">
            <v>35</v>
          </cell>
          <cell r="H200">
            <v>0</v>
          </cell>
          <cell r="I200">
            <v>18</v>
          </cell>
          <cell r="J200">
            <v>0</v>
          </cell>
          <cell r="K200">
            <v>0</v>
          </cell>
          <cell r="L200">
            <v>78.033333333333303</v>
          </cell>
          <cell r="M200">
            <v>96.033333333333303</v>
          </cell>
          <cell r="N200">
            <v>103.27826387315601</v>
          </cell>
          <cell r="O200">
            <v>-2.3896402807614001E-2</v>
          </cell>
          <cell r="P200">
            <v>103.302160275964</v>
          </cell>
          <cell r="Q200">
            <v>0.37646453349784398</v>
          </cell>
          <cell r="R200">
            <v>2204.49661463142</v>
          </cell>
          <cell r="S200">
            <v>33.674187594690302</v>
          </cell>
          <cell r="T200">
            <v>0.17791983086454299</v>
          </cell>
          <cell r="U200">
            <v>9.1731103670730396E-2</v>
          </cell>
          <cell r="V200">
            <v>3.8620164159174201E-6</v>
          </cell>
          <cell r="W200">
            <v>116.079191001255</v>
          </cell>
          <cell r="X200">
            <v>0.443189154728652</v>
          </cell>
          <cell r="Y200">
            <v>2477.01059771668</v>
          </cell>
          <cell r="Z200">
            <v>40.705461289564802</v>
          </cell>
          <cell r="AA200">
            <v>0.18679689889749401</v>
          </cell>
          <cell r="AB200">
            <v>0.10940108803835399</v>
          </cell>
          <cell r="AC200">
            <v>5.2340504528379704E-6</v>
          </cell>
          <cell r="AD200">
            <v>0</v>
          </cell>
          <cell r="AE200">
            <v>0</v>
          </cell>
          <cell r="AF200">
            <v>0</v>
          </cell>
          <cell r="AG200">
            <v>0</v>
          </cell>
          <cell r="AH200">
            <v>9.4116133374460897E-2</v>
          </cell>
          <cell r="AI200">
            <v>551.12415365785603</v>
          </cell>
          <cell r="AJ200">
            <v>24.374144444444401</v>
          </cell>
          <cell r="AK200">
            <v>2193.2841111111102</v>
          </cell>
          <cell r="AL200">
            <v>87.5</v>
          </cell>
          <cell r="AM200">
            <v>91386.504629629606</v>
          </cell>
          <cell r="AN200">
            <v>0</v>
          </cell>
          <cell r="AO200">
            <v>18</v>
          </cell>
          <cell r="AP200">
            <v>0</v>
          </cell>
          <cell r="AQ200">
            <v>0.1</v>
          </cell>
          <cell r="AR200">
            <v>24.388033333333301</v>
          </cell>
          <cell r="AS200">
            <v>2193.7563333333301</v>
          </cell>
          <cell r="AT200">
            <v>87.5</v>
          </cell>
          <cell r="AU200">
            <v>91406.180555555606</v>
          </cell>
          <cell r="AV200">
            <v>5.4699999999999999E-2</v>
          </cell>
          <cell r="AW200">
            <v>24.3333333333333</v>
          </cell>
          <cell r="AX200">
            <v>0</v>
          </cell>
          <cell r="AY200">
            <v>0.1</v>
          </cell>
          <cell r="AZ200">
            <v>48.762177777777801</v>
          </cell>
          <cell r="BA200">
            <v>4387.0404444444403</v>
          </cell>
          <cell r="BB200">
            <v>87.5</v>
          </cell>
          <cell r="BC200">
            <v>182793.01851851901</v>
          </cell>
          <cell r="BD200">
            <v>9.5511111111111102E-2</v>
          </cell>
          <cell r="BE200">
            <v>48.6666666666667</v>
          </cell>
          <cell r="BF200">
            <v>0</v>
          </cell>
          <cell r="BG200">
            <v>0.1</v>
          </cell>
          <cell r="BH200">
            <v>16.5766666666667</v>
          </cell>
          <cell r="BI200">
            <v>3.1516666666666699</v>
          </cell>
        </row>
        <row r="201">
          <cell r="A201" t="str">
            <v>WDVS-Mineralschaum 38 cm</v>
          </cell>
          <cell r="B201" t="str">
            <v>m³</v>
          </cell>
          <cell r="C201">
            <v>2</v>
          </cell>
          <cell r="D201" t="str">
            <v>E4-C-01a-Putzf_WDV-MinS</v>
          </cell>
          <cell r="E201">
            <v>3.3333333333333299</v>
          </cell>
          <cell r="F201">
            <v>3.4639171507664699</v>
          </cell>
          <cell r="G201">
            <v>35</v>
          </cell>
          <cell r="H201">
            <v>0</v>
          </cell>
          <cell r="I201">
            <v>0</v>
          </cell>
          <cell r="J201">
            <v>0</v>
          </cell>
          <cell r="K201">
            <v>0</v>
          </cell>
          <cell r="L201">
            <v>193.03333333333299</v>
          </cell>
          <cell r="M201">
            <v>193.03333333333299</v>
          </cell>
          <cell r="N201">
            <v>143.92480715731801</v>
          </cell>
          <cell r="O201">
            <v>-2.3896402807614001E-2</v>
          </cell>
          <cell r="P201">
            <v>143.94870356012601</v>
          </cell>
          <cell r="Q201">
            <v>0.354041279861255</v>
          </cell>
          <cell r="R201">
            <v>1843.93589317837</v>
          </cell>
          <cell r="S201">
            <v>109.16253080983201</v>
          </cell>
          <cell r="T201">
            <v>4.5451382083296299E-2</v>
          </cell>
          <cell r="U201">
            <v>0.15123606294561601</v>
          </cell>
          <cell r="V201">
            <v>1.0396902574775E-5</v>
          </cell>
          <cell r="W201">
            <v>156.72573428541699</v>
          </cell>
          <cell r="X201">
            <v>0.42076590109206402</v>
          </cell>
          <cell r="Y201">
            <v>2116.4498762636299</v>
          </cell>
          <cell r="Z201">
            <v>116.19380450470599</v>
          </cell>
          <cell r="AA201">
            <v>5.4328450116247803E-2</v>
          </cell>
          <cell r="AB201">
            <v>0.16890604731323999</v>
          </cell>
          <cell r="AC201">
            <v>1.17689366116956E-5</v>
          </cell>
          <cell r="AD201">
            <v>0</v>
          </cell>
          <cell r="AE201">
            <v>0</v>
          </cell>
          <cell r="AF201">
            <v>0</v>
          </cell>
          <cell r="AG201">
            <v>0</v>
          </cell>
          <cell r="AH201">
            <v>8.8510319965313805E-2</v>
          </cell>
          <cell r="AI201">
            <v>460.98397329459198</v>
          </cell>
          <cell r="AJ201">
            <v>24.374144444444401</v>
          </cell>
          <cell r="AK201">
            <v>2193.2841111111102</v>
          </cell>
          <cell r="AL201">
            <v>87.5</v>
          </cell>
          <cell r="AM201">
            <v>91386.837962963007</v>
          </cell>
          <cell r="AN201">
            <v>0</v>
          </cell>
          <cell r="AO201">
            <v>0</v>
          </cell>
          <cell r="AP201">
            <v>0</v>
          </cell>
          <cell r="AQ201">
            <v>0</v>
          </cell>
          <cell r="AR201">
            <v>24.388033333333301</v>
          </cell>
          <cell r="AS201">
            <v>2193.7563333333301</v>
          </cell>
          <cell r="AT201">
            <v>87.5</v>
          </cell>
          <cell r="AU201">
            <v>91406.180555555606</v>
          </cell>
          <cell r="AV201">
            <v>1.0547</v>
          </cell>
          <cell r="AW201">
            <v>23.3333333333333</v>
          </cell>
          <cell r="AX201">
            <v>0</v>
          </cell>
          <cell r="AY201">
            <v>0.1</v>
          </cell>
          <cell r="AZ201">
            <v>48.762177777777801</v>
          </cell>
          <cell r="BA201">
            <v>4387.0404444444403</v>
          </cell>
          <cell r="BB201">
            <v>87.5</v>
          </cell>
          <cell r="BC201">
            <v>182793.01851851901</v>
          </cell>
          <cell r="BD201">
            <v>2.0955111111111102</v>
          </cell>
          <cell r="BE201">
            <v>46.6666666666667</v>
          </cell>
          <cell r="BF201">
            <v>0</v>
          </cell>
          <cell r="BG201">
            <v>0.1</v>
          </cell>
          <cell r="BH201">
            <v>16.5766666666667</v>
          </cell>
          <cell r="BI201">
            <v>3.1516666666666699</v>
          </cell>
        </row>
        <row r="202">
          <cell r="A202" t="str">
            <v>WDVS-Steinwolle 38 cm</v>
          </cell>
          <cell r="B202" t="str">
            <v>m³</v>
          </cell>
          <cell r="C202">
            <v>3</v>
          </cell>
          <cell r="D202" t="str">
            <v>E4-C-01a-Putzf_WDV-Stw</v>
          </cell>
          <cell r="E202">
            <v>3.3333333333333299</v>
          </cell>
          <cell r="F202">
            <v>87.452602347541301</v>
          </cell>
          <cell r="G202">
            <v>35</v>
          </cell>
          <cell r="H202">
            <v>0</v>
          </cell>
          <cell r="I202">
            <v>0</v>
          </cell>
          <cell r="J202">
            <v>0</v>
          </cell>
          <cell r="K202">
            <v>0</v>
          </cell>
          <cell r="L202">
            <v>208.03333333333299</v>
          </cell>
          <cell r="M202">
            <v>208.03333333333299</v>
          </cell>
          <cell r="N202">
            <v>279.72377690962003</v>
          </cell>
          <cell r="O202">
            <v>-2.6992433876925799E-2</v>
          </cell>
          <cell r="P202">
            <v>279.75076934349698</v>
          </cell>
          <cell r="Q202">
            <v>1.94461676486104</v>
          </cell>
          <cell r="R202">
            <v>3201.5076240951898</v>
          </cell>
          <cell r="S202">
            <v>122.567543081241</v>
          </cell>
          <cell r="T202">
            <v>0.67197861607701004</v>
          </cell>
          <cell r="U202">
            <v>0.44984835546801399</v>
          </cell>
          <cell r="V202">
            <v>1.05000363150211E-5</v>
          </cell>
          <cell r="W202">
            <v>292.527800068788</v>
          </cell>
          <cell r="X202">
            <v>2.0113413860918499</v>
          </cell>
          <cell r="Y202">
            <v>3474.0216071804498</v>
          </cell>
          <cell r="Z202">
            <v>129.598816776115</v>
          </cell>
          <cell r="AA202">
            <v>0.680855684109962</v>
          </cell>
          <cell r="AB202">
            <v>0.46751833983563801</v>
          </cell>
          <cell r="AC202">
            <v>1.1872070351941601E-5</v>
          </cell>
          <cell r="AD202">
            <v>0</v>
          </cell>
          <cell r="AE202">
            <v>0</v>
          </cell>
          <cell r="AF202">
            <v>0</v>
          </cell>
          <cell r="AG202">
            <v>0</v>
          </cell>
          <cell r="AH202">
            <v>0.48615419121526099</v>
          </cell>
          <cell r="AI202">
            <v>800.37690602379803</v>
          </cell>
          <cell r="AJ202">
            <v>24.374144444444401</v>
          </cell>
          <cell r="AK202">
            <v>2193.2841111111102</v>
          </cell>
          <cell r="AL202">
            <v>87.5</v>
          </cell>
          <cell r="AM202">
            <v>91386.837962963007</v>
          </cell>
          <cell r="AN202">
            <v>0</v>
          </cell>
          <cell r="AO202">
            <v>0</v>
          </cell>
          <cell r="AP202">
            <v>0</v>
          </cell>
          <cell r="AQ202">
            <v>0</v>
          </cell>
          <cell r="AR202">
            <v>24.388033333333301</v>
          </cell>
          <cell r="AS202">
            <v>2193.7563333333301</v>
          </cell>
          <cell r="AT202">
            <v>87.5</v>
          </cell>
          <cell r="AU202">
            <v>91406.180555555606</v>
          </cell>
          <cell r="AV202">
            <v>1.0547</v>
          </cell>
          <cell r="AW202">
            <v>23.3333333333333</v>
          </cell>
          <cell r="AX202">
            <v>0</v>
          </cell>
          <cell r="AY202">
            <v>0.1</v>
          </cell>
          <cell r="AZ202">
            <v>48.762177777777801</v>
          </cell>
          <cell r="BA202">
            <v>4387.0404444444403</v>
          </cell>
          <cell r="BB202">
            <v>87.5</v>
          </cell>
          <cell r="BC202">
            <v>182793.01851851901</v>
          </cell>
          <cell r="BD202">
            <v>2.0955111111111102</v>
          </cell>
          <cell r="BE202">
            <v>46.6666666666667</v>
          </cell>
          <cell r="BF202">
            <v>0</v>
          </cell>
          <cell r="BG202">
            <v>0.1</v>
          </cell>
          <cell r="BH202">
            <v>16.5766666666667</v>
          </cell>
          <cell r="BI202">
            <v>3.1516666666666699</v>
          </cell>
        </row>
        <row r="203">
          <cell r="A203" t="str">
            <v>Putz ohne Dämmung</v>
          </cell>
          <cell r="B203" t="str">
            <v>m²</v>
          </cell>
          <cell r="C203">
            <v>4</v>
          </cell>
          <cell r="D203" t="str">
            <v>E4-C-01a-Putzf_Putz</v>
          </cell>
          <cell r="E203">
            <v>1</v>
          </cell>
          <cell r="F203">
            <v>-33.393063447727101</v>
          </cell>
          <cell r="G203">
            <v>35</v>
          </cell>
          <cell r="H203">
            <v>0</v>
          </cell>
          <cell r="I203">
            <v>0</v>
          </cell>
          <cell r="J203">
            <v>0</v>
          </cell>
          <cell r="K203">
            <v>0</v>
          </cell>
          <cell r="L203">
            <v>3.5</v>
          </cell>
          <cell r="M203">
            <v>3.5</v>
          </cell>
          <cell r="N203">
            <v>1.8590613885213401</v>
          </cell>
          <cell r="O203">
            <v>-3.2820137993652102E-3</v>
          </cell>
          <cell r="P203">
            <v>1.8623434023207099</v>
          </cell>
          <cell r="Q203">
            <v>9.7486680906858896E-3</v>
          </cell>
          <cell r="R203">
            <v>39.918117262837796</v>
          </cell>
          <cell r="S203">
            <v>0.99702005125572801</v>
          </cell>
          <cell r="T203">
            <v>1.3132068777303701E-3</v>
          </cell>
          <cell r="U203">
            <v>2.51206087942116E-3</v>
          </cell>
          <cell r="V203">
            <v>1.97503911486567E-7</v>
          </cell>
          <cell r="W203">
            <v>5.5870302069621296</v>
          </cell>
          <cell r="X203">
            <v>2.9246004272057698E-2</v>
          </cell>
          <cell r="Y203">
            <v>119.75435178851301</v>
          </cell>
          <cell r="Z203">
            <v>2.9910601537671901</v>
          </cell>
          <cell r="AA203">
            <v>3.9396206331911102E-3</v>
          </cell>
          <cell r="AB203">
            <v>7.53618263826348E-3</v>
          </cell>
          <cell r="AC203">
            <v>5.9251173445970198E-7</v>
          </cell>
          <cell r="AD203">
            <v>0</v>
          </cell>
          <cell r="AE203">
            <v>0</v>
          </cell>
          <cell r="AF203">
            <v>0</v>
          </cell>
          <cell r="AG203">
            <v>1.8590613885213401</v>
          </cell>
          <cell r="AH203">
            <v>9.7486680906858896E-3</v>
          </cell>
          <cell r="AI203">
            <v>39.918117262837796</v>
          </cell>
          <cell r="AJ203">
            <v>1.9444444444444401E-3</v>
          </cell>
          <cell r="AK203">
            <v>0.194444444444444</v>
          </cell>
          <cell r="AL203">
            <v>12.5</v>
          </cell>
          <cell r="AM203">
            <v>2.4305555555555598</v>
          </cell>
          <cell r="AN203">
            <v>0</v>
          </cell>
          <cell r="AO203">
            <v>0</v>
          </cell>
          <cell r="AP203">
            <v>0</v>
          </cell>
          <cell r="AQ203">
            <v>0</v>
          </cell>
          <cell r="AR203">
            <v>5.8333333333333301E-3</v>
          </cell>
          <cell r="AS203">
            <v>0.58333333333333304</v>
          </cell>
          <cell r="AT203">
            <v>12.5</v>
          </cell>
          <cell r="AU203">
            <v>7.19166666666667</v>
          </cell>
          <cell r="AV203">
            <v>5.8333333333333301E-3</v>
          </cell>
          <cell r="AW203">
            <v>0</v>
          </cell>
          <cell r="AX203">
            <v>0</v>
          </cell>
          <cell r="AY203">
            <v>0.1</v>
          </cell>
          <cell r="AZ203">
            <v>7.7777777777777802E-3</v>
          </cell>
          <cell r="BA203">
            <v>0.77777777777777801</v>
          </cell>
          <cell r="BB203">
            <v>12.5</v>
          </cell>
          <cell r="BC203">
            <v>9.62222222222222</v>
          </cell>
          <cell r="BD203">
            <v>7.7777777777777802E-3</v>
          </cell>
          <cell r="BE203">
            <v>0</v>
          </cell>
          <cell r="BF203">
            <v>0</v>
          </cell>
          <cell r="BG203">
            <v>0.1</v>
          </cell>
          <cell r="BH203">
            <v>0.35</v>
          </cell>
          <cell r="BI203">
            <v>0.17499999999999999</v>
          </cell>
        </row>
        <row r="204">
          <cell r="A204" t="str">
            <v>Eigene Putzfassade</v>
          </cell>
          <cell r="B204" t="str">
            <v>m³</v>
          </cell>
        </row>
        <row r="205">
          <cell r="A205" t="str">
            <v>Bitte auswählen</v>
          </cell>
        </row>
        <row r="206">
          <cell r="A206" t="str">
            <v>Faserzement auf Alu</v>
          </cell>
          <cell r="B206" t="str">
            <v>m²</v>
          </cell>
          <cell r="C206">
            <v>4</v>
          </cell>
          <cell r="D206" t="str">
            <v>E4-C-01b1-VorgF_FZ-Alu-ohneD</v>
          </cell>
          <cell r="E206">
            <v>1</v>
          </cell>
          <cell r="F206">
            <v>-7.9921260592824197</v>
          </cell>
          <cell r="G206">
            <v>50</v>
          </cell>
          <cell r="H206">
            <v>0</v>
          </cell>
          <cell r="I206">
            <v>0</v>
          </cell>
          <cell r="J206">
            <v>1.7</v>
          </cell>
          <cell r="K206">
            <v>0</v>
          </cell>
          <cell r="L206">
            <v>16</v>
          </cell>
          <cell r="M206">
            <v>17.7</v>
          </cell>
          <cell r="N206">
            <v>25.587197727013201</v>
          </cell>
          <cell r="O206">
            <v>-1.05300910637775</v>
          </cell>
          <cell r="P206">
            <v>26.640206833390899</v>
          </cell>
          <cell r="Q206">
            <v>9.6210050160559196E-2</v>
          </cell>
          <cell r="R206">
            <v>337.46002894422497</v>
          </cell>
          <cell r="S206">
            <v>50.144931745460198</v>
          </cell>
          <cell r="T206">
            <v>1.33397021832551E-2</v>
          </cell>
          <cell r="U206">
            <v>4.9186005305718199E-2</v>
          </cell>
          <cell r="V206">
            <v>1.3728649317980501E-6</v>
          </cell>
          <cell r="W206">
            <v>26.640206833390899</v>
          </cell>
          <cell r="X206">
            <v>9.6210050160559196E-2</v>
          </cell>
          <cell r="Y206">
            <v>337.46002894422497</v>
          </cell>
          <cell r="Z206">
            <v>50.144931745460198</v>
          </cell>
          <cell r="AA206">
            <v>1.33397021832551E-2</v>
          </cell>
          <cell r="AB206">
            <v>4.9186005305718199E-2</v>
          </cell>
          <cell r="AC206">
            <v>1.3728649317980501E-6</v>
          </cell>
          <cell r="AD206">
            <v>0</v>
          </cell>
          <cell r="AE206">
            <v>0</v>
          </cell>
          <cell r="AF206">
            <v>0</v>
          </cell>
          <cell r="AG206">
            <v>0</v>
          </cell>
          <cell r="AH206">
            <v>2.4052512540139799E-2</v>
          </cell>
          <cell r="AI206">
            <v>84.365007236056201</v>
          </cell>
          <cell r="AJ206">
            <v>8.6071428571428601E-3</v>
          </cell>
          <cell r="AK206">
            <v>2.58214285714286</v>
          </cell>
          <cell r="AL206">
            <v>25</v>
          </cell>
          <cell r="AM206">
            <v>32.276785714285701</v>
          </cell>
          <cell r="AN206">
            <v>0</v>
          </cell>
          <cell r="AO206">
            <v>0</v>
          </cell>
          <cell r="AP206">
            <v>1.7</v>
          </cell>
          <cell r="AQ206">
            <v>0</v>
          </cell>
          <cell r="AR206">
            <v>16</v>
          </cell>
          <cell r="AS206">
            <v>4800</v>
          </cell>
          <cell r="AT206">
            <v>25</v>
          </cell>
          <cell r="AU206">
            <v>59999.9</v>
          </cell>
          <cell r="AV206">
            <v>16</v>
          </cell>
          <cell r="AW206">
            <v>0</v>
          </cell>
          <cell r="AX206">
            <v>0</v>
          </cell>
          <cell r="AY206">
            <v>0.1</v>
          </cell>
          <cell r="AZ206">
            <v>16.008607142857102</v>
          </cell>
          <cell r="BA206">
            <v>4802.5821428571398</v>
          </cell>
          <cell r="BB206">
            <v>25</v>
          </cell>
          <cell r="BC206">
            <v>60032.176785714299</v>
          </cell>
          <cell r="BD206">
            <v>16.007999999999999</v>
          </cell>
          <cell r="BE206">
            <v>0</v>
          </cell>
          <cell r="BF206">
            <v>6.0714285714285699E-4</v>
          </cell>
          <cell r="BG206">
            <v>0.1</v>
          </cell>
          <cell r="BH206">
            <v>5.31</v>
          </cell>
          <cell r="BI206">
            <v>0.88500000000000001</v>
          </cell>
        </row>
        <row r="207">
          <cell r="A207" t="str">
            <v>Faserzement auf Latten</v>
          </cell>
          <cell r="B207" t="str">
            <v>m²</v>
          </cell>
          <cell r="C207">
            <v>5</v>
          </cell>
          <cell r="D207" t="str">
            <v>E4-C-01b1-VorgF_FZ-Ho-ohneD</v>
          </cell>
          <cell r="E207">
            <v>1</v>
          </cell>
          <cell r="F207">
            <v>-20.5441796404975</v>
          </cell>
          <cell r="G207">
            <v>50</v>
          </cell>
          <cell r="H207">
            <v>1.62</v>
          </cell>
          <cell r="I207">
            <v>0</v>
          </cell>
          <cell r="J207">
            <v>0</v>
          </cell>
          <cell r="K207">
            <v>0</v>
          </cell>
          <cell r="L207">
            <v>16</v>
          </cell>
          <cell r="M207">
            <v>17.62</v>
          </cell>
          <cell r="N207">
            <v>13.165229595225901</v>
          </cell>
          <cell r="O207">
            <v>-3.4967179194768798</v>
          </cell>
          <cell r="P207">
            <v>16.661947514702799</v>
          </cell>
          <cell r="Q207">
            <v>5.00210633910987E-2</v>
          </cell>
          <cell r="R207">
            <v>207.76420924454899</v>
          </cell>
          <cell r="S207">
            <v>51.243427847342303</v>
          </cell>
          <cell r="T207">
            <v>8.8195145718368197E-3</v>
          </cell>
          <cell r="U207">
            <v>3.0884511491782202E-2</v>
          </cell>
          <cell r="V207">
            <v>7.4632864067538604E-7</v>
          </cell>
          <cell r="W207">
            <v>16.661947514702799</v>
          </cell>
          <cell r="X207">
            <v>5.00210633910987E-2</v>
          </cell>
          <cell r="Y207">
            <v>207.76420924454899</v>
          </cell>
          <cell r="Z207">
            <v>51.243427847342303</v>
          </cell>
          <cell r="AA207">
            <v>8.8195145718368197E-3</v>
          </cell>
          <cell r="AB207">
            <v>3.0884511491782202E-2</v>
          </cell>
          <cell r="AC207">
            <v>7.4632864067538604E-7</v>
          </cell>
          <cell r="AD207">
            <v>0</v>
          </cell>
          <cell r="AE207">
            <v>0</v>
          </cell>
          <cell r="AF207">
            <v>0</v>
          </cell>
          <cell r="AG207">
            <v>0</v>
          </cell>
          <cell r="AH207">
            <v>1.2505265847774699E-2</v>
          </cell>
          <cell r="AI207">
            <v>51.941052311137398</v>
          </cell>
          <cell r="AJ207">
            <v>1.0999999999999999E-2</v>
          </cell>
          <cell r="AK207">
            <v>3</v>
          </cell>
          <cell r="AL207">
            <v>25</v>
          </cell>
          <cell r="AM207">
            <v>37.5</v>
          </cell>
          <cell r="AN207">
            <v>1.62</v>
          </cell>
          <cell r="AO207">
            <v>0</v>
          </cell>
          <cell r="AP207">
            <v>0</v>
          </cell>
          <cell r="AQ207">
            <v>0</v>
          </cell>
          <cell r="AR207">
            <v>16</v>
          </cell>
          <cell r="AS207">
            <v>4800</v>
          </cell>
          <cell r="AT207">
            <v>25</v>
          </cell>
          <cell r="AU207">
            <v>59999.9</v>
          </cell>
          <cell r="AV207">
            <v>16</v>
          </cell>
          <cell r="AW207">
            <v>0</v>
          </cell>
          <cell r="AX207">
            <v>0</v>
          </cell>
          <cell r="AY207">
            <v>0.1</v>
          </cell>
          <cell r="AZ207">
            <v>16.010999999999999</v>
          </cell>
          <cell r="BA207">
            <v>4803</v>
          </cell>
          <cell r="BB207">
            <v>25</v>
          </cell>
          <cell r="BC207">
            <v>60037.4</v>
          </cell>
          <cell r="BD207">
            <v>16.007999999999999</v>
          </cell>
          <cell r="BE207">
            <v>3.0000000000000001E-3</v>
          </cell>
          <cell r="BF207">
            <v>0</v>
          </cell>
          <cell r="BG207">
            <v>0.1</v>
          </cell>
          <cell r="BH207">
            <v>5.1239999999999997</v>
          </cell>
          <cell r="BI207">
            <v>0.88100000000000001</v>
          </cell>
        </row>
        <row r="208">
          <cell r="A208" t="str">
            <v>Metallverkleidung</v>
          </cell>
          <cell r="B208" t="str">
            <v>m²</v>
          </cell>
          <cell r="C208">
            <v>6</v>
          </cell>
          <cell r="D208" t="str">
            <v>E4-C-01b1-VorgF_Alu-Alu-ohneD</v>
          </cell>
          <cell r="E208">
            <v>1</v>
          </cell>
          <cell r="F208">
            <v>-7.15201912485111</v>
          </cell>
          <cell r="G208">
            <v>50</v>
          </cell>
          <cell r="H208">
            <v>0</v>
          </cell>
          <cell r="I208">
            <v>0</v>
          </cell>
          <cell r="J208">
            <v>4</v>
          </cell>
          <cell r="K208">
            <v>0</v>
          </cell>
          <cell r="L208">
            <v>0</v>
          </cell>
          <cell r="M208">
            <v>4</v>
          </cell>
          <cell r="N208">
            <v>23.871822935527099</v>
          </cell>
          <cell r="O208">
            <v>-1.8036479599999201E-2</v>
          </cell>
          <cell r="P208">
            <v>23.889859415127098</v>
          </cell>
          <cell r="Q208">
            <v>0.11107446377663301</v>
          </cell>
          <cell r="R208">
            <v>311.78245647030002</v>
          </cell>
          <cell r="S208">
            <v>62.5808169572</v>
          </cell>
          <cell r="T208">
            <v>1.2081007757488899E-2</v>
          </cell>
          <cell r="U208">
            <v>4.3968561475319599E-2</v>
          </cell>
          <cell r="V208">
            <v>1.51613693592653E-6</v>
          </cell>
          <cell r="W208">
            <v>23.889859415127098</v>
          </cell>
          <cell r="X208">
            <v>0.11107446377663301</v>
          </cell>
          <cell r="Y208">
            <v>311.78245647030002</v>
          </cell>
          <cell r="Z208">
            <v>62.5808169572</v>
          </cell>
          <cell r="AA208">
            <v>1.2081007757488899E-2</v>
          </cell>
          <cell r="AB208">
            <v>4.3968561475319599E-2</v>
          </cell>
          <cell r="AC208">
            <v>1.51613693592653E-6</v>
          </cell>
          <cell r="AD208">
            <v>0</v>
          </cell>
          <cell r="AE208">
            <v>0</v>
          </cell>
          <cell r="AF208">
            <v>0</v>
          </cell>
          <cell r="AG208">
            <v>0</v>
          </cell>
          <cell r="AH208">
            <v>2.77686159441582E-2</v>
          </cell>
          <cell r="AI208">
            <v>77.945614117575005</v>
          </cell>
          <cell r="AJ208">
            <v>1.4285714285714301E-3</v>
          </cell>
          <cell r="AK208">
            <v>0.42857142857142899</v>
          </cell>
          <cell r="AL208">
            <v>25</v>
          </cell>
          <cell r="AM208">
            <v>5.3571428571428603</v>
          </cell>
          <cell r="AN208">
            <v>0</v>
          </cell>
          <cell r="AO208">
            <v>0</v>
          </cell>
          <cell r="AP208">
            <v>4</v>
          </cell>
          <cell r="AQ208">
            <v>0</v>
          </cell>
          <cell r="AR208">
            <v>0</v>
          </cell>
          <cell r="AS208">
            <v>0</v>
          </cell>
          <cell r="AT208">
            <v>25</v>
          </cell>
          <cell r="AU208">
            <v>0</v>
          </cell>
          <cell r="AV208">
            <v>0</v>
          </cell>
          <cell r="AW208">
            <v>0</v>
          </cell>
          <cell r="AX208">
            <v>0</v>
          </cell>
          <cell r="AY208">
            <v>0</v>
          </cell>
          <cell r="AZ208">
            <v>1.4285714285714301E-3</v>
          </cell>
          <cell r="BA208">
            <v>0.42857142857142899</v>
          </cell>
          <cell r="BB208">
            <v>25</v>
          </cell>
          <cell r="BC208">
            <v>5.2571428571428598</v>
          </cell>
          <cell r="BD208">
            <v>0</v>
          </cell>
          <cell r="BE208">
            <v>0</v>
          </cell>
          <cell r="BF208">
            <v>1.4285714285714301E-3</v>
          </cell>
          <cell r="BG208">
            <v>0.1</v>
          </cell>
          <cell r="BH208">
            <v>1.2</v>
          </cell>
          <cell r="BI208">
            <v>0.2</v>
          </cell>
        </row>
        <row r="209">
          <cell r="A209" t="str">
            <v>Holzschalung</v>
          </cell>
          <cell r="B209" t="str">
            <v>m²</v>
          </cell>
          <cell r="C209">
            <v>7</v>
          </cell>
          <cell r="D209" t="str">
            <v>E4-C-01b1-VorgF_Ho-Ho-ohneD</v>
          </cell>
          <cell r="E209">
            <v>1</v>
          </cell>
          <cell r="F209">
            <v>-35.602864453050103</v>
          </cell>
          <cell r="G209">
            <v>50</v>
          </cell>
          <cell r="H209">
            <v>19.5</v>
          </cell>
          <cell r="I209">
            <v>0</v>
          </cell>
          <cell r="J209">
            <v>0</v>
          </cell>
          <cell r="K209">
            <v>0</v>
          </cell>
          <cell r="L209">
            <v>0</v>
          </cell>
          <cell r="M209">
            <v>19.5</v>
          </cell>
          <cell r="N209">
            <v>-30.545983189154001</v>
          </cell>
          <cell r="O209">
            <v>-34.807938157383298</v>
          </cell>
          <cell r="P209">
            <v>4.2619549682292197</v>
          </cell>
          <cell r="Q209">
            <v>2.5761912380781699E-2</v>
          </cell>
          <cell r="R209">
            <v>71.5963328311407</v>
          </cell>
          <cell r="S209">
            <v>445.19891251451497</v>
          </cell>
          <cell r="T209">
            <v>1.0437999400573401E-2</v>
          </cell>
          <cell r="U209">
            <v>1.1517061291092199E-2</v>
          </cell>
          <cell r="V209">
            <v>3.5423193428742098E-7</v>
          </cell>
          <cell r="W209">
            <v>4.2619549682292197</v>
          </cell>
          <cell r="X209">
            <v>2.5761912380781699E-2</v>
          </cell>
          <cell r="Y209">
            <v>71.5963328311407</v>
          </cell>
          <cell r="Z209">
            <v>445.19891251451497</v>
          </cell>
          <cell r="AA209">
            <v>1.0437999400573401E-2</v>
          </cell>
          <cell r="AB209">
            <v>1.1517061291092199E-2</v>
          </cell>
          <cell r="AC209">
            <v>3.5423193428742098E-7</v>
          </cell>
          <cell r="AD209">
            <v>0</v>
          </cell>
          <cell r="AE209">
            <v>0</v>
          </cell>
          <cell r="AF209">
            <v>0</v>
          </cell>
          <cell r="AG209">
            <v>0</v>
          </cell>
          <cell r="AH209">
            <v>6.4404780951954196E-3</v>
          </cell>
          <cell r="AI209">
            <v>17.8990832077852</v>
          </cell>
          <cell r="AJ209">
            <v>3.2500000000000001E-2</v>
          </cell>
          <cell r="AK209">
            <v>6.5</v>
          </cell>
          <cell r="AL209">
            <v>25</v>
          </cell>
          <cell r="AM209">
            <v>81.25</v>
          </cell>
          <cell r="AN209">
            <v>19.5</v>
          </cell>
          <cell r="AO209">
            <v>0</v>
          </cell>
          <cell r="AP209">
            <v>0</v>
          </cell>
          <cell r="AQ209">
            <v>0</v>
          </cell>
          <cell r="AR209">
            <v>0</v>
          </cell>
          <cell r="AS209">
            <v>0</v>
          </cell>
          <cell r="AT209">
            <v>25</v>
          </cell>
          <cell r="AU209">
            <v>0</v>
          </cell>
          <cell r="AV209">
            <v>0</v>
          </cell>
          <cell r="AW209">
            <v>0</v>
          </cell>
          <cell r="AX209">
            <v>0</v>
          </cell>
          <cell r="AY209">
            <v>0</v>
          </cell>
          <cell r="AZ209">
            <v>3.2500000000000001E-2</v>
          </cell>
          <cell r="BA209">
            <v>6.5</v>
          </cell>
          <cell r="BB209">
            <v>25</v>
          </cell>
          <cell r="BC209">
            <v>81.150000000000006</v>
          </cell>
          <cell r="BD209">
            <v>0</v>
          </cell>
          <cell r="BE209">
            <v>3.2500000000000001E-2</v>
          </cell>
          <cell r="BF209">
            <v>0</v>
          </cell>
          <cell r="BG209">
            <v>0.1</v>
          </cell>
          <cell r="BH209">
            <v>3.9</v>
          </cell>
          <cell r="BI209">
            <v>0.97499999999999998</v>
          </cell>
        </row>
        <row r="210">
          <cell r="A210" t="str">
            <v>Eigene Fassadenverkleidung</v>
          </cell>
          <cell r="B210" t="str">
            <v>m²</v>
          </cell>
        </row>
        <row r="211">
          <cell r="A211" t="str">
            <v>Bitte auswählen</v>
          </cell>
        </row>
        <row r="212">
          <cell r="A212" t="str">
            <v>Steinwolle zw. Holz-I-Träger mit MDF</v>
          </cell>
          <cell r="B212" t="str">
            <v>m³</v>
          </cell>
          <cell r="C212">
            <v>8</v>
          </cell>
          <cell r="D212" t="str">
            <v>E4-C-01b2-VorgF_Ho-MDF-Stw</v>
          </cell>
          <cell r="E212">
            <v>3.3333333333333299</v>
          </cell>
          <cell r="F212">
            <v>-2.1789261589942002</v>
          </cell>
          <cell r="G212">
            <v>50</v>
          </cell>
          <cell r="H212">
            <v>48.985333333333301</v>
          </cell>
          <cell r="I212">
            <v>0.66666666666666696</v>
          </cell>
          <cell r="J212">
            <v>0</v>
          </cell>
          <cell r="K212">
            <v>0</v>
          </cell>
          <cell r="L212">
            <v>29.01</v>
          </cell>
          <cell r="M212">
            <v>78.662000000000006</v>
          </cell>
          <cell r="N212">
            <v>2.0189587179250998</v>
          </cell>
          <cell r="O212">
            <v>-81.544706276656797</v>
          </cell>
          <cell r="P212">
            <v>83.563664994581998</v>
          </cell>
          <cell r="Q212">
            <v>0.57085244306327598</v>
          </cell>
          <cell r="R212">
            <v>1121.9361515911901</v>
          </cell>
          <cell r="S212">
            <v>459.44338279923699</v>
          </cell>
          <cell r="T212">
            <v>0.17877731268278099</v>
          </cell>
          <cell r="U212">
            <v>0.11460958969521599</v>
          </cell>
          <cell r="V212">
            <v>9.8861775358306207E-6</v>
          </cell>
          <cell r="W212">
            <v>77.950192268177304</v>
          </cell>
          <cell r="X212">
            <v>0.54113211696487495</v>
          </cell>
          <cell r="Y212">
            <v>1011.97307085665</v>
          </cell>
          <cell r="Z212">
            <v>44.667146664940397</v>
          </cell>
          <cell r="AA212">
            <v>0.170400524443764</v>
          </cell>
          <cell r="AB212">
            <v>0.102937686845143</v>
          </cell>
          <cell r="AC212">
            <v>9.4374114115227604E-6</v>
          </cell>
          <cell r="AD212">
            <v>0</v>
          </cell>
          <cell r="AE212">
            <v>0</v>
          </cell>
          <cell r="AF212">
            <v>0</v>
          </cell>
          <cell r="AG212">
            <v>0</v>
          </cell>
          <cell r="AH212">
            <v>0.142713110765819</v>
          </cell>
          <cell r="AI212">
            <v>280.48403789779599</v>
          </cell>
          <cell r="AJ212">
            <v>1.05401360544218</v>
          </cell>
          <cell r="AK212">
            <v>94.351224489795896</v>
          </cell>
          <cell r="AL212">
            <v>62.5</v>
          </cell>
          <cell r="AM212">
            <v>3930.9676870748299</v>
          </cell>
          <cell r="AN212">
            <v>48.985333333333301</v>
          </cell>
          <cell r="AO212">
            <v>0.66666666666666696</v>
          </cell>
          <cell r="AP212">
            <v>0</v>
          </cell>
          <cell r="AQ212">
            <v>0.1</v>
          </cell>
          <cell r="AR212">
            <v>1.0210136054421799</v>
          </cell>
          <cell r="AS212">
            <v>91.891224489795903</v>
          </cell>
          <cell r="AT212">
            <v>62.5</v>
          </cell>
          <cell r="AU212">
            <v>3828.8010204081602</v>
          </cell>
          <cell r="AV212">
            <v>0.96699999999999997</v>
          </cell>
          <cell r="AW212">
            <v>5.4013605442176899E-2</v>
          </cell>
          <cell r="AX212">
            <v>0</v>
          </cell>
          <cell r="AY212">
            <v>0</v>
          </cell>
          <cell r="AZ212">
            <v>2.0750272108843499</v>
          </cell>
          <cell r="BA212">
            <v>186.24244897959201</v>
          </cell>
          <cell r="BB212">
            <v>62.5</v>
          </cell>
          <cell r="BC212">
            <v>7760.1020408163204</v>
          </cell>
          <cell r="BD212">
            <v>1.9339999999999999</v>
          </cell>
          <cell r="BE212">
            <v>0.14102721088435399</v>
          </cell>
          <cell r="BF212">
            <v>0</v>
          </cell>
          <cell r="BG212">
            <v>0</v>
          </cell>
          <cell r="BH212">
            <v>22.7486</v>
          </cell>
          <cell r="BI212">
            <v>3.9331</v>
          </cell>
        </row>
        <row r="213">
          <cell r="A213" t="str">
            <v>Hanffaser zw. Holz-I-Träger mit MDF</v>
          </cell>
          <cell r="B213" t="str">
            <v>m³</v>
          </cell>
          <cell r="C213">
            <v>9</v>
          </cell>
          <cell r="D213" t="str">
            <v>E4-C-01b2-VorgF_Ho-MDF-Hanf</v>
          </cell>
          <cell r="E213">
            <v>3.3333333333333299</v>
          </cell>
          <cell r="F213">
            <v>11.905428156747901</v>
          </cell>
          <cell r="G213">
            <v>50</v>
          </cell>
          <cell r="H213">
            <v>131.18033333333301</v>
          </cell>
          <cell r="I213">
            <v>0.66666666666666696</v>
          </cell>
          <cell r="J213">
            <v>0</v>
          </cell>
          <cell r="K213">
            <v>0</v>
          </cell>
          <cell r="L213">
            <v>0</v>
          </cell>
          <cell r="M213">
            <v>131.84700000000001</v>
          </cell>
          <cell r="N213">
            <v>-47.744252325970699</v>
          </cell>
          <cell r="O213">
            <v>-192.392997095872</v>
          </cell>
          <cell r="P213">
            <v>144.64874476990099</v>
          </cell>
          <cell r="Q213">
            <v>0.55078100398720997</v>
          </cell>
          <cell r="R213">
            <v>2859.4733946891402</v>
          </cell>
          <cell r="S213">
            <v>1734.8943760346101</v>
          </cell>
          <cell r="T213">
            <v>7.9303374108122396E-2</v>
          </cell>
          <cell r="U213">
            <v>0.179554316871509</v>
          </cell>
          <cell r="V213">
            <v>1.77155231842485E-5</v>
          </cell>
          <cell r="W213">
            <v>139.03527204349601</v>
          </cell>
          <cell r="X213">
            <v>0.52106067788880905</v>
          </cell>
          <cell r="Y213">
            <v>2749.5103139546</v>
          </cell>
          <cell r="Z213">
            <v>1320.1181399003101</v>
          </cell>
          <cell r="AA213">
            <v>7.0926585869105996E-2</v>
          </cell>
          <cell r="AB213">
            <v>0.167882414021436</v>
          </cell>
          <cell r="AC213">
            <v>1.7266757059940599E-5</v>
          </cell>
          <cell r="AD213">
            <v>0</v>
          </cell>
          <cell r="AE213">
            <v>0</v>
          </cell>
          <cell r="AF213">
            <v>0</v>
          </cell>
          <cell r="AG213">
            <v>0</v>
          </cell>
          <cell r="AH213">
            <v>0.13769525099680199</v>
          </cell>
          <cell r="AI213">
            <v>714.86834867228504</v>
          </cell>
          <cell r="AJ213">
            <v>1.05401360544218</v>
          </cell>
          <cell r="AK213">
            <v>94.351224489795896</v>
          </cell>
          <cell r="AL213">
            <v>62.5</v>
          </cell>
          <cell r="AM213">
            <v>3930.9676870748299</v>
          </cell>
          <cell r="AN213">
            <v>131.18033333333301</v>
          </cell>
          <cell r="AO213">
            <v>0.66666666666666696</v>
          </cell>
          <cell r="AP213">
            <v>0</v>
          </cell>
          <cell r="AQ213">
            <v>0.1</v>
          </cell>
          <cell r="AR213">
            <v>1.0210136054421799</v>
          </cell>
          <cell r="AS213">
            <v>91.891224489795903</v>
          </cell>
          <cell r="AT213">
            <v>62.5</v>
          </cell>
          <cell r="AU213">
            <v>3828.4676870748299</v>
          </cell>
          <cell r="AV213">
            <v>0</v>
          </cell>
          <cell r="AW213">
            <v>1.0210136054421799</v>
          </cell>
          <cell r="AX213">
            <v>0</v>
          </cell>
          <cell r="AY213">
            <v>0.1</v>
          </cell>
          <cell r="AZ213">
            <v>2.0750272108843499</v>
          </cell>
          <cell r="BA213">
            <v>186.24244897959201</v>
          </cell>
          <cell r="BB213">
            <v>62.5</v>
          </cell>
          <cell r="BC213">
            <v>7759.7687074829901</v>
          </cell>
          <cell r="BD213">
            <v>0</v>
          </cell>
          <cell r="BE213">
            <v>2.0750272108843499</v>
          </cell>
          <cell r="BF213">
            <v>0</v>
          </cell>
          <cell r="BG213">
            <v>0.1</v>
          </cell>
          <cell r="BH213">
            <v>38.704099999999997</v>
          </cell>
          <cell r="BI213">
            <v>6.5923499999999997</v>
          </cell>
        </row>
        <row r="214">
          <cell r="A214" t="str">
            <v>Schafwolle zw. Holz-I-Träger mit MDF</v>
          </cell>
          <cell r="B214" t="str">
            <v>m³</v>
          </cell>
          <cell r="C214">
            <v>10</v>
          </cell>
          <cell r="D214" t="str">
            <v>E4-C-01b2-VorgF_Ho-MDF-Schaf</v>
          </cell>
          <cell r="E214">
            <v>3.3333333333333299</v>
          </cell>
          <cell r="F214">
            <v>-16.2913438012421</v>
          </cell>
          <cell r="G214">
            <v>50</v>
          </cell>
          <cell r="H214">
            <v>77.995333333333306</v>
          </cell>
          <cell r="I214">
            <v>0.66666666666666696</v>
          </cell>
          <cell r="J214">
            <v>0</v>
          </cell>
          <cell r="K214">
            <v>0</v>
          </cell>
          <cell r="L214">
            <v>0</v>
          </cell>
          <cell r="M214">
            <v>78.662000000000006</v>
          </cell>
          <cell r="N214">
            <v>-38.520655535309501</v>
          </cell>
          <cell r="O214">
            <v>-128.19028635873599</v>
          </cell>
          <cell r="P214">
            <v>89.669630823426203</v>
          </cell>
          <cell r="Q214">
            <v>0.28046667613494702</v>
          </cell>
          <cell r="R214">
            <v>1074.9355263458799</v>
          </cell>
          <cell r="S214">
            <v>452.00991910751799</v>
          </cell>
          <cell r="T214">
            <v>5.2360789515056301E-2</v>
          </cell>
          <cell r="U214">
            <v>7.2773642999446594E-2</v>
          </cell>
          <cell r="V214">
            <v>1.1733295235317601E-5</v>
          </cell>
          <cell r="W214">
            <v>84.056158097021495</v>
          </cell>
          <cell r="X214">
            <v>0.25074635003654699</v>
          </cell>
          <cell r="Y214">
            <v>964.97244561134505</v>
          </cell>
          <cell r="Z214">
            <v>37.233682973221498</v>
          </cell>
          <cell r="AA214">
            <v>4.3984001276039901E-2</v>
          </cell>
          <cell r="AB214">
            <v>6.1101740149373002E-2</v>
          </cell>
          <cell r="AC214">
            <v>1.12845291110097E-5</v>
          </cell>
          <cell r="AD214">
            <v>0</v>
          </cell>
          <cell r="AE214">
            <v>0</v>
          </cell>
          <cell r="AF214">
            <v>0</v>
          </cell>
          <cell r="AG214">
            <v>0</v>
          </cell>
          <cell r="AH214">
            <v>7.0116669033736895E-2</v>
          </cell>
          <cell r="AI214">
            <v>268.73388158646998</v>
          </cell>
          <cell r="AJ214">
            <v>1.05401360544218</v>
          </cell>
          <cell r="AK214">
            <v>94.351224489795896</v>
          </cell>
          <cell r="AL214">
            <v>62.5</v>
          </cell>
          <cell r="AM214">
            <v>3930.9676870748299</v>
          </cell>
          <cell r="AN214">
            <v>77.995333333333306</v>
          </cell>
          <cell r="AO214">
            <v>0.66666666666666696</v>
          </cell>
          <cell r="AP214">
            <v>0</v>
          </cell>
          <cell r="AQ214">
            <v>0.1</v>
          </cell>
          <cell r="AR214">
            <v>1.0210136054421799</v>
          </cell>
          <cell r="AS214">
            <v>91.891224489795903</v>
          </cell>
          <cell r="AT214">
            <v>62.5</v>
          </cell>
          <cell r="AU214">
            <v>3828.4676870748299</v>
          </cell>
          <cell r="AV214">
            <v>0</v>
          </cell>
          <cell r="AW214">
            <v>1.0210136054421799</v>
          </cell>
          <cell r="AX214">
            <v>0</v>
          </cell>
          <cell r="AY214">
            <v>0.1</v>
          </cell>
          <cell r="AZ214">
            <v>2.0750272108843499</v>
          </cell>
          <cell r="BA214">
            <v>186.24244897959201</v>
          </cell>
          <cell r="BB214">
            <v>62.5</v>
          </cell>
          <cell r="BC214">
            <v>7759.7687074829901</v>
          </cell>
          <cell r="BD214">
            <v>0</v>
          </cell>
          <cell r="BE214">
            <v>2.0750272108843499</v>
          </cell>
          <cell r="BF214">
            <v>0</v>
          </cell>
          <cell r="BG214">
            <v>0.1</v>
          </cell>
          <cell r="BH214">
            <v>22.7486</v>
          </cell>
          <cell r="BI214">
            <v>3.9331</v>
          </cell>
        </row>
        <row r="215">
          <cell r="A215" t="str">
            <v>Zellulose zw. Holz-I-Träger mit MDF</v>
          </cell>
          <cell r="B215" t="str">
            <v>m³</v>
          </cell>
          <cell r="C215">
            <v>11</v>
          </cell>
          <cell r="D215" t="str">
            <v>E4-C-01b2-VorgF_Ho-MDF-Zell</v>
          </cell>
          <cell r="E215">
            <v>3.3333333333333299</v>
          </cell>
          <cell r="F215">
            <v>-18.712419331187</v>
          </cell>
          <cell r="G215">
            <v>50</v>
          </cell>
          <cell r="H215">
            <v>102.17033333333301</v>
          </cell>
          <cell r="I215">
            <v>0.66666666666666696</v>
          </cell>
          <cell r="J215">
            <v>0</v>
          </cell>
          <cell r="K215">
            <v>0</v>
          </cell>
          <cell r="L215">
            <v>0</v>
          </cell>
          <cell r="M215">
            <v>102.837</v>
          </cell>
          <cell r="N215">
            <v>-101.161139353574</v>
          </cell>
          <cell r="O215">
            <v>-158.43300130267599</v>
          </cell>
          <cell r="P215">
            <v>57.271861949102501</v>
          </cell>
          <cell r="Q215">
            <v>0.34590566769391201</v>
          </cell>
          <cell r="R215">
            <v>884.27442620685702</v>
          </cell>
          <cell r="S215">
            <v>510.83705997239099</v>
          </cell>
          <cell r="T215">
            <v>4.6971817456046901E-2</v>
          </cell>
          <cell r="U215">
            <v>9.9338761060275504E-2</v>
          </cell>
          <cell r="V215">
            <v>1.0154390410125901E-5</v>
          </cell>
          <cell r="W215">
            <v>51.658389222697799</v>
          </cell>
          <cell r="X215">
            <v>0.31618534159551098</v>
          </cell>
          <cell r="Y215">
            <v>774.31134547232102</v>
          </cell>
          <cell r="Z215">
            <v>96.060823838093995</v>
          </cell>
          <cell r="AA215">
            <v>3.8595029217030397E-2</v>
          </cell>
          <cell r="AB215">
            <v>8.7666858210201801E-2</v>
          </cell>
          <cell r="AC215">
            <v>9.7056242858180405E-6</v>
          </cell>
          <cell r="AD215">
            <v>0</v>
          </cell>
          <cell r="AE215">
            <v>0</v>
          </cell>
          <cell r="AF215">
            <v>0</v>
          </cell>
          <cell r="AG215">
            <v>0</v>
          </cell>
          <cell r="AH215">
            <v>8.6476416923477906E-2</v>
          </cell>
          <cell r="AI215">
            <v>221.068606551714</v>
          </cell>
          <cell r="AJ215">
            <v>1.05401360544218</v>
          </cell>
          <cell r="AK215">
            <v>94.351224489795896</v>
          </cell>
          <cell r="AL215">
            <v>62.5</v>
          </cell>
          <cell r="AM215">
            <v>3930.9676870748299</v>
          </cell>
          <cell r="AN215">
            <v>102.17033333333301</v>
          </cell>
          <cell r="AO215">
            <v>0.66666666666666696</v>
          </cell>
          <cell r="AP215">
            <v>0</v>
          </cell>
          <cell r="AQ215">
            <v>0.1</v>
          </cell>
          <cell r="AR215">
            <v>1.0210136054421799</v>
          </cell>
          <cell r="AS215">
            <v>91.891224489795903</v>
          </cell>
          <cell r="AT215">
            <v>62.5</v>
          </cell>
          <cell r="AU215">
            <v>3828.4676870748299</v>
          </cell>
          <cell r="AV215">
            <v>0</v>
          </cell>
          <cell r="AW215">
            <v>1.0210136054421799</v>
          </cell>
          <cell r="AX215">
            <v>0</v>
          </cell>
          <cell r="AY215">
            <v>0.1</v>
          </cell>
          <cell r="AZ215">
            <v>2.0750272108843499</v>
          </cell>
          <cell r="BA215">
            <v>186.24244897959201</v>
          </cell>
          <cell r="BB215">
            <v>62.5</v>
          </cell>
          <cell r="BC215">
            <v>7759.7687074829901</v>
          </cell>
          <cell r="BD215">
            <v>0</v>
          </cell>
          <cell r="BE215">
            <v>2.0750272108843499</v>
          </cell>
          <cell r="BF215">
            <v>0</v>
          </cell>
          <cell r="BG215">
            <v>0.1</v>
          </cell>
          <cell r="BH215">
            <v>30.001100000000001</v>
          </cell>
          <cell r="BI215">
            <v>5.1418499999999998</v>
          </cell>
        </row>
        <row r="216">
          <cell r="A216" t="str">
            <v>Steinwolle zw. Holz-I-Träger mit Holz+PE</v>
          </cell>
          <cell r="B216" t="str">
            <v>m³</v>
          </cell>
          <cell r="C216">
            <v>12</v>
          </cell>
          <cell r="D216" t="str">
            <v>E4-C-01b2-VorgF_Ho-PE-Stw</v>
          </cell>
          <cell r="E216">
            <v>3.3333333333333299</v>
          </cell>
          <cell r="F216">
            <v>-10.3518179400305</v>
          </cell>
          <cell r="G216">
            <v>50</v>
          </cell>
          <cell r="H216">
            <v>62.052</v>
          </cell>
          <cell r="I216">
            <v>0.266666666666667</v>
          </cell>
          <cell r="J216">
            <v>0.66666666666666696</v>
          </cell>
          <cell r="K216">
            <v>0</v>
          </cell>
          <cell r="L216">
            <v>29.01</v>
          </cell>
          <cell r="M216">
            <v>91.995333333333306</v>
          </cell>
          <cell r="N216">
            <v>-27.465087909645799</v>
          </cell>
          <cell r="O216">
            <v>-95.654700321603201</v>
          </cell>
          <cell r="P216">
            <v>68.189612411957498</v>
          </cell>
          <cell r="Q216">
            <v>0.47242166824064602</v>
          </cell>
          <cell r="R216">
            <v>845.79030591592402</v>
          </cell>
          <cell r="S216">
            <v>1178.2192963272601</v>
          </cell>
          <cell r="T216">
            <v>0.17321501005649001</v>
          </cell>
          <cell r="U216">
            <v>0.11468582768661501</v>
          </cell>
          <cell r="V216">
            <v>2.9596543372088602E-6</v>
          </cell>
          <cell r="W216">
            <v>62.576139685552803</v>
          </cell>
          <cell r="X216">
            <v>0.44270134214224599</v>
          </cell>
          <cell r="Y216">
            <v>735.82722518138803</v>
          </cell>
          <cell r="Z216">
            <v>763.44306019295902</v>
          </cell>
          <cell r="AA216">
            <v>0.16483822181747301</v>
          </cell>
          <cell r="AB216">
            <v>0.103013924836541</v>
          </cell>
          <cell r="AC216">
            <v>2.5108882129009999E-6</v>
          </cell>
          <cell r="AD216">
            <v>0</v>
          </cell>
          <cell r="AE216">
            <v>0</v>
          </cell>
          <cell r="AF216">
            <v>0</v>
          </cell>
          <cell r="AG216">
            <v>0</v>
          </cell>
          <cell r="AH216">
            <v>0.118105417060162</v>
          </cell>
          <cell r="AI216">
            <v>211.44757647898101</v>
          </cell>
          <cell r="AJ216">
            <v>1.0803575789290101</v>
          </cell>
          <cell r="AK216">
            <v>94.3221821036107</v>
          </cell>
          <cell r="AL216">
            <v>75</v>
          </cell>
          <cell r="AM216">
            <v>3929.7575876504402</v>
          </cell>
          <cell r="AN216">
            <v>62.052</v>
          </cell>
          <cell r="AO216">
            <v>0.266666666666667</v>
          </cell>
          <cell r="AP216">
            <v>8.5470085470085497E-5</v>
          </cell>
          <cell r="AQ216">
            <v>0.1</v>
          </cell>
          <cell r="AR216">
            <v>1.0473575789290099</v>
          </cell>
          <cell r="AS216">
            <v>91.862182103610706</v>
          </cell>
          <cell r="AT216">
            <v>75</v>
          </cell>
          <cell r="AU216">
            <v>3827.5909209837801</v>
          </cell>
          <cell r="AV216">
            <v>0.96699999999999997</v>
          </cell>
          <cell r="AW216">
            <v>8.0272108843537401E-2</v>
          </cell>
          <cell r="AX216">
            <v>8.5470085470085497E-5</v>
          </cell>
          <cell r="AY216">
            <v>0</v>
          </cell>
          <cell r="AZ216">
            <v>2.12771515785801</v>
          </cell>
          <cell r="BA216">
            <v>186.18436420722099</v>
          </cell>
          <cell r="BB216">
            <v>75</v>
          </cell>
          <cell r="BC216">
            <v>7757.6818419675501</v>
          </cell>
          <cell r="BD216">
            <v>1.9339999999999999</v>
          </cell>
          <cell r="BE216">
            <v>0.193544217687075</v>
          </cell>
          <cell r="BF216">
            <v>1.7094017094017099E-4</v>
          </cell>
          <cell r="BG216">
            <v>0</v>
          </cell>
          <cell r="BH216">
            <v>22.2286</v>
          </cell>
          <cell r="BI216">
            <v>4.5664333333333298</v>
          </cell>
        </row>
        <row r="217">
          <cell r="A217" t="str">
            <v>Hanffaser zw. Holz-I-Träger mit Holz+PE</v>
          </cell>
          <cell r="B217" t="str">
            <v>m³</v>
          </cell>
          <cell r="C217">
            <v>13</v>
          </cell>
          <cell r="D217" t="str">
            <v>E4-C-01b2-VorgF_Ho-PE-Hanf</v>
          </cell>
          <cell r="E217">
            <v>3.3333333333333299</v>
          </cell>
          <cell r="F217">
            <v>3.7325363757115602</v>
          </cell>
          <cell r="G217">
            <v>50</v>
          </cell>
          <cell r="H217">
            <v>144.24700000000001</v>
          </cell>
          <cell r="I217">
            <v>0.266666666666667</v>
          </cell>
          <cell r="J217">
            <v>0.66666666666666696</v>
          </cell>
          <cell r="K217">
            <v>0</v>
          </cell>
          <cell r="L217">
            <v>0</v>
          </cell>
          <cell r="M217">
            <v>145.18033333333301</v>
          </cell>
          <cell r="N217">
            <v>-77.228298953541696</v>
          </cell>
          <cell r="O217">
            <v>-206.50299114081801</v>
          </cell>
          <cell r="P217">
            <v>129.274692187276</v>
          </cell>
          <cell r="Q217">
            <v>0.45235022916458001</v>
          </cell>
          <cell r="R217">
            <v>2583.3275490138799</v>
          </cell>
          <cell r="S217">
            <v>2453.6702895626299</v>
          </cell>
          <cell r="T217">
            <v>7.3741071481831205E-2</v>
          </cell>
          <cell r="U217">
            <v>0.17963055486290799</v>
          </cell>
          <cell r="V217">
            <v>1.0788999985626701E-5</v>
          </cell>
          <cell r="W217">
            <v>123.661219460872</v>
          </cell>
          <cell r="X217">
            <v>0.42262990306617998</v>
          </cell>
          <cell r="Y217">
            <v>2473.3644682793401</v>
          </cell>
          <cell r="Z217">
            <v>2038.8940534283299</v>
          </cell>
          <cell r="AA217">
            <v>6.5364283242814805E-2</v>
          </cell>
          <cell r="AB217">
            <v>0.167958652012834</v>
          </cell>
          <cell r="AC217">
            <v>1.03402338613189E-5</v>
          </cell>
          <cell r="AD217">
            <v>0</v>
          </cell>
          <cell r="AE217">
            <v>0</v>
          </cell>
          <cell r="AF217">
            <v>0</v>
          </cell>
          <cell r="AG217">
            <v>0</v>
          </cell>
          <cell r="AH217">
            <v>0.113087557291145</v>
          </cell>
          <cell r="AI217">
            <v>645.83188725346895</v>
          </cell>
          <cell r="AJ217">
            <v>1.0803575789290101</v>
          </cell>
          <cell r="AK217">
            <v>94.3221821036107</v>
          </cell>
          <cell r="AL217">
            <v>75</v>
          </cell>
          <cell r="AM217">
            <v>3929.7575876504402</v>
          </cell>
          <cell r="AN217">
            <v>144.24700000000001</v>
          </cell>
          <cell r="AO217">
            <v>0.266666666666667</v>
          </cell>
          <cell r="AP217">
            <v>8.5470085470085497E-5</v>
          </cell>
          <cell r="AQ217">
            <v>0.1</v>
          </cell>
          <cell r="AR217">
            <v>1.0473575789290099</v>
          </cell>
          <cell r="AS217">
            <v>91.862182103610706</v>
          </cell>
          <cell r="AT217">
            <v>75</v>
          </cell>
          <cell r="AU217">
            <v>3827.2575876504402</v>
          </cell>
          <cell r="AV217">
            <v>0</v>
          </cell>
          <cell r="AW217">
            <v>1.0472721088435399</v>
          </cell>
          <cell r="AX217">
            <v>8.5470085470085497E-5</v>
          </cell>
          <cell r="AY217">
            <v>0.1</v>
          </cell>
          <cell r="AZ217">
            <v>2.12771515785801</v>
          </cell>
          <cell r="BA217">
            <v>186.18436420722099</v>
          </cell>
          <cell r="BB217">
            <v>75</v>
          </cell>
          <cell r="BC217">
            <v>7757.3485086342198</v>
          </cell>
          <cell r="BD217">
            <v>0</v>
          </cell>
          <cell r="BE217">
            <v>2.12754421768707</v>
          </cell>
          <cell r="BF217">
            <v>1.7094017094017099E-4</v>
          </cell>
          <cell r="BG217">
            <v>0.1</v>
          </cell>
          <cell r="BH217">
            <v>38.184100000000001</v>
          </cell>
          <cell r="BI217">
            <v>7.2256833333333299</v>
          </cell>
        </row>
        <row r="218">
          <cell r="A218" t="str">
            <v>Schafwolle zw. Holz-I-Träger mit Holz+PE</v>
          </cell>
          <cell r="B218" t="str">
            <v>m³</v>
          </cell>
          <cell r="C218">
            <v>14</v>
          </cell>
          <cell r="D218" t="str">
            <v>E4-C-01b2-VorgF_Ho-PE-Schafw</v>
          </cell>
          <cell r="E218">
            <v>3.3333333333333299</v>
          </cell>
          <cell r="F218">
            <v>-24.464235582278501</v>
          </cell>
          <cell r="G218">
            <v>50</v>
          </cell>
          <cell r="H218">
            <v>91.061999999999998</v>
          </cell>
          <cell r="I218">
            <v>0.266666666666667</v>
          </cell>
          <cell r="J218">
            <v>0.66666666666666696</v>
          </cell>
          <cell r="K218">
            <v>0</v>
          </cell>
          <cell r="L218">
            <v>0</v>
          </cell>
          <cell r="M218">
            <v>91.995333333333306</v>
          </cell>
          <cell r="N218">
            <v>-68.004702162880406</v>
          </cell>
          <cell r="O218">
            <v>-142.300280403682</v>
          </cell>
          <cell r="P218">
            <v>74.295578240801703</v>
          </cell>
          <cell r="Q218">
            <v>0.182035901312318</v>
          </cell>
          <cell r="R218">
            <v>798.78968067061805</v>
          </cell>
          <cell r="S218">
            <v>1170.7858326355399</v>
          </cell>
          <cell r="T218">
            <v>4.6798486888765201E-2</v>
          </cell>
          <cell r="U218">
            <v>7.2849880990844995E-2</v>
          </cell>
          <cell r="V218">
            <v>4.8067720366958097E-6</v>
          </cell>
          <cell r="W218">
            <v>68.682105514396994</v>
          </cell>
          <cell r="X218">
            <v>0.152315575213918</v>
          </cell>
          <cell r="Y218">
            <v>688.82659993608297</v>
          </cell>
          <cell r="Z218">
            <v>756.00959650124105</v>
          </cell>
          <cell r="AA218">
            <v>3.8421698649748801E-2</v>
          </cell>
          <cell r="AB218">
            <v>6.1177978140771298E-2</v>
          </cell>
          <cell r="AC218">
            <v>4.3580059123879503E-6</v>
          </cell>
          <cell r="AD218">
            <v>0</v>
          </cell>
          <cell r="AE218">
            <v>0</v>
          </cell>
          <cell r="AF218">
            <v>0</v>
          </cell>
          <cell r="AG218">
            <v>0</v>
          </cell>
          <cell r="AH218">
            <v>4.5508975328079501E-2</v>
          </cell>
          <cell r="AI218">
            <v>199.697420167654</v>
          </cell>
          <cell r="AJ218">
            <v>1.0803575789290101</v>
          </cell>
          <cell r="AK218">
            <v>94.3221821036107</v>
          </cell>
          <cell r="AL218">
            <v>75</v>
          </cell>
          <cell r="AM218">
            <v>3929.7575876504402</v>
          </cell>
          <cell r="AN218">
            <v>91.061999999999998</v>
          </cell>
          <cell r="AO218">
            <v>0.266666666666667</v>
          </cell>
          <cell r="AP218">
            <v>8.5470085470085497E-5</v>
          </cell>
          <cell r="AQ218">
            <v>0.1</v>
          </cell>
          <cell r="AR218">
            <v>1.0473575789290099</v>
          </cell>
          <cell r="AS218">
            <v>91.862182103610706</v>
          </cell>
          <cell r="AT218">
            <v>75</v>
          </cell>
          <cell r="AU218">
            <v>3827.2575876504402</v>
          </cell>
          <cell r="AV218">
            <v>0</v>
          </cell>
          <cell r="AW218">
            <v>1.0472721088435399</v>
          </cell>
          <cell r="AX218">
            <v>8.5470085470085497E-5</v>
          </cell>
          <cell r="AY218">
            <v>0.1</v>
          </cell>
          <cell r="AZ218">
            <v>2.12771515785801</v>
          </cell>
          <cell r="BA218">
            <v>186.18436420722099</v>
          </cell>
          <cell r="BB218">
            <v>75</v>
          </cell>
          <cell r="BC218">
            <v>7757.3485086342198</v>
          </cell>
          <cell r="BD218">
            <v>0</v>
          </cell>
          <cell r="BE218">
            <v>2.12754421768707</v>
          </cell>
          <cell r="BF218">
            <v>1.7094017094017099E-4</v>
          </cell>
          <cell r="BG218">
            <v>0.1</v>
          </cell>
          <cell r="BH218">
            <v>22.2286</v>
          </cell>
          <cell r="BI218">
            <v>4.5664333333333298</v>
          </cell>
        </row>
        <row r="219">
          <cell r="A219" t="str">
            <v>Zellulose zw. Holz-I-Träger mit Holz+PE</v>
          </cell>
          <cell r="B219" t="str">
            <v>m³</v>
          </cell>
          <cell r="C219">
            <v>15</v>
          </cell>
          <cell r="D219" t="str">
            <v>E4-C-01b2-VorgF_Ho-PE-Zell</v>
          </cell>
          <cell r="E219">
            <v>3.3333333333333299</v>
          </cell>
          <cell r="F219">
            <v>-26.885311112223299</v>
          </cell>
          <cell r="G219">
            <v>50</v>
          </cell>
          <cell r="H219">
            <v>115.23699999999999</v>
          </cell>
          <cell r="I219">
            <v>0.266666666666667</v>
          </cell>
          <cell r="J219">
            <v>0.66666666666666696</v>
          </cell>
          <cell r="K219">
            <v>0</v>
          </cell>
          <cell r="L219">
            <v>0</v>
          </cell>
          <cell r="M219">
            <v>116.17033333333301</v>
          </cell>
          <cell r="N219">
            <v>-130.645185981145</v>
          </cell>
          <cell r="O219">
            <v>-172.542995347622</v>
          </cell>
          <cell r="P219">
            <v>41.897809366478</v>
          </cell>
          <cell r="Q219">
            <v>0.24747489287128199</v>
          </cell>
          <cell r="R219">
            <v>608.12858053159505</v>
          </cell>
          <cell r="S219">
            <v>1229.6129735004099</v>
          </cell>
          <cell r="T219">
            <v>4.1409514829755703E-2</v>
          </cell>
          <cell r="U219">
            <v>9.9414999051673794E-2</v>
          </cell>
          <cell r="V219">
            <v>3.2278672115041398E-6</v>
          </cell>
          <cell r="W219">
            <v>36.284336640073299</v>
          </cell>
          <cell r="X219">
            <v>0.21775456677288199</v>
          </cell>
          <cell r="Y219">
            <v>498.16549979706002</v>
          </cell>
          <cell r="Z219">
            <v>814.83673736611297</v>
          </cell>
          <cell r="AA219">
            <v>3.3032726590739303E-2</v>
          </cell>
          <cell r="AB219">
            <v>8.7743096201600104E-2</v>
          </cell>
          <cell r="AC219">
            <v>2.77910108719628E-6</v>
          </cell>
          <cell r="AD219">
            <v>0</v>
          </cell>
          <cell r="AE219">
            <v>0</v>
          </cell>
          <cell r="AF219">
            <v>0</v>
          </cell>
          <cell r="AG219">
            <v>0</v>
          </cell>
          <cell r="AH219">
            <v>6.1868723217820498E-2</v>
          </cell>
          <cell r="AI219">
            <v>152.03214513289899</v>
          </cell>
          <cell r="AJ219">
            <v>1.0803575789290101</v>
          </cell>
          <cell r="AK219">
            <v>94.3221821036107</v>
          </cell>
          <cell r="AL219">
            <v>75</v>
          </cell>
          <cell r="AM219">
            <v>3929.7575876504402</v>
          </cell>
          <cell r="AN219">
            <v>115.23699999999999</v>
          </cell>
          <cell r="AO219">
            <v>0.266666666666667</v>
          </cell>
          <cell r="AP219">
            <v>8.5470085470085497E-5</v>
          </cell>
          <cell r="AQ219">
            <v>0.1</v>
          </cell>
          <cell r="AR219">
            <v>1.0473575789290099</v>
          </cell>
          <cell r="AS219">
            <v>91.862182103610706</v>
          </cell>
          <cell r="AT219">
            <v>75</v>
          </cell>
          <cell r="AU219">
            <v>3827.2575876504402</v>
          </cell>
          <cell r="AV219">
            <v>0</v>
          </cell>
          <cell r="AW219">
            <v>1.0472721088435399</v>
          </cell>
          <cell r="AX219">
            <v>8.5470085470085497E-5</v>
          </cell>
          <cell r="AY219">
            <v>0.1</v>
          </cell>
          <cell r="AZ219">
            <v>2.12771515785801</v>
          </cell>
          <cell r="BA219">
            <v>186.18436420722099</v>
          </cell>
          <cell r="BB219">
            <v>75</v>
          </cell>
          <cell r="BC219">
            <v>7757.3485086342198</v>
          </cell>
          <cell r="BD219">
            <v>0</v>
          </cell>
          <cell r="BE219">
            <v>2.12754421768707</v>
          </cell>
          <cell r="BF219">
            <v>1.7094017094017099E-4</v>
          </cell>
          <cell r="BG219">
            <v>0.1</v>
          </cell>
          <cell r="BH219">
            <v>29.481100000000001</v>
          </cell>
          <cell r="BI219">
            <v>5.77518333333333</v>
          </cell>
        </row>
        <row r="220">
          <cell r="A220" t="str">
            <v>Steinwolle zw. Metallträger</v>
          </cell>
          <cell r="B220" t="str">
            <v>m³</v>
          </cell>
          <cell r="C220">
            <v>17</v>
          </cell>
          <cell r="D220" t="str">
            <v>E4-C-01b2-VorgF-WD_ST-Stw</v>
          </cell>
          <cell r="E220">
            <v>3.3333333333333335</v>
          </cell>
          <cell r="F220">
            <v>-6.5222346387940124</v>
          </cell>
          <cell r="G220">
            <v>50</v>
          </cell>
          <cell r="H220">
            <v>0</v>
          </cell>
          <cell r="I220">
            <v>0</v>
          </cell>
          <cell r="J220">
            <v>7.4880000000000004</v>
          </cell>
          <cell r="K220">
            <v>0</v>
          </cell>
          <cell r="L220">
            <v>29.971200000000003</v>
          </cell>
          <cell r="M220">
            <v>37.459200000000003</v>
          </cell>
          <cell r="N220">
            <v>68.165625796912821</v>
          </cell>
          <cell r="O220">
            <v>-3.3924137672446043E-2</v>
          </cell>
          <cell r="P220">
            <v>68.199549934585264</v>
          </cell>
          <cell r="Q220">
            <v>0.46300216694747232</v>
          </cell>
          <cell r="R220">
            <v>788.2730726794789</v>
          </cell>
          <cell r="S220">
            <v>33.092777196686953</v>
          </cell>
          <cell r="T220">
            <v>0.15924042739367533</v>
          </cell>
          <cell r="U220">
            <v>0.11712011808602009</v>
          </cell>
          <cell r="V220">
            <v>2.4732347089843675E-6</v>
          </cell>
          <cell r="W220">
            <v>68.199549934585264</v>
          </cell>
          <cell r="X220">
            <v>0.46300216694747232</v>
          </cell>
          <cell r="Y220">
            <v>788.2730726794789</v>
          </cell>
          <cell r="Z220">
            <v>33.092777196686953</v>
          </cell>
          <cell r="AA220">
            <v>0.15924042739367533</v>
          </cell>
          <cell r="AB220">
            <v>0.11712011808602009</v>
          </cell>
          <cell r="AC220">
            <v>2.4732347089843675E-6</v>
          </cell>
          <cell r="AD220">
            <v>0</v>
          </cell>
          <cell r="AE220">
            <v>0</v>
          </cell>
          <cell r="AF220">
            <v>0</v>
          </cell>
          <cell r="AG220">
            <v>0</v>
          </cell>
          <cell r="AH220">
            <v>0.11575054173686808</v>
          </cell>
          <cell r="AI220">
            <v>197.06826816986973</v>
          </cell>
          <cell r="AJ220">
            <v>1</v>
          </cell>
          <cell r="AK220">
            <v>89.999999999999986</v>
          </cell>
          <cell r="AL220">
            <v>25</v>
          </cell>
          <cell r="AM220">
            <v>3749.9999999999995</v>
          </cell>
          <cell r="AN220">
            <v>0</v>
          </cell>
          <cell r="AO220">
            <v>0</v>
          </cell>
          <cell r="AP220">
            <v>7.4880000000000004</v>
          </cell>
          <cell r="AQ220">
            <v>0</v>
          </cell>
          <cell r="AR220">
            <v>29.971200000000003</v>
          </cell>
          <cell r="AS220">
            <v>2697.4079999999999</v>
          </cell>
          <cell r="AT220">
            <v>25</v>
          </cell>
          <cell r="AU220">
            <v>112391.66666666667</v>
          </cell>
          <cell r="AV220">
            <v>29.971200000000003</v>
          </cell>
          <cell r="AW220">
            <v>0</v>
          </cell>
          <cell r="AX220">
            <v>0</v>
          </cell>
          <cell r="AY220">
            <v>0.1</v>
          </cell>
          <cell r="AZ220">
            <v>30.9712</v>
          </cell>
          <cell r="BA220">
            <v>2787.4079999999999</v>
          </cell>
          <cell r="BB220">
            <v>25</v>
          </cell>
          <cell r="BC220">
            <v>116141.66666666667</v>
          </cell>
          <cell r="BD220">
            <v>30.97024</v>
          </cell>
          <cell r="BE220">
            <v>0</v>
          </cell>
          <cell r="BF220">
            <v>9.6000000000000002E-4</v>
          </cell>
          <cell r="BG220">
            <v>0.1</v>
          </cell>
          <cell r="BH220">
            <v>11.237760000000002</v>
          </cell>
          <cell r="BI220">
            <v>1.87296</v>
          </cell>
        </row>
        <row r="221">
          <cell r="A221" t="str">
            <v>Hanffaser zw. Metallträger</v>
          </cell>
          <cell r="B221" t="str">
            <v>m³</v>
          </cell>
          <cell r="C221">
            <v>18</v>
          </cell>
          <cell r="D221" t="str">
            <v>E4-C-01b2-VorgF-WD_ST-H</v>
          </cell>
          <cell r="E221">
            <v>3.3333333333333335</v>
          </cell>
          <cell r="F221">
            <v>8.0287822542763063</v>
          </cell>
          <cell r="G221">
            <v>50</v>
          </cell>
          <cell r="H221">
            <v>84.918400000000005</v>
          </cell>
          <cell r="I221">
            <v>0</v>
          </cell>
          <cell r="J221">
            <v>7.4880000000000004</v>
          </cell>
          <cell r="K221">
            <v>0</v>
          </cell>
          <cell r="L221">
            <v>0</v>
          </cell>
          <cell r="M221">
            <v>92.406400000000005</v>
          </cell>
          <cell r="N221">
            <v>16.753590263000024</v>
          </cell>
          <cell r="O221">
            <v>-114.5549959681054</v>
          </cell>
          <cell r="P221">
            <v>131.3085862311051</v>
          </cell>
          <cell r="Q221">
            <v>0.44226569280625933</v>
          </cell>
          <cell r="R221">
            <v>2583.3808362209265</v>
          </cell>
          <cell r="S221">
            <v>1350.8038012730763</v>
          </cell>
          <cell r="T221">
            <v>5.6470578796336435E-2</v>
          </cell>
          <cell r="U221">
            <v>0.18421668503349037</v>
          </cell>
          <cell r="V221">
            <v>1.0561993216321885E-5</v>
          </cell>
          <cell r="W221">
            <v>131.3085862311051</v>
          </cell>
          <cell r="X221">
            <v>0.44226569280625933</v>
          </cell>
          <cell r="Y221">
            <v>2583.3808362209265</v>
          </cell>
          <cell r="Z221">
            <v>1350.8038012730763</v>
          </cell>
          <cell r="AA221">
            <v>5.6470578796336435E-2</v>
          </cell>
          <cell r="AB221">
            <v>0.18421668503349037</v>
          </cell>
          <cell r="AC221">
            <v>1.0561993216321885E-5</v>
          </cell>
          <cell r="AD221">
            <v>0</v>
          </cell>
          <cell r="AE221">
            <v>0</v>
          </cell>
          <cell r="AF221">
            <v>0</v>
          </cell>
          <cell r="AG221">
            <v>0</v>
          </cell>
          <cell r="AH221">
            <v>0.11056642320156483</v>
          </cell>
          <cell r="AI221">
            <v>645.84520905523163</v>
          </cell>
          <cell r="AJ221">
            <v>1</v>
          </cell>
          <cell r="AK221">
            <v>89.999999999999986</v>
          </cell>
          <cell r="AL221">
            <v>25</v>
          </cell>
          <cell r="AM221">
            <v>3749.9999999999995</v>
          </cell>
          <cell r="AN221">
            <v>84.918400000000005</v>
          </cell>
          <cell r="AO221">
            <v>0</v>
          </cell>
          <cell r="AP221">
            <v>7.4880000000000004</v>
          </cell>
          <cell r="AQ221">
            <v>0</v>
          </cell>
          <cell r="AR221">
            <v>0</v>
          </cell>
          <cell r="AS221">
            <v>0</v>
          </cell>
          <cell r="AT221">
            <v>25</v>
          </cell>
          <cell r="AU221">
            <v>0</v>
          </cell>
          <cell r="AV221">
            <v>0</v>
          </cell>
          <cell r="AW221">
            <v>0</v>
          </cell>
          <cell r="AX221">
            <v>0</v>
          </cell>
          <cell r="AY221">
            <v>0</v>
          </cell>
          <cell r="AZ221">
            <v>1</v>
          </cell>
          <cell r="BA221">
            <v>89.999999999999986</v>
          </cell>
          <cell r="BB221">
            <v>25</v>
          </cell>
          <cell r="BC221">
            <v>3749.6666666666665</v>
          </cell>
          <cell r="BD221">
            <v>0</v>
          </cell>
          <cell r="BE221">
            <v>0.99903999999999993</v>
          </cell>
          <cell r="BF221">
            <v>9.6000000000000002E-4</v>
          </cell>
          <cell r="BG221">
            <v>0.1</v>
          </cell>
          <cell r="BH221">
            <v>27.721920000000001</v>
          </cell>
          <cell r="BI221">
            <v>4.6203200000000004</v>
          </cell>
        </row>
        <row r="222">
          <cell r="A222" t="str">
            <v>Schafwolle zw. Metallträger</v>
          </cell>
          <cell r="B222" t="str">
            <v>m³</v>
          </cell>
          <cell r="C222">
            <v>16</v>
          </cell>
          <cell r="D222" t="str">
            <v>E4-C-01b2-VorgF-WD_ST-S</v>
          </cell>
          <cell r="E222">
            <v>3.3333333333333335</v>
          </cell>
          <cell r="F222">
            <v>-21.10224469185642</v>
          </cell>
          <cell r="G222">
            <v>50</v>
          </cell>
          <cell r="H222">
            <v>29.971200000000003</v>
          </cell>
          <cell r="I222">
            <v>0</v>
          </cell>
          <cell r="J222">
            <v>7.4880000000000004</v>
          </cell>
          <cell r="K222">
            <v>0</v>
          </cell>
          <cell r="L222">
            <v>0</v>
          </cell>
          <cell r="M222">
            <v>37.459200000000003</v>
          </cell>
          <cell r="N222">
            <v>26.282796196549334</v>
          </cell>
          <cell r="O222">
            <v>-48.225030988965251</v>
          </cell>
          <cell r="P222">
            <v>74.507827185514444</v>
          </cell>
          <cell r="Q222">
            <v>0.162994931588551</v>
          </cell>
          <cell r="R222">
            <v>739.71515681074027</v>
          </cell>
          <cell r="S222">
            <v>25.413017562173124</v>
          </cell>
          <cell r="T222">
            <v>2.8635294709618023E-2</v>
          </cell>
          <cell r="U222">
            <v>7.3898004138820708E-2</v>
          </cell>
          <cell r="V222">
            <v>4.3815537022578416E-6</v>
          </cell>
          <cell r="W222">
            <v>74.507827185514444</v>
          </cell>
          <cell r="X222">
            <v>0.162994931588551</v>
          </cell>
          <cell r="Y222">
            <v>739.71515681074027</v>
          </cell>
          <cell r="Z222">
            <v>25.413017562173124</v>
          </cell>
          <cell r="AA222">
            <v>2.8635294709618023E-2</v>
          </cell>
          <cell r="AB222">
            <v>7.3898004138820708E-2</v>
          </cell>
          <cell r="AC222">
            <v>4.3815537022578416E-6</v>
          </cell>
          <cell r="AD222">
            <v>0</v>
          </cell>
          <cell r="AE222">
            <v>0</v>
          </cell>
          <cell r="AF222">
            <v>0</v>
          </cell>
          <cell r="AG222">
            <v>0</v>
          </cell>
          <cell r="AH222">
            <v>4.0748732897137749E-2</v>
          </cell>
          <cell r="AI222">
            <v>184.92878920268507</v>
          </cell>
          <cell r="AJ222">
            <v>1</v>
          </cell>
          <cell r="AK222">
            <v>89.999999999999986</v>
          </cell>
          <cell r="AL222">
            <v>25</v>
          </cell>
          <cell r="AM222">
            <v>3749.9999999999995</v>
          </cell>
          <cell r="AN222">
            <v>29.971200000000003</v>
          </cell>
          <cell r="AO222">
            <v>0</v>
          </cell>
          <cell r="AP222">
            <v>7.4880000000000004</v>
          </cell>
          <cell r="AQ222">
            <v>0</v>
          </cell>
          <cell r="AR222">
            <v>0</v>
          </cell>
          <cell r="AS222">
            <v>0</v>
          </cell>
          <cell r="AT222">
            <v>25</v>
          </cell>
          <cell r="AU222">
            <v>0</v>
          </cell>
          <cell r="AV222">
            <v>0</v>
          </cell>
          <cell r="AW222">
            <v>0</v>
          </cell>
          <cell r="AX222">
            <v>0</v>
          </cell>
          <cell r="AY222">
            <v>0</v>
          </cell>
          <cell r="AZ222">
            <v>1</v>
          </cell>
          <cell r="BA222">
            <v>89.999999999999986</v>
          </cell>
          <cell r="BB222">
            <v>25</v>
          </cell>
          <cell r="BC222">
            <v>3749.6666666666665</v>
          </cell>
          <cell r="BD222">
            <v>0</v>
          </cell>
          <cell r="BE222">
            <v>0.99903999999999993</v>
          </cell>
          <cell r="BF222">
            <v>9.6000000000000002E-4</v>
          </cell>
          <cell r="BG222">
            <v>0.1</v>
          </cell>
          <cell r="BH222">
            <v>11.237760000000002</v>
          </cell>
          <cell r="BI222">
            <v>1.87296</v>
          </cell>
        </row>
        <row r="223">
          <cell r="A223" t="str">
            <v>Zellulose zw. Metallträger</v>
          </cell>
          <cell r="B223" t="str">
            <v>m³</v>
          </cell>
          <cell r="C223">
            <v>19</v>
          </cell>
          <cell r="D223" t="str">
            <v>E4-C-01b2-VorgF-WD_ST-Z</v>
          </cell>
          <cell r="E223">
            <v>3.3333333333333335</v>
          </cell>
          <cell r="F223">
            <v>-23.603538691273314</v>
          </cell>
          <cell r="G223">
            <v>50</v>
          </cell>
          <cell r="H223">
            <v>54.947200000000002</v>
          </cell>
          <cell r="I223">
            <v>0</v>
          </cell>
          <cell r="J223">
            <v>7.4880000000000004</v>
          </cell>
          <cell r="K223">
            <v>0</v>
          </cell>
          <cell r="L223">
            <v>0</v>
          </cell>
          <cell r="M223">
            <v>62.435200000000002</v>
          </cell>
          <cell r="N223">
            <v>-38.433179970770986</v>
          </cell>
          <cell r="O223">
            <v>-79.469789973033599</v>
          </cell>
          <cell r="P223">
            <v>41.036610002262819</v>
          </cell>
          <cell r="Q223">
            <v>0.23060213957931366</v>
          </cell>
          <cell r="R223">
            <v>542.73680574260197</v>
          </cell>
          <cell r="S223">
            <v>86.189301750014153</v>
          </cell>
          <cell r="T223">
            <v>2.3067767671528235E-2</v>
          </cell>
          <cell r="U223">
            <v>0.10134331494284393</v>
          </cell>
          <cell r="V223">
            <v>2.7503343883390338E-6</v>
          </cell>
          <cell r="W223">
            <v>41.036610002262819</v>
          </cell>
          <cell r="X223">
            <v>0.23060213957931366</v>
          </cell>
          <cell r="Y223">
            <v>542.73680574260197</v>
          </cell>
          <cell r="Z223">
            <v>86.189301750014153</v>
          </cell>
          <cell r="AA223">
            <v>2.3067767671528235E-2</v>
          </cell>
          <cell r="AB223">
            <v>0.10134331494284393</v>
          </cell>
          <cell r="AC223">
            <v>2.7503343883390338E-6</v>
          </cell>
          <cell r="AD223">
            <v>0</v>
          </cell>
          <cell r="AE223">
            <v>0</v>
          </cell>
          <cell r="AF223">
            <v>0</v>
          </cell>
          <cell r="AG223">
            <v>0</v>
          </cell>
          <cell r="AH223">
            <v>5.7650534894828416E-2</v>
          </cell>
          <cell r="AI223">
            <v>135.68420143565049</v>
          </cell>
          <cell r="AJ223">
            <v>1</v>
          </cell>
          <cell r="AK223">
            <v>89.999999999999986</v>
          </cell>
          <cell r="AL223">
            <v>25</v>
          </cell>
          <cell r="AM223">
            <v>3749.9999999999995</v>
          </cell>
          <cell r="AN223">
            <v>54.947200000000002</v>
          </cell>
          <cell r="AO223">
            <v>0</v>
          </cell>
          <cell r="AP223">
            <v>7.4880000000000004</v>
          </cell>
          <cell r="AQ223">
            <v>0</v>
          </cell>
          <cell r="AR223">
            <v>0</v>
          </cell>
          <cell r="AS223">
            <v>0</v>
          </cell>
          <cell r="AT223">
            <v>25</v>
          </cell>
          <cell r="AU223">
            <v>0</v>
          </cell>
          <cell r="AV223">
            <v>0</v>
          </cell>
          <cell r="AW223">
            <v>0</v>
          </cell>
          <cell r="AX223">
            <v>0</v>
          </cell>
          <cell r="AY223">
            <v>0</v>
          </cell>
          <cell r="AZ223">
            <v>1</v>
          </cell>
          <cell r="BA223">
            <v>89.999999999999986</v>
          </cell>
          <cell r="BB223">
            <v>25</v>
          </cell>
          <cell r="BC223">
            <v>3749.6666666666665</v>
          </cell>
          <cell r="BD223">
            <v>0</v>
          </cell>
          <cell r="BE223">
            <v>0.99903999999999993</v>
          </cell>
          <cell r="BF223">
            <v>9.6000000000000002E-4</v>
          </cell>
          <cell r="BG223">
            <v>0.1</v>
          </cell>
          <cell r="BH223">
            <v>18.730559999999997</v>
          </cell>
          <cell r="BI223">
            <v>3.1217600000000001</v>
          </cell>
        </row>
        <row r="224">
          <cell r="A224" t="str">
            <v>Eigene Fassadendämmung zw. Träger</v>
          </cell>
          <cell r="B224" t="str">
            <v>m³</v>
          </cell>
        </row>
        <row r="225">
          <cell r="A225" t="str">
            <v>Bitte auswählen</v>
          </cell>
        </row>
        <row r="226">
          <cell r="A226" t="str">
            <v>Außentüre</v>
          </cell>
          <cell r="B226" t="str">
            <v>m²</v>
          </cell>
          <cell r="C226">
            <v>1</v>
          </cell>
          <cell r="D226" t="str">
            <v>Außentüre</v>
          </cell>
          <cell r="E226">
            <v>1</v>
          </cell>
          <cell r="F226">
            <v>19.223451996780138</v>
          </cell>
          <cell r="G226">
            <v>35</v>
          </cell>
          <cell r="H226">
            <v>55.6</v>
          </cell>
          <cell r="I226">
            <v>0</v>
          </cell>
          <cell r="J226">
            <v>0</v>
          </cell>
          <cell r="K226">
            <v>0</v>
          </cell>
          <cell r="L226">
            <v>0</v>
          </cell>
          <cell r="M226">
            <v>55.6</v>
          </cell>
          <cell r="N226">
            <v>-56.979178989269997</v>
          </cell>
          <cell r="O226">
            <v>-108.81530407045901</v>
          </cell>
          <cell r="P226">
            <v>51.8361250811895</v>
          </cell>
          <cell r="Q226">
            <v>0.214507254965426</v>
          </cell>
          <cell r="R226">
            <v>1093.57043498805</v>
          </cell>
          <cell r="S226">
            <v>1398.08190618451</v>
          </cell>
          <cell r="T226">
            <v>4.0512926366728201E-2</v>
          </cell>
          <cell r="U226">
            <v>0.106512199699047</v>
          </cell>
          <cell r="V226">
            <v>2.6731206884443001E-6</v>
          </cell>
          <cell r="W226">
            <v>103.672250162379</v>
          </cell>
          <cell r="X226">
            <v>0.42901450993085199</v>
          </cell>
          <cell r="Y226">
            <v>2187.1408699761</v>
          </cell>
          <cell r="Z226">
            <v>2796.16381236902</v>
          </cell>
          <cell r="AA226">
            <v>8.1025852733456402E-2</v>
          </cell>
          <cell r="AB226">
            <v>0.21302439939809401</v>
          </cell>
          <cell r="AC226">
            <v>5.3462413768886001E-6</v>
          </cell>
          <cell r="AD226">
            <v>0</v>
          </cell>
          <cell r="AE226">
            <v>0</v>
          </cell>
          <cell r="AF226">
            <v>0</v>
          </cell>
          <cell r="AG226">
            <v>0</v>
          </cell>
          <cell r="AH226">
            <v>5.3626813741356499E-2</v>
          </cell>
          <cell r="AI226">
            <v>273.3926087470125</v>
          </cell>
          <cell r="AJ226">
            <v>1</v>
          </cell>
          <cell r="AK226">
            <v>300</v>
          </cell>
          <cell r="AL226">
            <v>0</v>
          </cell>
          <cell r="AM226">
            <v>0</v>
          </cell>
          <cell r="AN226">
            <v>0</v>
          </cell>
          <cell r="AO226">
            <v>0</v>
          </cell>
          <cell r="AP226">
            <v>0</v>
          </cell>
          <cell r="AQ226">
            <v>0</v>
          </cell>
          <cell r="AR226">
            <v>1.8571428571428572</v>
          </cell>
          <cell r="AS226">
            <v>557.14285714285711</v>
          </cell>
          <cell r="AT226">
            <v>0</v>
          </cell>
          <cell r="AU226">
            <v>0</v>
          </cell>
          <cell r="AV226">
            <v>0</v>
          </cell>
          <cell r="AW226">
            <v>0</v>
          </cell>
          <cell r="AX226">
            <v>0</v>
          </cell>
          <cell r="AY226">
            <v>0</v>
          </cell>
          <cell r="AZ226">
            <v>2.8571428571428572</v>
          </cell>
          <cell r="BA226">
            <v>857.14285714285711</v>
          </cell>
          <cell r="BB226">
            <v>0</v>
          </cell>
          <cell r="BC226">
            <v>0</v>
          </cell>
          <cell r="BD226">
            <v>0</v>
          </cell>
          <cell r="BE226">
            <v>0</v>
          </cell>
          <cell r="BF226">
            <v>0</v>
          </cell>
          <cell r="BG226">
            <v>0</v>
          </cell>
          <cell r="BH226">
            <v>16.68</v>
          </cell>
        </row>
        <row r="227">
          <cell r="A227" t="str">
            <v>Holzwohnungseingangstür m. Holzzarge</v>
          </cell>
          <cell r="B227" t="str">
            <v>m²</v>
          </cell>
          <cell r="C227">
            <v>3</v>
          </cell>
          <cell r="D227" t="str">
            <v>Holztür_Holzzarge</v>
          </cell>
          <cell r="E227">
            <v>1</v>
          </cell>
          <cell r="F227">
            <v>19.223451996780138</v>
          </cell>
          <cell r="G227">
            <v>35</v>
          </cell>
          <cell r="H227">
            <v>55.6</v>
          </cell>
          <cell r="I227">
            <v>0</v>
          </cell>
          <cell r="J227">
            <v>0</v>
          </cell>
          <cell r="K227">
            <v>0</v>
          </cell>
          <cell r="L227">
            <v>0</v>
          </cell>
          <cell r="M227">
            <v>55.6</v>
          </cell>
          <cell r="N227">
            <v>-56.979178989269997</v>
          </cell>
          <cell r="O227">
            <v>-108.81530407045901</v>
          </cell>
          <cell r="P227">
            <v>51.8361250811895</v>
          </cell>
          <cell r="Q227">
            <v>0.214507254965426</v>
          </cell>
          <cell r="R227">
            <v>1093.57043498805</v>
          </cell>
          <cell r="S227">
            <v>1398.08190618451</v>
          </cell>
          <cell r="T227">
            <v>4.0512926366728201E-2</v>
          </cell>
          <cell r="U227">
            <v>0.106512199699047</v>
          </cell>
          <cell r="V227">
            <v>2.6731206884443001E-6</v>
          </cell>
          <cell r="W227">
            <v>103.672250162379</v>
          </cell>
          <cell r="X227">
            <v>0.42901450993085199</v>
          </cell>
          <cell r="Y227">
            <v>2187.1408699761</v>
          </cell>
          <cell r="Z227">
            <v>2796.16381236902</v>
          </cell>
          <cell r="AA227">
            <v>8.1025852733456402E-2</v>
          </cell>
          <cell r="AB227">
            <v>0.21302439939809401</v>
          </cell>
          <cell r="AC227">
            <v>5.3462413768886001E-6</v>
          </cell>
          <cell r="AD227">
            <v>0</v>
          </cell>
          <cell r="AE227">
            <v>0</v>
          </cell>
          <cell r="AF227">
            <v>0</v>
          </cell>
          <cell r="AG227">
            <v>0</v>
          </cell>
          <cell r="AH227">
            <v>5.3626813741356499E-2</v>
          </cell>
          <cell r="AI227">
            <v>273.3926087470125</v>
          </cell>
          <cell r="AJ227">
            <v>1</v>
          </cell>
          <cell r="AK227">
            <v>300</v>
          </cell>
          <cell r="AL227">
            <v>0</v>
          </cell>
          <cell r="AM227">
            <v>0</v>
          </cell>
          <cell r="AN227">
            <v>0</v>
          </cell>
          <cell r="AO227">
            <v>0</v>
          </cell>
          <cell r="AP227">
            <v>0</v>
          </cell>
          <cell r="AQ227">
            <v>0</v>
          </cell>
          <cell r="AR227">
            <v>1.8571428571428572</v>
          </cell>
          <cell r="AS227">
            <v>557.14285714285711</v>
          </cell>
          <cell r="AT227">
            <v>0</v>
          </cell>
          <cell r="AU227">
            <v>0</v>
          </cell>
          <cell r="AV227">
            <v>0</v>
          </cell>
          <cell r="AW227">
            <v>0</v>
          </cell>
          <cell r="AX227">
            <v>0</v>
          </cell>
          <cell r="AY227">
            <v>0</v>
          </cell>
          <cell r="AZ227">
            <v>2.8571428571428572</v>
          </cell>
          <cell r="BA227">
            <v>857.14285714285711</v>
          </cell>
          <cell r="BB227">
            <v>0</v>
          </cell>
          <cell r="BC227">
            <v>0</v>
          </cell>
          <cell r="BD227">
            <v>0</v>
          </cell>
          <cell r="BE227">
            <v>0</v>
          </cell>
          <cell r="BF227">
            <v>0</v>
          </cell>
          <cell r="BG227">
            <v>0</v>
          </cell>
          <cell r="BH227">
            <v>16.68</v>
          </cell>
        </row>
        <row r="228">
          <cell r="A228" t="str">
            <v>Holzwohnungseingangstür m. Stahlzarge</v>
          </cell>
          <cell r="B228" t="str">
            <v>m²</v>
          </cell>
          <cell r="C228">
            <v>4</v>
          </cell>
          <cell r="D228" t="str">
            <v>Holztür_Stahlzarge</v>
          </cell>
          <cell r="E228">
            <v>1</v>
          </cell>
          <cell r="F228">
            <v>22.702344430765166</v>
          </cell>
          <cell r="G228">
            <v>35</v>
          </cell>
          <cell r="H228">
            <v>40.381999999999998</v>
          </cell>
          <cell r="I228">
            <v>0</v>
          </cell>
          <cell r="J228">
            <v>9.1180000000000003</v>
          </cell>
          <cell r="K228">
            <v>0</v>
          </cell>
          <cell r="L228">
            <v>0</v>
          </cell>
          <cell r="M228">
            <v>49.5</v>
          </cell>
          <cell r="N228">
            <v>-29.690813097238198</v>
          </cell>
          <cell r="O228">
            <v>-83.557534773251604</v>
          </cell>
          <cell r="P228">
            <v>53.866721676013398</v>
          </cell>
          <cell r="Q228">
            <v>0.223569159380029</v>
          </cell>
          <cell r="R228">
            <v>1025.2477608890299</v>
          </cell>
          <cell r="S228">
            <v>1082.1155702102301</v>
          </cell>
          <cell r="T228">
            <v>3.8848258558937802E-2</v>
          </cell>
          <cell r="U228">
            <v>0.12239572346658301</v>
          </cell>
          <cell r="V228">
            <v>2.8760825371146399E-6</v>
          </cell>
          <cell r="W228">
            <v>107.7334433520268</v>
          </cell>
          <cell r="X228">
            <v>0.447138318760058</v>
          </cell>
          <cell r="Y228">
            <v>2050.4955217780598</v>
          </cell>
          <cell r="Z228">
            <v>2164.2311404204602</v>
          </cell>
          <cell r="AA228">
            <v>7.7696517117875605E-2</v>
          </cell>
          <cell r="AB228">
            <v>0.24479144693316601</v>
          </cell>
          <cell r="AC228">
            <v>5.7521650742292799E-6</v>
          </cell>
          <cell r="AD228">
            <v>0</v>
          </cell>
          <cell r="AE228">
            <v>0</v>
          </cell>
          <cell r="AF228">
            <v>0</v>
          </cell>
          <cell r="AG228">
            <v>0</v>
          </cell>
          <cell r="AH228">
            <v>5.5892289845007249E-2</v>
          </cell>
          <cell r="AI228">
            <v>256.31194022225748</v>
          </cell>
          <cell r="AJ228">
            <v>1</v>
          </cell>
          <cell r="AK228">
            <v>300</v>
          </cell>
          <cell r="AL228">
            <v>0</v>
          </cell>
          <cell r="AM228">
            <v>0</v>
          </cell>
          <cell r="AN228">
            <v>0</v>
          </cell>
          <cell r="AO228">
            <v>0</v>
          </cell>
          <cell r="AP228">
            <v>0</v>
          </cell>
          <cell r="AQ228">
            <v>0</v>
          </cell>
          <cell r="AR228">
            <v>1.8571428571428572</v>
          </cell>
          <cell r="AS228">
            <v>557.14285714285711</v>
          </cell>
          <cell r="AT228">
            <v>0</v>
          </cell>
          <cell r="AU228">
            <v>0</v>
          </cell>
          <cell r="AV228">
            <v>0</v>
          </cell>
          <cell r="AW228">
            <v>0</v>
          </cell>
          <cell r="AX228">
            <v>0</v>
          </cell>
          <cell r="AY228">
            <v>0</v>
          </cell>
          <cell r="AZ228">
            <v>2.8571428571428572</v>
          </cell>
          <cell r="BA228">
            <v>857.14285714285711</v>
          </cell>
          <cell r="BB228">
            <v>0</v>
          </cell>
          <cell r="BC228">
            <v>0</v>
          </cell>
          <cell r="BD228">
            <v>0</v>
          </cell>
          <cell r="BE228">
            <v>0</v>
          </cell>
          <cell r="BF228">
            <v>0</v>
          </cell>
          <cell r="BG228">
            <v>0</v>
          </cell>
          <cell r="BH228">
            <v>14.85</v>
          </cell>
        </row>
        <row r="229">
          <cell r="A229" t="str">
            <v>Eigene Außentüre</v>
          </cell>
          <cell r="B229" t="str">
            <v>m²</v>
          </cell>
        </row>
        <row r="230">
          <cell r="A230" t="str">
            <v>Bitte auswählen</v>
          </cell>
        </row>
        <row r="231">
          <cell r="A231" t="str">
            <v>XPS-Sockeldämmung</v>
          </cell>
          <cell r="B231" t="str">
            <v>m³</v>
          </cell>
          <cell r="C231">
            <v>1</v>
          </cell>
          <cell r="D231" t="str">
            <v>E4-C-04-Sockel-XPS</v>
          </cell>
          <cell r="E231">
            <v>3.3333333333333299</v>
          </cell>
          <cell r="F231">
            <v>38.704460161273303</v>
          </cell>
          <cell r="G231">
            <v>35</v>
          </cell>
          <cell r="H231">
            <v>0</v>
          </cell>
          <cell r="I231">
            <v>0</v>
          </cell>
          <cell r="J231">
            <v>38</v>
          </cell>
          <cell r="K231">
            <v>0</v>
          </cell>
          <cell r="L231">
            <v>45.3333333333333</v>
          </cell>
          <cell r="M231">
            <v>83.3333333333333</v>
          </cell>
          <cell r="N231">
            <v>180.17279478300401</v>
          </cell>
          <cell r="O231">
            <v>-2.55376299669943E-2</v>
          </cell>
          <cell r="P231">
            <v>180.19833241297101</v>
          </cell>
          <cell r="Q231">
            <v>0.67649117397221903</v>
          </cell>
          <cell r="R231">
            <v>3896.9506796567698</v>
          </cell>
          <cell r="S231">
            <v>46.709546227926303</v>
          </cell>
          <cell r="T231">
            <v>0.32064998177315301</v>
          </cell>
          <cell r="U231">
            <v>0.12814896168895601</v>
          </cell>
          <cell r="V231">
            <v>3.9954312087906303E-6</v>
          </cell>
          <cell r="W231">
            <v>180.19833241297101</v>
          </cell>
          <cell r="X231">
            <v>0.67649117397221903</v>
          </cell>
          <cell r="Y231">
            <v>3896.9506796567698</v>
          </cell>
          <cell r="Z231">
            <v>46.709546227926303</v>
          </cell>
          <cell r="AA231">
            <v>0.32064998177315301</v>
          </cell>
          <cell r="AB231">
            <v>0.12814896168895601</v>
          </cell>
          <cell r="AC231">
            <v>3.9954312087906303E-6</v>
          </cell>
          <cell r="AD231">
            <v>0</v>
          </cell>
          <cell r="AE231">
            <v>0</v>
          </cell>
          <cell r="AF231">
            <v>0</v>
          </cell>
          <cell r="AG231">
            <v>0</v>
          </cell>
          <cell r="AH231">
            <v>0.16912279349305501</v>
          </cell>
          <cell r="AI231">
            <v>974.237669914192</v>
          </cell>
          <cell r="AJ231">
            <v>1.032</v>
          </cell>
          <cell r="AK231">
            <v>92.28</v>
          </cell>
          <cell r="AL231">
            <v>50</v>
          </cell>
          <cell r="AM231">
            <v>3844.6666666666702</v>
          </cell>
          <cell r="AN231">
            <v>0</v>
          </cell>
          <cell r="AO231">
            <v>0</v>
          </cell>
          <cell r="AP231">
            <v>38</v>
          </cell>
          <cell r="AQ231">
            <v>0.1</v>
          </cell>
          <cell r="AR231">
            <v>1.032</v>
          </cell>
          <cell r="AS231">
            <v>92.28</v>
          </cell>
          <cell r="AT231">
            <v>50</v>
          </cell>
          <cell r="AU231">
            <v>3844.6666666666702</v>
          </cell>
          <cell r="AV231">
            <v>3.2000000000000001E-2</v>
          </cell>
          <cell r="AW231">
            <v>1</v>
          </cell>
          <cell r="AX231">
            <v>0</v>
          </cell>
          <cell r="AY231">
            <v>0.1</v>
          </cell>
          <cell r="AZ231">
            <v>2.0640000000000001</v>
          </cell>
          <cell r="BA231">
            <v>184.56</v>
          </cell>
          <cell r="BB231">
            <v>50</v>
          </cell>
          <cell r="BC231">
            <v>7689.6666666666697</v>
          </cell>
          <cell r="BD231">
            <v>6.4000000000000001E-2</v>
          </cell>
          <cell r="BE231">
            <v>2</v>
          </cell>
          <cell r="BF231">
            <v>0</v>
          </cell>
          <cell r="BG231">
            <v>0.1</v>
          </cell>
          <cell r="BH231">
            <v>21.4</v>
          </cell>
          <cell r="BI231">
            <v>4.1666666666666696</v>
          </cell>
        </row>
        <row r="232">
          <cell r="A232" t="str">
            <v>Eigene Sockeldämmung</v>
          </cell>
          <cell r="B232" t="str">
            <v>m³</v>
          </cell>
        </row>
        <row r="233">
          <cell r="A233" t="str">
            <v>Bitte auswählen</v>
          </cell>
        </row>
        <row r="234">
          <cell r="A234" t="str">
            <v>XPS-Perimeterdämmung</v>
          </cell>
          <cell r="B234" t="str">
            <v>m³</v>
          </cell>
          <cell r="C234">
            <v>2</v>
          </cell>
          <cell r="D234" t="str">
            <v>E4-C-04-Peri-XPS</v>
          </cell>
          <cell r="E234">
            <v>3.3333333333333299</v>
          </cell>
          <cell r="F234">
            <v>42.999153560569297</v>
          </cell>
          <cell r="G234">
            <v>35</v>
          </cell>
          <cell r="H234">
            <v>0</v>
          </cell>
          <cell r="I234">
            <v>0</v>
          </cell>
          <cell r="J234">
            <v>46.466666666666697</v>
          </cell>
          <cell r="K234">
            <v>0</v>
          </cell>
          <cell r="L234">
            <v>0</v>
          </cell>
          <cell r="M234">
            <v>46.466666666666697</v>
          </cell>
          <cell r="N234">
            <v>187.85282388492701</v>
          </cell>
          <cell r="O234">
            <v>-9.8757150333334803E-3</v>
          </cell>
          <cell r="P234">
            <v>187.86269959996</v>
          </cell>
          <cell r="Q234">
            <v>0.68133185999384005</v>
          </cell>
          <cell r="R234">
            <v>4268.6571299902698</v>
          </cell>
          <cell r="S234">
            <v>39.064622231709002</v>
          </cell>
          <cell r="T234">
            <v>0.33405159192757999</v>
          </cell>
          <cell r="U234">
            <v>0.106832357420501</v>
          </cell>
          <cell r="V234">
            <v>2.6013716103006001E-6</v>
          </cell>
          <cell r="W234">
            <v>187.86269959996</v>
          </cell>
          <cell r="X234">
            <v>0.68133185999384005</v>
          </cell>
          <cell r="Y234">
            <v>4268.6571299902698</v>
          </cell>
          <cell r="Z234">
            <v>39.064622231709002</v>
          </cell>
          <cell r="AA234">
            <v>0.33405159192757999</v>
          </cell>
          <cell r="AB234">
            <v>0.106832357420501</v>
          </cell>
          <cell r="AC234">
            <v>2.6013716103006001E-6</v>
          </cell>
          <cell r="AD234">
            <v>0</v>
          </cell>
          <cell r="AE234">
            <v>0</v>
          </cell>
          <cell r="AF234">
            <v>0</v>
          </cell>
          <cell r="AG234">
            <v>0</v>
          </cell>
          <cell r="AH234">
            <v>0.17033296499846001</v>
          </cell>
          <cell r="AI234">
            <v>1067.16428249757</v>
          </cell>
          <cell r="AJ234">
            <v>1.2674444444444399</v>
          </cell>
          <cell r="AK234">
            <v>114.07</v>
          </cell>
          <cell r="AL234">
            <v>37.5</v>
          </cell>
          <cell r="AM234">
            <v>4752.5833333333303</v>
          </cell>
          <cell r="AN234">
            <v>0</v>
          </cell>
          <cell r="AO234">
            <v>0</v>
          </cell>
          <cell r="AP234">
            <v>46.466666666666697</v>
          </cell>
          <cell r="AQ234">
            <v>0.1</v>
          </cell>
          <cell r="AR234">
            <v>1.2674444444444399</v>
          </cell>
          <cell r="AS234">
            <v>114.07</v>
          </cell>
          <cell r="AT234">
            <v>37.5</v>
          </cell>
          <cell r="AU234">
            <v>4752.5833333333303</v>
          </cell>
          <cell r="AV234">
            <v>0</v>
          </cell>
          <cell r="AW234">
            <v>1.2674444444444399</v>
          </cell>
          <cell r="AX234">
            <v>0</v>
          </cell>
          <cell r="AY234">
            <v>0.1</v>
          </cell>
          <cell r="AZ234">
            <v>2.5348888888888901</v>
          </cell>
          <cell r="BA234">
            <v>228.14</v>
          </cell>
          <cell r="BB234">
            <v>37.5</v>
          </cell>
          <cell r="BC234">
            <v>9505.5</v>
          </cell>
          <cell r="BD234">
            <v>0</v>
          </cell>
          <cell r="BE234">
            <v>2.5348888888888901</v>
          </cell>
          <cell r="BF234">
            <v>0</v>
          </cell>
          <cell r="BG234">
            <v>0.1</v>
          </cell>
          <cell r="BH234">
            <v>13.94</v>
          </cell>
          <cell r="BI234">
            <v>2.3233333333333301</v>
          </cell>
        </row>
        <row r="235">
          <cell r="A235" t="str">
            <v>Eigene Perimeterdämmung</v>
          </cell>
          <cell r="B235" t="str">
            <v>m³</v>
          </cell>
        </row>
        <row r="236">
          <cell r="A236" t="str">
            <v>Innenausbau (E4.D)</v>
          </cell>
          <cell r="F236" t="str">
            <v>zurück zu "Errichtung"</v>
          </cell>
        </row>
        <row r="237">
          <cell r="A237" t="str">
            <v>Bitte auswählen</v>
          </cell>
        </row>
        <row r="238">
          <cell r="A238" t="str">
            <v>Massivparkett verklebt</v>
          </cell>
          <cell r="B238" t="str">
            <v>m²</v>
          </cell>
          <cell r="C238">
            <v>1</v>
          </cell>
          <cell r="D238" t="str">
            <v>E4-D-01_BB-Parkett</v>
          </cell>
          <cell r="E238">
            <v>1</v>
          </cell>
          <cell r="F238">
            <v>-24.546832328679901</v>
          </cell>
          <cell r="G238">
            <v>25</v>
          </cell>
          <cell r="H238">
            <v>7.45</v>
          </cell>
          <cell r="I238">
            <v>1</v>
          </cell>
          <cell r="J238">
            <v>0</v>
          </cell>
          <cell r="K238">
            <v>0</v>
          </cell>
          <cell r="L238">
            <v>0</v>
          </cell>
          <cell r="M238">
            <v>8.4499999999999993</v>
          </cell>
          <cell r="N238">
            <v>1.85887632720944</v>
          </cell>
          <cell r="O238">
            <v>-6.0772212083180204</v>
          </cell>
          <cell r="P238">
            <v>7.9360975355274599</v>
          </cell>
          <cell r="Q238">
            <v>4.3095810165900097E-2</v>
          </cell>
          <cell r="R238">
            <v>171.91740783995499</v>
          </cell>
          <cell r="S238">
            <v>189.84927609122499</v>
          </cell>
          <cell r="T238">
            <v>6.96360506780029E-3</v>
          </cell>
          <cell r="U238">
            <v>1.8062191646361001E-2</v>
          </cell>
          <cell r="V238">
            <v>5.68591040565727E-7</v>
          </cell>
          <cell r="W238">
            <v>23.808292606582398</v>
          </cell>
          <cell r="X238">
            <v>0.1292874304977</v>
          </cell>
          <cell r="Y238">
            <v>515.75222351986497</v>
          </cell>
          <cell r="Z238">
            <v>569.54782827367399</v>
          </cell>
          <cell r="AA238">
            <v>2.08908152034009E-2</v>
          </cell>
          <cell r="AB238">
            <v>5.4186574939083E-2</v>
          </cell>
          <cell r="AC238">
            <v>1.70577312169718E-6</v>
          </cell>
          <cell r="AD238">
            <v>0</v>
          </cell>
          <cell r="AE238">
            <v>0</v>
          </cell>
          <cell r="AF238">
            <v>0</v>
          </cell>
          <cell r="AG238">
            <v>0</v>
          </cell>
          <cell r="AH238">
            <v>1.0773952541475E-2</v>
          </cell>
          <cell r="AI238">
            <v>42.979351959988797</v>
          </cell>
          <cell r="AJ238">
            <v>1.0999999999999999E-2</v>
          </cell>
          <cell r="AK238">
            <v>3.3</v>
          </cell>
          <cell r="AL238">
            <v>25</v>
          </cell>
          <cell r="AM238">
            <v>41.15</v>
          </cell>
          <cell r="AN238">
            <v>7.45</v>
          </cell>
          <cell r="AO238">
            <v>0</v>
          </cell>
          <cell r="AP238">
            <v>0</v>
          </cell>
          <cell r="AQ238">
            <v>0.1</v>
          </cell>
          <cell r="AR238">
            <v>3.3000000000000002E-2</v>
          </cell>
          <cell r="AS238">
            <v>9.9</v>
          </cell>
          <cell r="AT238">
            <v>25</v>
          </cell>
          <cell r="AU238">
            <v>123.65</v>
          </cell>
          <cell r="AV238">
            <v>0</v>
          </cell>
          <cell r="AW238">
            <v>3.3000000000000002E-2</v>
          </cell>
          <cell r="AX238">
            <v>0</v>
          </cell>
          <cell r="AY238">
            <v>0.1</v>
          </cell>
          <cell r="AZ238">
            <v>4.3999999999999997E-2</v>
          </cell>
          <cell r="BA238">
            <v>13.2</v>
          </cell>
          <cell r="BB238">
            <v>25</v>
          </cell>
          <cell r="BC238">
            <v>164.9</v>
          </cell>
          <cell r="BD238">
            <v>0</v>
          </cell>
          <cell r="BE238">
            <v>4.3999999999999997E-2</v>
          </cell>
          <cell r="BF238">
            <v>0</v>
          </cell>
          <cell r="BG238">
            <v>0.1</v>
          </cell>
          <cell r="BH238">
            <v>2.5350000000000001</v>
          </cell>
          <cell r="BI238">
            <v>0.42249999999999999</v>
          </cell>
        </row>
        <row r="239">
          <cell r="A239" t="str">
            <v>Fliesen verklebt</v>
          </cell>
          <cell r="B239" t="str">
            <v>m²</v>
          </cell>
          <cell r="C239">
            <v>2</v>
          </cell>
          <cell r="D239" t="str">
            <v>E4-D-01_BB-Fliesen</v>
          </cell>
          <cell r="E239">
            <v>1</v>
          </cell>
          <cell r="F239">
            <v>-20.3213517928817</v>
          </cell>
          <cell r="G239">
            <v>25</v>
          </cell>
          <cell r="H239">
            <v>0</v>
          </cell>
          <cell r="I239">
            <v>0</v>
          </cell>
          <cell r="J239">
            <v>0</v>
          </cell>
          <cell r="K239">
            <v>0</v>
          </cell>
          <cell r="L239">
            <v>17.2</v>
          </cell>
          <cell r="M239">
            <v>17.2</v>
          </cell>
          <cell r="N239">
            <v>13.2712709389089</v>
          </cell>
          <cell r="O239">
            <v>-2.8525131959900003E-4</v>
          </cell>
          <cell r="P239">
            <v>13.2715561902285</v>
          </cell>
          <cell r="Q239">
            <v>4.71280524513163E-2</v>
          </cell>
          <cell r="R239">
            <v>225.490881713741</v>
          </cell>
          <cell r="S239">
            <v>11.984014119342801</v>
          </cell>
          <cell r="T239">
            <v>4.27088975698679E-3</v>
          </cell>
          <cell r="U239">
            <v>2.0034538029860199E-2</v>
          </cell>
          <cell r="V239">
            <v>1.35182034126153E-6</v>
          </cell>
          <cell r="W239">
            <v>39.814668570685399</v>
          </cell>
          <cell r="X239">
            <v>0.14138415735394899</v>
          </cell>
          <cell r="Y239">
            <v>676.47264514122196</v>
          </cell>
          <cell r="Z239">
            <v>35.9520423580285</v>
          </cell>
          <cell r="AA239">
            <v>1.28126692709604E-2</v>
          </cell>
          <cell r="AB239">
            <v>6.01036140895806E-2</v>
          </cell>
          <cell r="AC239">
            <v>4.0554610237845797E-6</v>
          </cell>
          <cell r="AD239">
            <v>0</v>
          </cell>
          <cell r="AE239">
            <v>0</v>
          </cell>
          <cell r="AF239">
            <v>0</v>
          </cell>
          <cell r="AG239">
            <v>0</v>
          </cell>
          <cell r="AH239">
            <v>1.1782013112829099E-2</v>
          </cell>
          <cell r="AI239">
            <v>56.372720428435201</v>
          </cell>
          <cell r="AJ239">
            <v>8.7460317460317499E-3</v>
          </cell>
          <cell r="AK239">
            <v>8.3571428571428594</v>
          </cell>
          <cell r="AL239">
            <v>37.5</v>
          </cell>
          <cell r="AM239">
            <v>104.46428571428601</v>
          </cell>
          <cell r="AN239">
            <v>0</v>
          </cell>
          <cell r="AO239">
            <v>0</v>
          </cell>
          <cell r="AP239">
            <v>0</v>
          </cell>
          <cell r="AQ239">
            <v>0</v>
          </cell>
          <cell r="AR239">
            <v>2.6238095238095199E-2</v>
          </cell>
          <cell r="AS239">
            <v>25.071428571428601</v>
          </cell>
          <cell r="AT239">
            <v>37.5</v>
          </cell>
          <cell r="AU239">
            <v>313.29285714285697</v>
          </cell>
          <cell r="AV239">
            <v>2.5666666666666699E-2</v>
          </cell>
          <cell r="AW239">
            <v>5.7142857142857104E-4</v>
          </cell>
          <cell r="AX239">
            <v>0</v>
          </cell>
          <cell r="AY239">
            <v>0.1</v>
          </cell>
          <cell r="AZ239">
            <v>3.4984126984126999E-2</v>
          </cell>
          <cell r="BA239">
            <v>33.428571428571402</v>
          </cell>
          <cell r="BB239">
            <v>37.5</v>
          </cell>
          <cell r="BC239">
            <v>417.75714285714298</v>
          </cell>
          <cell r="BD239">
            <v>3.4222222222222203E-2</v>
          </cell>
          <cell r="BE239">
            <v>7.6190476190476203E-4</v>
          </cell>
          <cell r="BF239">
            <v>0</v>
          </cell>
          <cell r="BG239">
            <v>0.1</v>
          </cell>
          <cell r="BH239">
            <v>16.5</v>
          </cell>
          <cell r="BI239">
            <v>0.86</v>
          </cell>
        </row>
        <row r="240">
          <cell r="A240" t="str">
            <v>Schiffboden</v>
          </cell>
          <cell r="B240" t="str">
            <v>m²</v>
          </cell>
          <cell r="C240">
            <v>3</v>
          </cell>
          <cell r="D240" t="str">
            <v>E4-D-01_BB-Schiffb</v>
          </cell>
          <cell r="E240">
            <v>1</v>
          </cell>
          <cell r="F240">
            <v>-35.643434707509499</v>
          </cell>
          <cell r="G240">
            <v>35</v>
          </cell>
          <cell r="H240">
            <v>12.4</v>
          </cell>
          <cell r="I240">
            <v>0</v>
          </cell>
          <cell r="J240">
            <v>0</v>
          </cell>
          <cell r="K240">
            <v>0</v>
          </cell>
          <cell r="L240">
            <v>0</v>
          </cell>
          <cell r="M240">
            <v>12.4</v>
          </cell>
          <cell r="N240">
            <v>-18.549105159175301</v>
          </cell>
          <cell r="O240">
            <v>-21.332335432434999</v>
          </cell>
          <cell r="P240">
            <v>2.7832302732596599</v>
          </cell>
          <cell r="Q240">
            <v>1.6674516325446101E-2</v>
          </cell>
          <cell r="R240">
            <v>46.744419268806602</v>
          </cell>
          <cell r="S240">
            <v>273.71824628590201</v>
          </cell>
          <cell r="T240">
            <v>6.58651575219657E-3</v>
          </cell>
          <cell r="U240">
            <v>7.5435268037710402E-3</v>
          </cell>
          <cell r="V240">
            <v>2.2733831268616801E-7</v>
          </cell>
          <cell r="W240">
            <v>5.5664605465193198</v>
          </cell>
          <cell r="X240">
            <v>3.3349032650892299E-2</v>
          </cell>
          <cell r="Y240">
            <v>93.488838537613205</v>
          </cell>
          <cell r="Z240">
            <v>547.43649257180402</v>
          </cell>
          <cell r="AA240">
            <v>1.31730315043931E-2</v>
          </cell>
          <cell r="AB240">
            <v>1.50870536075421E-2</v>
          </cell>
          <cell r="AC240">
            <v>4.5467662537233602E-7</v>
          </cell>
          <cell r="AD240">
            <v>0</v>
          </cell>
          <cell r="AE240">
            <v>0</v>
          </cell>
          <cell r="AF240">
            <v>0</v>
          </cell>
          <cell r="AG240">
            <v>0</v>
          </cell>
          <cell r="AH240">
            <v>4.1686290813615296E-3</v>
          </cell>
          <cell r="AI240">
            <v>11.686104817201601</v>
          </cell>
          <cell r="AJ240">
            <v>0.02</v>
          </cell>
          <cell r="AK240">
            <v>4</v>
          </cell>
          <cell r="AL240">
            <v>12.5</v>
          </cell>
          <cell r="AM240">
            <v>49.9</v>
          </cell>
          <cell r="AN240">
            <v>12.4</v>
          </cell>
          <cell r="AO240">
            <v>0</v>
          </cell>
          <cell r="AP240">
            <v>0</v>
          </cell>
          <cell r="AQ240">
            <v>0.1</v>
          </cell>
          <cell r="AR240">
            <v>3.7142857142857102E-2</v>
          </cell>
          <cell r="AS240">
            <v>7.4285714285714297</v>
          </cell>
          <cell r="AT240">
            <v>12.5</v>
          </cell>
          <cell r="AU240">
            <v>92.857142857142904</v>
          </cell>
          <cell r="AV240">
            <v>0</v>
          </cell>
          <cell r="AW240">
            <v>0</v>
          </cell>
          <cell r="AX240">
            <v>0</v>
          </cell>
          <cell r="AY240">
            <v>0</v>
          </cell>
          <cell r="AZ240">
            <v>5.7142857142857099E-2</v>
          </cell>
          <cell r="BA240">
            <v>11.4285714285714</v>
          </cell>
          <cell r="BB240">
            <v>12.5</v>
          </cell>
          <cell r="BC240">
            <v>142.857142857143</v>
          </cell>
          <cell r="BD240">
            <v>0</v>
          </cell>
          <cell r="BE240">
            <v>0</v>
          </cell>
          <cell r="BF240">
            <v>0</v>
          </cell>
          <cell r="BG240">
            <v>0</v>
          </cell>
          <cell r="BH240">
            <v>2.48</v>
          </cell>
          <cell r="BI240">
            <v>0.62</v>
          </cell>
        </row>
        <row r="241">
          <cell r="A241" t="str">
            <v>Schiffboden + Polsterh + TSD Glaswolle</v>
          </cell>
          <cell r="B241" t="str">
            <v>m²</v>
          </cell>
          <cell r="C241">
            <v>4</v>
          </cell>
          <cell r="D241" t="str">
            <v>E4-D-01_BB-Schiffb-Ho-TSD-Gw</v>
          </cell>
          <cell r="E241">
            <v>1</v>
          </cell>
          <cell r="F241">
            <v>-24.0257613068399</v>
          </cell>
          <cell r="G241">
            <v>35</v>
          </cell>
          <cell r="H241">
            <v>17.399999999999999</v>
          </cell>
          <cell r="I241">
            <v>0</v>
          </cell>
          <cell r="J241">
            <v>0</v>
          </cell>
          <cell r="K241">
            <v>0</v>
          </cell>
          <cell r="L241">
            <v>2.96</v>
          </cell>
          <cell r="M241">
            <v>20.36</v>
          </cell>
          <cell r="N241">
            <v>-18.784830523322999</v>
          </cell>
          <cell r="O241">
            <v>-29.585776024730901</v>
          </cell>
          <cell r="P241">
            <v>10.800945501407901</v>
          </cell>
          <cell r="Q241">
            <v>6.6732286332854301E-2</v>
          </cell>
          <cell r="R241">
            <v>196.22216808000201</v>
          </cell>
          <cell r="S241">
            <v>385.81586218562899</v>
          </cell>
          <cell r="T241">
            <v>1.36993453643775E-2</v>
          </cell>
          <cell r="U241">
            <v>2.99728839907333E-2</v>
          </cell>
          <cell r="V241">
            <v>1.01721444976324E-6</v>
          </cell>
          <cell r="W241">
            <v>16.3674060479273</v>
          </cell>
          <cell r="X241">
            <v>0.100081318983747</v>
          </cell>
          <cell r="Y241">
            <v>289.711006617615</v>
          </cell>
          <cell r="Z241">
            <v>933.25235475743295</v>
          </cell>
          <cell r="AA241">
            <v>2.68723768687706E-2</v>
          </cell>
          <cell r="AB241">
            <v>4.5059937598275403E-2</v>
          </cell>
          <cell r="AC241">
            <v>1.4718910751355699E-6</v>
          </cell>
          <cell r="AD241">
            <v>0</v>
          </cell>
          <cell r="AE241">
            <v>0</v>
          </cell>
          <cell r="AF241">
            <v>0</v>
          </cell>
          <cell r="AG241">
            <v>0</v>
          </cell>
          <cell r="AH241">
            <v>1.66830715832136E-2</v>
          </cell>
          <cell r="AI241">
            <v>49.055542020000601</v>
          </cell>
          <cell r="AJ241">
            <v>0.1</v>
          </cell>
          <cell r="AK241">
            <v>27</v>
          </cell>
          <cell r="AL241">
            <v>50</v>
          </cell>
          <cell r="AM241">
            <v>337.4</v>
          </cell>
          <cell r="AN241">
            <v>17.399999999999999</v>
          </cell>
          <cell r="AO241">
            <v>0</v>
          </cell>
          <cell r="AP241">
            <v>0</v>
          </cell>
          <cell r="AQ241">
            <v>0.1</v>
          </cell>
          <cell r="AR241">
            <v>0.14000000000000001</v>
          </cell>
          <cell r="AS241">
            <v>35</v>
          </cell>
          <cell r="AT241">
            <v>50</v>
          </cell>
          <cell r="AU241">
            <v>437.5</v>
          </cell>
          <cell r="AV241">
            <v>7.0000000000000007E-2</v>
          </cell>
          <cell r="AW241">
            <v>0.01</v>
          </cell>
          <cell r="AX241">
            <v>0</v>
          </cell>
          <cell r="AY241">
            <v>0</v>
          </cell>
          <cell r="AZ241">
            <v>0.24</v>
          </cell>
          <cell r="BA241">
            <v>62</v>
          </cell>
          <cell r="BB241">
            <v>50</v>
          </cell>
          <cell r="BC241">
            <v>775</v>
          </cell>
          <cell r="BD241">
            <v>0.14000000000000001</v>
          </cell>
          <cell r="BE241">
            <v>0.02</v>
          </cell>
          <cell r="BF241">
            <v>0</v>
          </cell>
          <cell r="BG241">
            <v>0</v>
          </cell>
          <cell r="BH241">
            <v>4.3680000000000003</v>
          </cell>
          <cell r="BI241">
            <v>1.018</v>
          </cell>
        </row>
        <row r="242">
          <cell r="A242" t="str">
            <v>Schiffboden + Polsterh + TSD Schafwolle</v>
          </cell>
          <cell r="B242" t="str">
            <v>m²</v>
          </cell>
          <cell r="C242">
            <v>5</v>
          </cell>
          <cell r="D242" t="str">
            <v>E4-D-01_BB-Schiffb-Ho-TSD-Schaf</v>
          </cell>
          <cell r="E242">
            <v>1</v>
          </cell>
          <cell r="F242">
            <v>-30.069021651754198</v>
          </cell>
          <cell r="G242">
            <v>35</v>
          </cell>
          <cell r="H242">
            <v>23.4</v>
          </cell>
          <cell r="I242">
            <v>0</v>
          </cell>
          <cell r="J242">
            <v>0</v>
          </cell>
          <cell r="K242">
            <v>0</v>
          </cell>
          <cell r="L242">
            <v>0</v>
          </cell>
          <cell r="M242">
            <v>23.4</v>
          </cell>
          <cell r="N242">
            <v>-29.263565387981501</v>
          </cell>
          <cell r="O242">
            <v>-39.7394647986847</v>
          </cell>
          <cell r="P242">
            <v>10.4758994107032</v>
          </cell>
          <cell r="Q242">
            <v>4.5533298262190401E-2</v>
          </cell>
          <cell r="R242">
            <v>152.11398433852</v>
          </cell>
          <cell r="S242">
            <v>482.806337246552</v>
          </cell>
          <cell r="T242">
            <v>1.50536468637683E-2</v>
          </cell>
          <cell r="U242">
            <v>1.8418021220782899E-2</v>
          </cell>
          <cell r="V242">
            <v>7.0176483379922197E-7</v>
          </cell>
          <cell r="W242">
            <v>16.042359957222502</v>
          </cell>
          <cell r="X242">
            <v>7.8882330913082693E-2</v>
          </cell>
          <cell r="Y242">
            <v>245.60282287613299</v>
          </cell>
          <cell r="Z242">
            <v>1030.24282981836</v>
          </cell>
          <cell r="AA242">
            <v>2.8226678368161499E-2</v>
          </cell>
          <cell r="AB242">
            <v>3.3505074828325002E-2</v>
          </cell>
          <cell r="AC242">
            <v>1.15644145917156E-6</v>
          </cell>
          <cell r="AD242">
            <v>0</v>
          </cell>
          <cell r="AE242">
            <v>0</v>
          </cell>
          <cell r="AF242">
            <v>0</v>
          </cell>
          <cell r="AG242">
            <v>0</v>
          </cell>
          <cell r="AH242">
            <v>1.13833245655476E-2</v>
          </cell>
          <cell r="AI242">
            <v>38.0284960846299</v>
          </cell>
          <cell r="AJ242">
            <v>0.1</v>
          </cell>
          <cell r="AK242">
            <v>27</v>
          </cell>
          <cell r="AL242">
            <v>50</v>
          </cell>
          <cell r="AM242">
            <v>337.4</v>
          </cell>
          <cell r="AN242">
            <v>23.4</v>
          </cell>
          <cell r="AO242">
            <v>0</v>
          </cell>
          <cell r="AP242">
            <v>0</v>
          </cell>
          <cell r="AQ242">
            <v>0.1</v>
          </cell>
          <cell r="AR242">
            <v>0.14000000000000001</v>
          </cell>
          <cell r="AS242">
            <v>35</v>
          </cell>
          <cell r="AT242">
            <v>50</v>
          </cell>
          <cell r="AU242">
            <v>437.4</v>
          </cell>
          <cell r="AV242">
            <v>0</v>
          </cell>
          <cell r="AW242">
            <v>0.08</v>
          </cell>
          <cell r="AX242">
            <v>0</v>
          </cell>
          <cell r="AY242">
            <v>0.1</v>
          </cell>
          <cell r="AZ242">
            <v>0.24</v>
          </cell>
          <cell r="BA242">
            <v>62</v>
          </cell>
          <cell r="BB242">
            <v>50</v>
          </cell>
          <cell r="BC242">
            <v>774.9</v>
          </cell>
          <cell r="BD242">
            <v>0</v>
          </cell>
          <cell r="BE242">
            <v>0.16</v>
          </cell>
          <cell r="BF242">
            <v>0</v>
          </cell>
          <cell r="BG242">
            <v>0.1</v>
          </cell>
          <cell r="BH242">
            <v>5.28</v>
          </cell>
          <cell r="BI242">
            <v>1.17</v>
          </cell>
        </row>
        <row r="243">
          <cell r="A243" t="str">
            <v>Linoleum verklebt</v>
          </cell>
          <cell r="B243" t="str">
            <v>m²</v>
          </cell>
          <cell r="C243">
            <v>6</v>
          </cell>
          <cell r="D243" t="str">
            <v>E4-D-01_BB-Elast_Lino</v>
          </cell>
          <cell r="E243">
            <v>1</v>
          </cell>
          <cell r="F243">
            <v>-27.5475524242772</v>
          </cell>
          <cell r="G243">
            <v>25</v>
          </cell>
          <cell r="H243">
            <v>2.4</v>
          </cell>
          <cell r="I243">
            <v>1</v>
          </cell>
          <cell r="J243">
            <v>0</v>
          </cell>
          <cell r="K243">
            <v>0</v>
          </cell>
          <cell r="L243">
            <v>0</v>
          </cell>
          <cell r="M243">
            <v>3.4</v>
          </cell>
          <cell r="N243">
            <v>3.6148902758293602</v>
          </cell>
          <cell r="O243">
            <v>-2.57537338047988</v>
          </cell>
          <cell r="P243">
            <v>6.1902636563092397</v>
          </cell>
          <cell r="Q243">
            <v>3.02373541883614E-2</v>
          </cell>
          <cell r="R243">
            <v>124.54955913909301</v>
          </cell>
          <cell r="S243">
            <v>21.78213338758</v>
          </cell>
          <cell r="T243">
            <v>3.9367492507507403E-3</v>
          </cell>
          <cell r="U243">
            <v>1.34663591588364E-2</v>
          </cell>
          <cell r="V243">
            <v>7.9293539552870402E-7</v>
          </cell>
          <cell r="W243">
            <v>18.5707909689277</v>
          </cell>
          <cell r="X243">
            <v>9.0712062565084295E-2</v>
          </cell>
          <cell r="Y243">
            <v>373.64867741727801</v>
          </cell>
          <cell r="Z243">
            <v>65.346400162740096</v>
          </cell>
          <cell r="AA243">
            <v>1.1810247752252199E-2</v>
          </cell>
          <cell r="AB243">
            <v>4.0399077476509102E-2</v>
          </cell>
          <cell r="AC243">
            <v>2.3788061865861102E-6</v>
          </cell>
          <cell r="AD243">
            <v>0</v>
          </cell>
          <cell r="AE243">
            <v>0</v>
          </cell>
          <cell r="AF243">
            <v>0</v>
          </cell>
          <cell r="AG243">
            <v>0</v>
          </cell>
          <cell r="AH243">
            <v>7.5593385470903596E-3</v>
          </cell>
          <cell r="AI243">
            <v>31.137389784773099</v>
          </cell>
          <cell r="AJ243">
            <v>3.0869565217391298E-3</v>
          </cell>
          <cell r="AK243">
            <v>3.0869565217391299</v>
          </cell>
          <cell r="AL243">
            <v>25</v>
          </cell>
          <cell r="AM243">
            <v>38.486956521739103</v>
          </cell>
          <cell r="AN243">
            <v>2.4</v>
          </cell>
          <cell r="AO243">
            <v>0</v>
          </cell>
          <cell r="AP243">
            <v>0</v>
          </cell>
          <cell r="AQ243">
            <v>0.1</v>
          </cell>
          <cell r="AR243">
            <v>9.26086956521739E-3</v>
          </cell>
          <cell r="AS243">
            <v>9.2608695652173907</v>
          </cell>
          <cell r="AT243">
            <v>25</v>
          </cell>
          <cell r="AU243">
            <v>115.660869565217</v>
          </cell>
          <cell r="AV243">
            <v>0</v>
          </cell>
          <cell r="AW243">
            <v>6.2608695652173899E-3</v>
          </cell>
          <cell r="AX243">
            <v>0</v>
          </cell>
          <cell r="AY243">
            <v>0.1</v>
          </cell>
          <cell r="AZ243">
            <v>1.23478260869565E-2</v>
          </cell>
          <cell r="BA243">
            <v>12.3478260869565</v>
          </cell>
          <cell r="BB243">
            <v>25</v>
          </cell>
          <cell r="BC243">
            <v>154.24782608695699</v>
          </cell>
          <cell r="BD243">
            <v>0</v>
          </cell>
          <cell r="BE243">
            <v>8.3478260869565193E-3</v>
          </cell>
          <cell r="BF243">
            <v>0</v>
          </cell>
          <cell r="BG243">
            <v>0.1</v>
          </cell>
          <cell r="BH243">
            <v>3.4</v>
          </cell>
          <cell r="BI243">
            <v>0.17</v>
          </cell>
        </row>
        <row r="244">
          <cell r="A244" t="str">
            <v>PVC-Belag verklebt</v>
          </cell>
          <cell r="B244" t="str">
            <v>m²</v>
          </cell>
          <cell r="C244">
            <v>7</v>
          </cell>
          <cell r="D244" t="str">
            <v>E4-D-01_BB-Elast_PVC</v>
          </cell>
          <cell r="E244">
            <v>1</v>
          </cell>
          <cell r="F244">
            <v>-27.1461482530217</v>
          </cell>
          <cell r="G244">
            <v>25</v>
          </cell>
          <cell r="H244">
            <v>0</v>
          </cell>
          <cell r="I244">
            <v>3.4</v>
          </cell>
          <cell r="J244">
            <v>0</v>
          </cell>
          <cell r="K244">
            <v>0</v>
          </cell>
          <cell r="L244">
            <v>0</v>
          </cell>
          <cell r="M244">
            <v>3.4</v>
          </cell>
          <cell r="N244">
            <v>6.0595087522360203</v>
          </cell>
          <cell r="O244">
            <v>-0.22990158888918399</v>
          </cell>
          <cell r="P244">
            <v>6.2894103411252003</v>
          </cell>
          <cell r="Q244">
            <v>2.44297152553122E-2</v>
          </cell>
          <cell r="R244">
            <v>147.59914762692</v>
          </cell>
          <cell r="S244">
            <v>9.0838173846290609</v>
          </cell>
          <cell r="T244">
            <v>8.6728547123245004E-3</v>
          </cell>
          <cell r="U244">
            <v>8.8510634843195404E-3</v>
          </cell>
          <cell r="V244">
            <v>2.0608896660566801E-6</v>
          </cell>
          <cell r="W244">
            <v>18.8682310233756</v>
          </cell>
          <cell r="X244">
            <v>7.3289145765936703E-2</v>
          </cell>
          <cell r="Y244">
            <v>442.79744288076</v>
          </cell>
          <cell r="Z244">
            <v>27.2514521538872</v>
          </cell>
          <cell r="AA244">
            <v>2.6018564136973499E-2</v>
          </cell>
          <cell r="AB244">
            <v>2.6553190452958599E-2</v>
          </cell>
          <cell r="AC244">
            <v>6.1826689981700297E-6</v>
          </cell>
          <cell r="AD244">
            <v>0</v>
          </cell>
          <cell r="AE244">
            <v>0</v>
          </cell>
          <cell r="AF244">
            <v>0</v>
          </cell>
          <cell r="AG244">
            <v>0</v>
          </cell>
          <cell r="AH244">
            <v>6.1074288138280603E-3</v>
          </cell>
          <cell r="AI244">
            <v>36.89978690673</v>
          </cell>
          <cell r="AJ244">
            <v>2.4117647058823498E-3</v>
          </cell>
          <cell r="AK244">
            <v>2.4117647058823501</v>
          </cell>
          <cell r="AL244">
            <v>25</v>
          </cell>
          <cell r="AM244">
            <v>30.047058823529401</v>
          </cell>
          <cell r="AN244">
            <v>0</v>
          </cell>
          <cell r="AO244">
            <v>2.4</v>
          </cell>
          <cell r="AP244">
            <v>0</v>
          </cell>
          <cell r="AQ244">
            <v>0.1</v>
          </cell>
          <cell r="AR244">
            <v>7.2352941176470602E-3</v>
          </cell>
          <cell r="AS244">
            <v>7.2352941176470598</v>
          </cell>
          <cell r="AT244">
            <v>25</v>
          </cell>
          <cell r="AU244">
            <v>90.341176470588195</v>
          </cell>
          <cell r="AV244">
            <v>0</v>
          </cell>
          <cell r="AW244">
            <v>4.2352941176470602E-3</v>
          </cell>
          <cell r="AX244">
            <v>0</v>
          </cell>
          <cell r="AY244">
            <v>0.1</v>
          </cell>
          <cell r="AZ244">
            <v>9.6470588235294096E-3</v>
          </cell>
          <cell r="BA244">
            <v>9.6470588235294095</v>
          </cell>
          <cell r="BB244">
            <v>25</v>
          </cell>
          <cell r="BC244">
            <v>120.488235294118</v>
          </cell>
          <cell r="BD244">
            <v>0</v>
          </cell>
          <cell r="BE244">
            <v>5.6470588235294104E-3</v>
          </cell>
          <cell r="BF244">
            <v>0</v>
          </cell>
          <cell r="BG244">
            <v>0.1</v>
          </cell>
          <cell r="BH244">
            <v>3.4</v>
          </cell>
          <cell r="BI244">
            <v>0.17</v>
          </cell>
        </row>
        <row r="245">
          <cell r="A245" t="str">
            <v>Teppich verklebt</v>
          </cell>
          <cell r="B245" t="str">
            <v>m²</v>
          </cell>
          <cell r="C245">
            <v>8</v>
          </cell>
          <cell r="D245" t="str">
            <v>E4-D-01_BB-Textil</v>
          </cell>
          <cell r="E245">
            <v>1</v>
          </cell>
          <cell r="F245">
            <v>-27.5522043050224</v>
          </cell>
          <cell r="G245">
            <v>12.5</v>
          </cell>
          <cell r="H245">
            <v>0</v>
          </cell>
          <cell r="I245">
            <v>2.5</v>
          </cell>
          <cell r="J245">
            <v>0</v>
          </cell>
          <cell r="K245">
            <v>0</v>
          </cell>
          <cell r="L245">
            <v>0</v>
          </cell>
          <cell r="M245">
            <v>2.5</v>
          </cell>
          <cell r="N245">
            <v>7.56203537872819</v>
          </cell>
          <cell r="O245">
            <v>-4.9646415291992895E-4</v>
          </cell>
          <cell r="P245">
            <v>7.5625318428811097</v>
          </cell>
          <cell r="Q245">
            <v>2.6256172262709699E-2</v>
          </cell>
          <cell r="R245">
            <v>120.599004904848</v>
          </cell>
          <cell r="S245">
            <v>1.7572393061609599</v>
          </cell>
          <cell r="T245">
            <v>5.0722278626018297E-3</v>
          </cell>
          <cell r="U245">
            <v>6.7140880823687004E-3</v>
          </cell>
          <cell r="V245">
            <v>5.2866075042023998E-7</v>
          </cell>
          <cell r="W245">
            <v>22.6875955286433</v>
          </cell>
          <cell r="X245">
            <v>7.87685167881291E-2</v>
          </cell>
          <cell r="Y245">
            <v>361.79701471454302</v>
          </cell>
          <cell r="Z245">
            <v>5.2717179184828797</v>
          </cell>
          <cell r="AA245">
            <v>1.52166835878055E-2</v>
          </cell>
          <cell r="AB245">
            <v>2.0142264247106099E-2</v>
          </cell>
          <cell r="AC245">
            <v>1.5859822512607199E-6</v>
          </cell>
          <cell r="AD245">
            <v>0</v>
          </cell>
          <cell r="AE245">
            <v>0</v>
          </cell>
          <cell r="AF245">
            <v>0</v>
          </cell>
          <cell r="AG245">
            <v>0</v>
          </cell>
          <cell r="AH245">
            <v>6.5640430656774204E-3</v>
          </cell>
          <cell r="AI245">
            <v>30.149751226211901</v>
          </cell>
          <cell r="AJ245">
            <v>3.27272727272727E-3</v>
          </cell>
          <cell r="AK245">
            <v>3.2727272727272698</v>
          </cell>
          <cell r="AL245">
            <v>25</v>
          </cell>
          <cell r="AM245">
            <v>40.809090909090898</v>
          </cell>
          <cell r="AN245">
            <v>0</v>
          </cell>
          <cell r="AO245">
            <v>1.5</v>
          </cell>
          <cell r="AP245">
            <v>0</v>
          </cell>
          <cell r="AQ245">
            <v>0.1</v>
          </cell>
          <cell r="AR245">
            <v>9.8181818181818196E-3</v>
          </cell>
          <cell r="AS245">
            <v>9.8181818181818201</v>
          </cell>
          <cell r="AT245">
            <v>25</v>
          </cell>
          <cell r="AU245">
            <v>122.627272727273</v>
          </cell>
          <cell r="AV245">
            <v>0</v>
          </cell>
          <cell r="AW245">
            <v>6.8181818181818196E-3</v>
          </cell>
          <cell r="AX245">
            <v>0</v>
          </cell>
          <cell r="AY245">
            <v>0.1</v>
          </cell>
          <cell r="AZ245">
            <v>1.3090909090909099E-2</v>
          </cell>
          <cell r="BA245">
            <v>13.090909090909101</v>
          </cell>
          <cell r="BB245">
            <v>25</v>
          </cell>
          <cell r="BC245">
            <v>163.536363636364</v>
          </cell>
          <cell r="BD245">
            <v>0</v>
          </cell>
          <cell r="BE245">
            <v>9.0909090909090905E-3</v>
          </cell>
          <cell r="BF245">
            <v>0</v>
          </cell>
          <cell r="BG245">
            <v>0.1</v>
          </cell>
          <cell r="BH245">
            <v>2.5</v>
          </cell>
          <cell r="BI245">
            <v>0.125</v>
          </cell>
        </row>
        <row r="246">
          <cell r="A246" t="str">
            <v>Eigener Bodenbelag 1</v>
          </cell>
          <cell r="B246" t="str">
            <v>m²</v>
          </cell>
        </row>
        <row r="247">
          <cell r="A247" t="str">
            <v>Eigener Bodenbelag 2</v>
          </cell>
          <cell r="B247" t="str">
            <v>m²</v>
          </cell>
        </row>
        <row r="248">
          <cell r="A248" t="str">
            <v>Eigener Bodenbelag 3</v>
          </cell>
          <cell r="B248" t="str">
            <v>m²</v>
          </cell>
        </row>
        <row r="249">
          <cell r="A249" t="str">
            <v>Bitte auswählen</v>
          </cell>
        </row>
        <row r="250">
          <cell r="A250" t="str">
            <v>Gipskarton mit Federschiene Glaswolle (WV)</v>
          </cell>
          <cell r="B250" t="str">
            <v>m²</v>
          </cell>
          <cell r="C250">
            <v>1</v>
          </cell>
          <cell r="D250" t="str">
            <v>E4-D-02-WV-GKP-Feder-Gw</v>
          </cell>
          <cell r="E250">
            <v>1</v>
          </cell>
          <cell r="F250">
            <v>-19.0180271576526</v>
          </cell>
          <cell r="G250">
            <v>50</v>
          </cell>
          <cell r="H250">
            <v>0</v>
          </cell>
          <cell r="I250">
            <v>0</v>
          </cell>
          <cell r="J250">
            <v>1.85</v>
          </cell>
          <cell r="K250">
            <v>0</v>
          </cell>
          <cell r="L250">
            <v>27.3</v>
          </cell>
          <cell r="M250">
            <v>29.15</v>
          </cell>
          <cell r="N250">
            <v>12.2167783113906</v>
          </cell>
          <cell r="O250">
            <v>-1.0761584708827501</v>
          </cell>
          <cell r="P250">
            <v>13.2929367822733</v>
          </cell>
          <cell r="Q250">
            <v>6.2988289642019801E-2</v>
          </cell>
          <cell r="R250">
            <v>206.42213514539</v>
          </cell>
          <cell r="S250">
            <v>41.8107377920877</v>
          </cell>
          <cell r="T250">
            <v>1.4185954626113001E-2</v>
          </cell>
          <cell r="U250">
            <v>2.27385465187925E-2</v>
          </cell>
          <cell r="V250">
            <v>1.01865911261918E-6</v>
          </cell>
          <cell r="W250">
            <v>13.2929367822733</v>
          </cell>
          <cell r="X250">
            <v>6.2988289642019801E-2</v>
          </cell>
          <cell r="Y250">
            <v>206.42213514539</v>
          </cell>
          <cell r="Z250">
            <v>41.8107377920877</v>
          </cell>
          <cell r="AA250">
            <v>1.4185954626113001E-2</v>
          </cell>
          <cell r="AB250">
            <v>2.27385465187925E-2</v>
          </cell>
          <cell r="AC250">
            <v>1.01865911261918E-6</v>
          </cell>
          <cell r="AD250">
            <v>0</v>
          </cell>
          <cell r="AE250">
            <v>0</v>
          </cell>
          <cell r="AF250">
            <v>0</v>
          </cell>
          <cell r="AG250">
            <v>0</v>
          </cell>
          <cell r="AH250">
            <v>1.5747072410504898E-2</v>
          </cell>
          <cell r="AI250">
            <v>51.6055337863475</v>
          </cell>
          <cell r="AJ250">
            <v>9.0245897435897393E-2</v>
          </cell>
          <cell r="AK250">
            <v>27.073769230769201</v>
          </cell>
          <cell r="AL250">
            <v>50</v>
          </cell>
          <cell r="AM250">
            <v>338.32211538461502</v>
          </cell>
          <cell r="AN250">
            <v>0</v>
          </cell>
          <cell r="AO250">
            <v>0</v>
          </cell>
          <cell r="AP250">
            <v>1.7000192307692299</v>
          </cell>
          <cell r="AQ250">
            <v>0.1</v>
          </cell>
          <cell r="AR250">
            <v>9.0245897435897393E-2</v>
          </cell>
          <cell r="AS250">
            <v>27.073769230769201</v>
          </cell>
          <cell r="AT250">
            <v>50</v>
          </cell>
          <cell r="AU250">
            <v>338.32211538461502</v>
          </cell>
          <cell r="AV250">
            <v>0.09</v>
          </cell>
          <cell r="AW250">
            <v>0</v>
          </cell>
          <cell r="AX250">
            <v>2.4589743589743601E-4</v>
          </cell>
          <cell r="AY250">
            <v>0.1</v>
          </cell>
          <cell r="AZ250">
            <v>0.18049179487179501</v>
          </cell>
          <cell r="BA250">
            <v>54.147538461538502</v>
          </cell>
          <cell r="BB250">
            <v>50</v>
          </cell>
          <cell r="BC250">
            <v>676.74423076923097</v>
          </cell>
          <cell r="BD250">
            <v>0.18</v>
          </cell>
          <cell r="BE250">
            <v>0</v>
          </cell>
          <cell r="BF250">
            <v>4.9179487179487201E-4</v>
          </cell>
          <cell r="BG250">
            <v>0.1</v>
          </cell>
          <cell r="BH250">
            <v>8.7449999999999992</v>
          </cell>
          <cell r="BI250">
            <v>1.4575</v>
          </cell>
        </row>
        <row r="251">
          <cell r="A251" t="str">
            <v>Gipskarton mit Lattung Steinwolle (WV)</v>
          </cell>
          <cell r="B251" t="str">
            <v>m²</v>
          </cell>
          <cell r="C251">
            <v>2</v>
          </cell>
          <cell r="D251" t="str">
            <v>E4-D-02-WV-GKP-Holz-Stw</v>
          </cell>
          <cell r="E251">
            <v>1</v>
          </cell>
          <cell r="F251">
            <v>-24.127570586636701</v>
          </cell>
          <cell r="G251">
            <v>50</v>
          </cell>
          <cell r="H251">
            <v>3</v>
          </cell>
          <cell r="I251">
            <v>0</v>
          </cell>
          <cell r="J251">
            <v>0.35</v>
          </cell>
          <cell r="K251">
            <v>0</v>
          </cell>
          <cell r="L251">
            <v>27.12</v>
          </cell>
          <cell r="M251">
            <v>30.47</v>
          </cell>
          <cell r="N251">
            <v>4.0120871788940002</v>
          </cell>
          <cell r="O251">
            <v>-6.0196282491781004</v>
          </cell>
          <cell r="P251">
            <v>10.031715428072101</v>
          </cell>
          <cell r="Q251">
            <v>4.6286324038219501E-2</v>
          </cell>
          <cell r="R251">
            <v>160.967150353552</v>
          </cell>
          <cell r="S251">
            <v>101.97063281468699</v>
          </cell>
          <cell r="T251">
            <v>1.18311596777496E-2</v>
          </cell>
          <cell r="U251">
            <v>1.5176512735527101E-2</v>
          </cell>
          <cell r="V251">
            <v>8.5705902600956399E-7</v>
          </cell>
          <cell r="W251">
            <v>10.031715428072101</v>
          </cell>
          <cell r="X251">
            <v>4.6286324038219501E-2</v>
          </cell>
          <cell r="Y251">
            <v>160.967150353552</v>
          </cell>
          <cell r="Z251">
            <v>101.97063281468699</v>
          </cell>
          <cell r="AA251">
            <v>1.18311596777496E-2</v>
          </cell>
          <cell r="AB251">
            <v>1.5176512735527101E-2</v>
          </cell>
          <cell r="AC251">
            <v>8.5705902600956399E-7</v>
          </cell>
          <cell r="AD251">
            <v>0</v>
          </cell>
          <cell r="AE251">
            <v>0</v>
          </cell>
          <cell r="AF251">
            <v>0</v>
          </cell>
          <cell r="AG251">
            <v>0</v>
          </cell>
          <cell r="AH251">
            <v>1.1571581009554899E-2</v>
          </cell>
          <cell r="AI251">
            <v>40.241787588387901</v>
          </cell>
          <cell r="AJ251">
            <v>9.0044871794871806E-2</v>
          </cell>
          <cell r="AK251">
            <v>26.413461538461501</v>
          </cell>
          <cell r="AL251">
            <v>50</v>
          </cell>
          <cell r="AM251">
            <v>330.06826923076898</v>
          </cell>
          <cell r="AN251">
            <v>3</v>
          </cell>
          <cell r="AO251">
            <v>0</v>
          </cell>
          <cell r="AP251">
            <v>4.4871794871794902E-5</v>
          </cell>
          <cell r="AQ251">
            <v>0.1</v>
          </cell>
          <cell r="AR251">
            <v>9.0044871794871806E-2</v>
          </cell>
          <cell r="AS251">
            <v>26.413461538461501</v>
          </cell>
          <cell r="AT251">
            <v>50</v>
          </cell>
          <cell r="AU251">
            <v>330.168269230769</v>
          </cell>
          <cell r="AV251">
            <v>8.4000000000000005E-2</v>
          </cell>
          <cell r="AW251">
            <v>6.0000000000000001E-3</v>
          </cell>
          <cell r="AX251">
            <v>4.4871794871794902E-5</v>
          </cell>
          <cell r="AY251">
            <v>0</v>
          </cell>
          <cell r="AZ251">
            <v>0.180089743589744</v>
          </cell>
          <cell r="BA251">
            <v>52.826923076923102</v>
          </cell>
          <cell r="BB251">
            <v>50</v>
          </cell>
          <cell r="BC251">
            <v>660.336538461538</v>
          </cell>
          <cell r="BD251">
            <v>0.16800000000000001</v>
          </cell>
          <cell r="BE251">
            <v>1.2E-2</v>
          </cell>
          <cell r="BF251">
            <v>8.9743589743589695E-5</v>
          </cell>
          <cell r="BG251">
            <v>0</v>
          </cell>
          <cell r="BH251">
            <v>8.8409999999999993</v>
          </cell>
          <cell r="BI251">
            <v>1.5235000000000001</v>
          </cell>
        </row>
        <row r="252">
          <cell r="A252" t="str">
            <v>Gipskarton mit Lattung Schafwolle (WV)</v>
          </cell>
          <cell r="B252" t="str">
            <v>m²</v>
          </cell>
          <cell r="C252">
            <v>3</v>
          </cell>
          <cell r="D252" t="str">
            <v>E4-D-02-WV-GKP-Holz-Schaf</v>
          </cell>
          <cell r="E252">
            <v>1</v>
          </cell>
          <cell r="F252">
            <v>-26.754494242897898</v>
          </cell>
          <cell r="G252">
            <v>50</v>
          </cell>
          <cell r="H252">
            <v>4.62</v>
          </cell>
          <cell r="I252">
            <v>0</v>
          </cell>
          <cell r="J252">
            <v>0.35</v>
          </cell>
          <cell r="K252">
            <v>0</v>
          </cell>
          <cell r="L252">
            <v>25.5</v>
          </cell>
          <cell r="M252">
            <v>30.47</v>
          </cell>
          <cell r="N252">
            <v>1.74824108822733</v>
          </cell>
          <cell r="O252">
            <v>-8.6244486467295598</v>
          </cell>
          <cell r="P252">
            <v>10.3726897349569</v>
          </cell>
          <cell r="Q252">
            <v>3.0070366009129799E-2</v>
          </cell>
          <cell r="R252">
            <v>158.34250323540601</v>
          </cell>
          <cell r="S252">
            <v>101.55552729312301</v>
          </cell>
          <cell r="T252">
            <v>4.7717054367391104E-3</v>
          </cell>
          <cell r="U252">
            <v>1.2840275794915401E-2</v>
          </cell>
          <cell r="V252">
            <v>9.6020727396436792E-7</v>
          </cell>
          <cell r="W252">
            <v>10.3726897349569</v>
          </cell>
          <cell r="X252">
            <v>3.0070366009129799E-2</v>
          </cell>
          <cell r="Y252">
            <v>158.34250323540601</v>
          </cell>
          <cell r="Z252">
            <v>101.55552729312301</v>
          </cell>
          <cell r="AA252">
            <v>4.7717054367391104E-3</v>
          </cell>
          <cell r="AB252">
            <v>1.2840275794915401E-2</v>
          </cell>
          <cell r="AC252">
            <v>9.6020727396436792E-7</v>
          </cell>
          <cell r="AD252">
            <v>0</v>
          </cell>
          <cell r="AE252">
            <v>0</v>
          </cell>
          <cell r="AF252">
            <v>0</v>
          </cell>
          <cell r="AG252">
            <v>0</v>
          </cell>
          <cell r="AH252">
            <v>7.5175915022824601E-3</v>
          </cell>
          <cell r="AI252">
            <v>39.585625808851603</v>
          </cell>
          <cell r="AJ252">
            <v>9.0044871794871806E-2</v>
          </cell>
          <cell r="AK252">
            <v>26.413461538461501</v>
          </cell>
          <cell r="AL252">
            <v>50</v>
          </cell>
          <cell r="AM252">
            <v>330.06826923076898</v>
          </cell>
          <cell r="AN252">
            <v>4.62</v>
          </cell>
          <cell r="AO252">
            <v>0</v>
          </cell>
          <cell r="AP252">
            <v>4.4871794871794902E-5</v>
          </cell>
          <cell r="AQ252">
            <v>0.1</v>
          </cell>
          <cell r="AR252">
            <v>9.0044871794871806E-2</v>
          </cell>
          <cell r="AS252">
            <v>26.413461538461501</v>
          </cell>
          <cell r="AT252">
            <v>50</v>
          </cell>
          <cell r="AU252">
            <v>330.168269230769</v>
          </cell>
          <cell r="AV252">
            <v>0.03</v>
          </cell>
          <cell r="AW252">
            <v>0.06</v>
          </cell>
          <cell r="AX252">
            <v>4.4871794871794902E-5</v>
          </cell>
          <cell r="AY252">
            <v>0</v>
          </cell>
          <cell r="AZ252">
            <v>0.180089743589744</v>
          </cell>
          <cell r="BA252">
            <v>52.826923076923102</v>
          </cell>
          <cell r="BB252">
            <v>50</v>
          </cell>
          <cell r="BC252">
            <v>660.336538461538</v>
          </cell>
          <cell r="BD252">
            <v>0.06</v>
          </cell>
          <cell r="BE252">
            <v>0.12</v>
          </cell>
          <cell r="BF252">
            <v>8.9743589743589695E-5</v>
          </cell>
          <cell r="BG252">
            <v>0</v>
          </cell>
          <cell r="BH252">
            <v>8.8409999999999993</v>
          </cell>
          <cell r="BI252">
            <v>1.5235000000000001</v>
          </cell>
        </row>
        <row r="253">
          <cell r="A253" t="str">
            <v>Gipskarton 15 mm direkt (Wandverkleidung)</v>
          </cell>
          <cell r="B253" t="str">
            <v>m²</v>
          </cell>
          <cell r="C253">
            <v>4</v>
          </cell>
          <cell r="D253" t="str">
            <v>E4-D-02-WV-GKP15-direkt</v>
          </cell>
          <cell r="E253">
            <v>1</v>
          </cell>
          <cell r="F253">
            <v>-32.812083954116702</v>
          </cell>
          <cell r="G253">
            <v>50</v>
          </cell>
          <cell r="H253">
            <v>0</v>
          </cell>
          <cell r="I253">
            <v>0</v>
          </cell>
          <cell r="J253">
            <v>0</v>
          </cell>
          <cell r="K253">
            <v>0</v>
          </cell>
          <cell r="L253">
            <v>12.75</v>
          </cell>
          <cell r="M253">
            <v>12.75</v>
          </cell>
          <cell r="N253">
            <v>2.4506784760057001</v>
          </cell>
          <cell r="O253">
            <v>-0.53298650612503595</v>
          </cell>
          <cell r="P253">
            <v>2.9836649821307399</v>
          </cell>
          <cell r="Q253">
            <v>9.3593048864796698E-3</v>
          </cell>
          <cell r="R253">
            <v>55.946869450551503</v>
          </cell>
          <cell r="S253">
            <v>18.9102544068922</v>
          </cell>
          <cell r="T253">
            <v>9.8729682278978306E-4</v>
          </cell>
          <cell r="U253">
            <v>3.9157439313298103E-3</v>
          </cell>
          <cell r="V253">
            <v>3.43036418509932E-7</v>
          </cell>
          <cell r="W253">
            <v>2.9836649821307399</v>
          </cell>
          <cell r="X253">
            <v>9.3593048864796698E-3</v>
          </cell>
          <cell r="Y253">
            <v>55.946869450551503</v>
          </cell>
          <cell r="Z253">
            <v>18.9102544068922</v>
          </cell>
          <cell r="AA253">
            <v>9.8729682278978306E-4</v>
          </cell>
          <cell r="AB253">
            <v>3.9157439313298103E-3</v>
          </cell>
          <cell r="AC253">
            <v>3.43036418509932E-7</v>
          </cell>
          <cell r="AD253">
            <v>0</v>
          </cell>
          <cell r="AE253">
            <v>0</v>
          </cell>
          <cell r="AF253">
            <v>0</v>
          </cell>
          <cell r="AG253">
            <v>0</v>
          </cell>
          <cell r="AH253">
            <v>2.33982622161992E-3</v>
          </cell>
          <cell r="AI253">
            <v>13.986717362637901</v>
          </cell>
          <cell r="AJ253">
            <v>1.4999999999999999E-2</v>
          </cell>
          <cell r="AK253">
            <v>4.5</v>
          </cell>
          <cell r="AL253">
            <v>12.5</v>
          </cell>
          <cell r="AM253">
            <v>56.25</v>
          </cell>
          <cell r="AN253">
            <v>0</v>
          </cell>
          <cell r="AO253">
            <v>0</v>
          </cell>
          <cell r="AP253">
            <v>0</v>
          </cell>
          <cell r="AQ253">
            <v>0</v>
          </cell>
          <cell r="AR253">
            <v>1.4999999999999999E-2</v>
          </cell>
          <cell r="AS253">
            <v>4.5</v>
          </cell>
          <cell r="AT253">
            <v>12.5</v>
          </cell>
          <cell r="AU253">
            <v>56.15</v>
          </cell>
          <cell r="AV253">
            <v>1.4999999999999999E-2</v>
          </cell>
          <cell r="AW253">
            <v>0</v>
          </cell>
          <cell r="AX253">
            <v>0</v>
          </cell>
          <cell r="AY253">
            <v>0.1</v>
          </cell>
          <cell r="AZ253">
            <v>0.03</v>
          </cell>
          <cell r="BA253">
            <v>9</v>
          </cell>
          <cell r="BB253">
            <v>12.5</v>
          </cell>
          <cell r="BC253">
            <v>112.4</v>
          </cell>
          <cell r="BD253">
            <v>0.03</v>
          </cell>
          <cell r="BE253">
            <v>0</v>
          </cell>
          <cell r="BF253">
            <v>0</v>
          </cell>
          <cell r="BG253">
            <v>0.1</v>
          </cell>
          <cell r="BH253">
            <v>3.8250000000000002</v>
          </cell>
          <cell r="BI253">
            <v>0.63749999999999996</v>
          </cell>
        </row>
        <row r="254">
          <cell r="A254" t="str">
            <v>Gipskarton 30 mm direkt (Wandverkleidung)</v>
          </cell>
          <cell r="B254" t="str">
            <v>m²</v>
          </cell>
          <cell r="C254">
            <v>5</v>
          </cell>
          <cell r="D254" t="str">
            <v>E4-D-02-WV-GKP30-direkt</v>
          </cell>
          <cell r="E254">
            <v>1</v>
          </cell>
          <cell r="F254">
            <v>-29.290834574900099</v>
          </cell>
          <cell r="G254">
            <v>50</v>
          </cell>
          <cell r="H254">
            <v>0</v>
          </cell>
          <cell r="I254">
            <v>0</v>
          </cell>
          <cell r="J254">
            <v>0</v>
          </cell>
          <cell r="K254">
            <v>0</v>
          </cell>
          <cell r="L254">
            <v>25.5</v>
          </cell>
          <cell r="M254">
            <v>25.5</v>
          </cell>
          <cell r="N254">
            <v>4.90135695201141</v>
          </cell>
          <cell r="O254">
            <v>-1.0659730122500699</v>
          </cell>
          <cell r="P254">
            <v>5.9673299642614799</v>
          </cell>
          <cell r="Q254">
            <v>1.8718609772959301E-2</v>
          </cell>
          <cell r="R254">
            <v>111.89373890110301</v>
          </cell>
          <cell r="S254">
            <v>37.8205088137844</v>
          </cell>
          <cell r="T254">
            <v>1.97459364557957E-3</v>
          </cell>
          <cell r="U254">
            <v>7.8314878626596206E-3</v>
          </cell>
          <cell r="V254">
            <v>6.8607283701986496E-7</v>
          </cell>
          <cell r="W254">
            <v>5.9673299642614799</v>
          </cell>
          <cell r="X254">
            <v>1.8718609772959301E-2</v>
          </cell>
          <cell r="Y254">
            <v>111.89373890110301</v>
          </cell>
          <cell r="Z254">
            <v>37.8205088137844</v>
          </cell>
          <cell r="AA254">
            <v>1.97459364557957E-3</v>
          </cell>
          <cell r="AB254">
            <v>7.8314878626596206E-3</v>
          </cell>
          <cell r="AC254">
            <v>6.8607283701986496E-7</v>
          </cell>
          <cell r="AD254">
            <v>0</v>
          </cell>
          <cell r="AE254">
            <v>0</v>
          </cell>
          <cell r="AF254">
            <v>0</v>
          </cell>
          <cell r="AG254">
            <v>0</v>
          </cell>
          <cell r="AH254">
            <v>4.6796524432398401E-3</v>
          </cell>
          <cell r="AI254">
            <v>27.973434725275801</v>
          </cell>
          <cell r="AJ254">
            <v>0.03</v>
          </cell>
          <cell r="AK254">
            <v>9</v>
          </cell>
          <cell r="AL254">
            <v>12.5</v>
          </cell>
          <cell r="AM254">
            <v>112.5</v>
          </cell>
          <cell r="AN254">
            <v>0</v>
          </cell>
          <cell r="AO254">
            <v>0</v>
          </cell>
          <cell r="AP254">
            <v>0</v>
          </cell>
          <cell r="AQ254">
            <v>0</v>
          </cell>
          <cell r="AR254">
            <v>0.03</v>
          </cell>
          <cell r="AS254">
            <v>9</v>
          </cell>
          <cell r="AT254">
            <v>12.5</v>
          </cell>
          <cell r="AU254">
            <v>112.4</v>
          </cell>
          <cell r="AV254">
            <v>0.03</v>
          </cell>
          <cell r="AW254">
            <v>0</v>
          </cell>
          <cell r="AX254">
            <v>0</v>
          </cell>
          <cell r="AY254">
            <v>0.1</v>
          </cell>
          <cell r="AZ254">
            <v>0.06</v>
          </cell>
          <cell r="BA254">
            <v>18</v>
          </cell>
          <cell r="BB254">
            <v>12.5</v>
          </cell>
          <cell r="BC254">
            <v>224.9</v>
          </cell>
          <cell r="BD254">
            <v>0.06</v>
          </cell>
          <cell r="BE254">
            <v>0</v>
          </cell>
          <cell r="BF254">
            <v>0</v>
          </cell>
          <cell r="BG254">
            <v>0.1</v>
          </cell>
          <cell r="BH254">
            <v>7.65</v>
          </cell>
          <cell r="BI254">
            <v>1.2749999999999999</v>
          </cell>
        </row>
        <row r="255">
          <cell r="A255" t="str">
            <v>Kalkzementputz (Wandverkleidung)</v>
          </cell>
          <cell r="B255" t="str">
            <v>m²</v>
          </cell>
          <cell r="C255">
            <v>6</v>
          </cell>
          <cell r="D255" t="str">
            <v>E4-D-02-WV-Putz</v>
          </cell>
          <cell r="E255">
            <v>1</v>
          </cell>
          <cell r="F255">
            <v>-33.115163638600599</v>
          </cell>
          <cell r="G255">
            <v>50</v>
          </cell>
          <cell r="H255">
            <v>0</v>
          </cell>
          <cell r="I255">
            <v>0</v>
          </cell>
          <cell r="J255">
            <v>0</v>
          </cell>
          <cell r="K255">
            <v>0</v>
          </cell>
          <cell r="L255">
            <v>27</v>
          </cell>
          <cell r="M255">
            <v>27</v>
          </cell>
          <cell r="N255">
            <v>4.1883185389654196</v>
          </cell>
          <cell r="O255">
            <v>-3.3986353355270997E-2</v>
          </cell>
          <cell r="P255">
            <v>4.2223048923206896</v>
          </cell>
          <cell r="Q255">
            <v>9.6929254340468902E-3</v>
          </cell>
          <cell r="R255">
            <v>36.831796410968003</v>
          </cell>
          <cell r="S255">
            <v>9.2757906929310003</v>
          </cell>
          <cell r="T255">
            <v>1.30278641766347E-3</v>
          </cell>
          <cell r="U255">
            <v>4.8748576908955402E-3</v>
          </cell>
          <cell r="V255">
            <v>1.7953985023892101E-7</v>
          </cell>
          <cell r="W255">
            <v>4.2223048923206896</v>
          </cell>
          <cell r="X255">
            <v>9.6929254340468902E-3</v>
          </cell>
          <cell r="Y255">
            <v>36.831796410968003</v>
          </cell>
          <cell r="Z255">
            <v>9.2757906929310003</v>
          </cell>
          <cell r="AA255">
            <v>1.30278641766347E-3</v>
          </cell>
          <cell r="AB255">
            <v>4.8748576908955402E-3</v>
          </cell>
          <cell r="AC255">
            <v>1.7953985023892101E-7</v>
          </cell>
          <cell r="AD255">
            <v>0</v>
          </cell>
          <cell r="AE255">
            <v>0</v>
          </cell>
          <cell r="AF255">
            <v>0</v>
          </cell>
          <cell r="AG255">
            <v>0</v>
          </cell>
          <cell r="AH255">
            <v>2.42323135851172E-3</v>
          </cell>
          <cell r="AI255">
            <v>9.2079491027420008</v>
          </cell>
          <cell r="AJ255">
            <v>1.4999999999999999E-2</v>
          </cell>
          <cell r="AK255">
            <v>1.5</v>
          </cell>
          <cell r="AL255">
            <v>12.5</v>
          </cell>
          <cell r="AM255">
            <v>18.75</v>
          </cell>
          <cell r="AN255">
            <v>0</v>
          </cell>
          <cell r="AO255">
            <v>0</v>
          </cell>
          <cell r="AP255">
            <v>0</v>
          </cell>
          <cell r="AQ255">
            <v>0</v>
          </cell>
          <cell r="AR255">
            <v>1.4999999999999999E-2</v>
          </cell>
          <cell r="AS255">
            <v>1.5</v>
          </cell>
          <cell r="AT255">
            <v>12.5</v>
          </cell>
          <cell r="AU255">
            <v>18.649999999999999</v>
          </cell>
          <cell r="AV255">
            <v>1.4999999999999999E-2</v>
          </cell>
          <cell r="AW255">
            <v>0</v>
          </cell>
          <cell r="AX255">
            <v>0</v>
          </cell>
          <cell r="AY255">
            <v>0.1</v>
          </cell>
          <cell r="AZ255">
            <v>0.03</v>
          </cell>
          <cell r="BA255">
            <v>3</v>
          </cell>
          <cell r="BB255">
            <v>12.5</v>
          </cell>
          <cell r="BC255">
            <v>37.4</v>
          </cell>
          <cell r="BD255">
            <v>0.03</v>
          </cell>
          <cell r="BE255">
            <v>0</v>
          </cell>
          <cell r="BF255">
            <v>0</v>
          </cell>
          <cell r="BG255">
            <v>0.1</v>
          </cell>
          <cell r="BH255">
            <v>2.7</v>
          </cell>
          <cell r="BI255">
            <v>1.35</v>
          </cell>
        </row>
        <row r="256">
          <cell r="A256" t="str">
            <v>Eigene Wandverkleidung</v>
          </cell>
          <cell r="B256" t="str">
            <v>m²</v>
          </cell>
        </row>
        <row r="257">
          <cell r="A257" t="str">
            <v>Bitte auswählen</v>
          </cell>
        </row>
        <row r="258">
          <cell r="A258" t="str">
            <v>Gipskarton mit Federschiene Steinwolle (DV)</v>
          </cell>
          <cell r="B258" t="str">
            <v>m²</v>
          </cell>
          <cell r="C258">
            <v>1</v>
          </cell>
          <cell r="D258" t="str">
            <v>E4-D-03-AbgDE-GKP-Feder_Stw</v>
          </cell>
          <cell r="E258">
            <v>1</v>
          </cell>
          <cell r="F258">
            <v>-19.0180271576526</v>
          </cell>
          <cell r="G258">
            <v>50</v>
          </cell>
          <cell r="H258">
            <v>0</v>
          </cell>
          <cell r="I258">
            <v>0</v>
          </cell>
          <cell r="J258">
            <v>1.85</v>
          </cell>
          <cell r="K258">
            <v>0</v>
          </cell>
          <cell r="L258">
            <v>27.3</v>
          </cell>
          <cell r="M258">
            <v>29.15</v>
          </cell>
          <cell r="N258">
            <v>12.2167783113906</v>
          </cell>
          <cell r="O258">
            <v>-1.0761584708827501</v>
          </cell>
          <cell r="P258">
            <v>13.2929367822733</v>
          </cell>
          <cell r="Q258">
            <v>6.2988289642019801E-2</v>
          </cell>
          <cell r="R258">
            <v>206.42213514539</v>
          </cell>
          <cell r="S258">
            <v>41.8107377920877</v>
          </cell>
          <cell r="T258">
            <v>1.4185954626113001E-2</v>
          </cell>
          <cell r="U258">
            <v>2.27385465187925E-2</v>
          </cell>
          <cell r="V258">
            <v>1.01865911261918E-6</v>
          </cell>
          <cell r="W258">
            <v>13.2929367822733</v>
          </cell>
          <cell r="X258">
            <v>6.2988289642019801E-2</v>
          </cell>
          <cell r="Y258">
            <v>206.42213514539</v>
          </cell>
          <cell r="Z258">
            <v>41.8107377920877</v>
          </cell>
          <cell r="AA258">
            <v>1.4185954626113001E-2</v>
          </cell>
          <cell r="AB258">
            <v>2.27385465187925E-2</v>
          </cell>
          <cell r="AC258">
            <v>1.01865911261918E-6</v>
          </cell>
          <cell r="AD258">
            <v>0</v>
          </cell>
          <cell r="AE258">
            <v>0</v>
          </cell>
          <cell r="AF258">
            <v>0</v>
          </cell>
          <cell r="AG258">
            <v>0</v>
          </cell>
          <cell r="AH258">
            <v>1.5747072410504898E-2</v>
          </cell>
          <cell r="AI258">
            <v>51.6055337863475</v>
          </cell>
          <cell r="AJ258">
            <v>9.0245897435897393E-2</v>
          </cell>
          <cell r="AK258">
            <v>27.073769230769201</v>
          </cell>
          <cell r="AL258">
            <v>50</v>
          </cell>
          <cell r="AM258">
            <v>338.32211538461502</v>
          </cell>
          <cell r="AN258">
            <v>0</v>
          </cell>
          <cell r="AO258">
            <v>0</v>
          </cell>
          <cell r="AP258">
            <v>1.7000192307692299</v>
          </cell>
          <cell r="AQ258">
            <v>0.1</v>
          </cell>
          <cell r="AR258">
            <v>9.0245897435897393E-2</v>
          </cell>
          <cell r="AS258">
            <v>27.073769230769201</v>
          </cell>
          <cell r="AT258">
            <v>50</v>
          </cell>
          <cell r="AU258">
            <v>338.32211538461502</v>
          </cell>
          <cell r="AV258">
            <v>0.09</v>
          </cell>
          <cell r="AW258">
            <v>0</v>
          </cell>
          <cell r="AX258">
            <v>2.4589743589743601E-4</v>
          </cell>
          <cell r="AY258">
            <v>0.1</v>
          </cell>
          <cell r="AZ258">
            <v>0.18049179487179501</v>
          </cell>
          <cell r="BA258">
            <v>54.147538461538502</v>
          </cell>
          <cell r="BB258">
            <v>50</v>
          </cell>
          <cell r="BC258">
            <v>676.74423076923097</v>
          </cell>
          <cell r="BD258">
            <v>0.18</v>
          </cell>
          <cell r="BE258">
            <v>0</v>
          </cell>
          <cell r="BF258">
            <v>4.9179487179487201E-4</v>
          </cell>
          <cell r="BG258">
            <v>0.1</v>
          </cell>
          <cell r="BH258">
            <v>8.7449999999999992</v>
          </cell>
          <cell r="BI258">
            <v>1.4575</v>
          </cell>
        </row>
        <row r="259">
          <cell r="A259" t="str">
            <v>Gipskarton mit Federschiene Schafwolle (DV)</v>
          </cell>
          <cell r="B259" t="str">
            <v>m²</v>
          </cell>
          <cell r="C259">
            <v>2</v>
          </cell>
          <cell r="D259" t="str">
            <v>E4-D-03-AbgDE-GKP-Feder_Schafw</v>
          </cell>
          <cell r="E259">
            <v>1</v>
          </cell>
          <cell r="F259">
            <v>-21.9368312201651</v>
          </cell>
          <cell r="G259">
            <v>50</v>
          </cell>
          <cell r="H259">
            <v>1.8</v>
          </cell>
          <cell r="I259">
            <v>0</v>
          </cell>
          <cell r="J259">
            <v>1.85</v>
          </cell>
          <cell r="K259">
            <v>0</v>
          </cell>
          <cell r="L259">
            <v>25.5</v>
          </cell>
          <cell r="M259">
            <v>29.15</v>
          </cell>
          <cell r="N259">
            <v>9.7013937662054097</v>
          </cell>
          <cell r="O259">
            <v>-3.97040335705104</v>
          </cell>
          <cell r="P259">
            <v>13.6717971232564</v>
          </cell>
          <cell r="Q259">
            <v>4.4970558498586798E-2</v>
          </cell>
          <cell r="R259">
            <v>203.50586056967299</v>
          </cell>
          <cell r="S259">
            <v>41.349509434793902</v>
          </cell>
          <cell r="T259">
            <v>6.3421165805458103E-3</v>
          </cell>
          <cell r="U259">
            <v>2.0142727695890501E-2</v>
          </cell>
          <cell r="V259">
            <v>1.13326827701341E-6</v>
          </cell>
          <cell r="W259">
            <v>13.6717971232564</v>
          </cell>
          <cell r="X259">
            <v>4.4970558498586798E-2</v>
          </cell>
          <cell r="Y259">
            <v>203.50586056967299</v>
          </cell>
          <cell r="Z259">
            <v>41.349509434793902</v>
          </cell>
          <cell r="AA259">
            <v>6.3421165805458103E-3</v>
          </cell>
          <cell r="AB259">
            <v>2.0142727695890501E-2</v>
          </cell>
          <cell r="AC259">
            <v>1.13326827701341E-6</v>
          </cell>
          <cell r="AD259">
            <v>0</v>
          </cell>
          <cell r="AE259">
            <v>0</v>
          </cell>
          <cell r="AF259">
            <v>0</v>
          </cell>
          <cell r="AG259">
            <v>0</v>
          </cell>
          <cell r="AH259">
            <v>1.1242639624646699E-2</v>
          </cell>
          <cell r="AI259">
            <v>50.876465142418198</v>
          </cell>
          <cell r="AJ259">
            <v>9.0245897435897393E-2</v>
          </cell>
          <cell r="AK259">
            <v>27.073769230769201</v>
          </cell>
          <cell r="AL259">
            <v>50</v>
          </cell>
          <cell r="AM259">
            <v>338.42211538461498</v>
          </cell>
          <cell r="AN259">
            <v>1.8</v>
          </cell>
          <cell r="AO259">
            <v>0</v>
          </cell>
          <cell r="AP259">
            <v>1.7000192307692299</v>
          </cell>
          <cell r="AQ259">
            <v>0</v>
          </cell>
          <cell r="AR259">
            <v>9.0245897435897393E-2</v>
          </cell>
          <cell r="AS259">
            <v>27.073769230769201</v>
          </cell>
          <cell r="AT259">
            <v>50</v>
          </cell>
          <cell r="AU259">
            <v>338.42211538461498</v>
          </cell>
          <cell r="AV259">
            <v>0.03</v>
          </cell>
          <cell r="AW259">
            <v>0.06</v>
          </cell>
          <cell r="AX259">
            <v>2.4589743589743601E-4</v>
          </cell>
          <cell r="AY259">
            <v>0</v>
          </cell>
          <cell r="AZ259">
            <v>0.18049179487179501</v>
          </cell>
          <cell r="BA259">
            <v>54.147538461538502</v>
          </cell>
          <cell r="BB259">
            <v>50</v>
          </cell>
          <cell r="BC259">
            <v>676.84423076923099</v>
          </cell>
          <cell r="BD259">
            <v>0.06</v>
          </cell>
          <cell r="BE259">
            <v>0.12</v>
          </cell>
          <cell r="BF259">
            <v>4.9179487179487201E-4</v>
          </cell>
          <cell r="BG259">
            <v>0</v>
          </cell>
          <cell r="BH259">
            <v>8.7449999999999992</v>
          </cell>
          <cell r="BI259">
            <v>1.4575</v>
          </cell>
        </row>
        <row r="260">
          <cell r="A260" t="str">
            <v>Gipskarton mit Lattung Steinwolle (DV)</v>
          </cell>
          <cell r="B260" t="str">
            <v>m²</v>
          </cell>
          <cell r="C260">
            <v>3</v>
          </cell>
          <cell r="D260" t="str">
            <v>E4-D-03-AbgDE-GKP-Holz-Stw</v>
          </cell>
          <cell r="E260">
            <v>1</v>
          </cell>
          <cell r="F260">
            <v>-24.127570586636701</v>
          </cell>
          <cell r="G260">
            <v>50</v>
          </cell>
          <cell r="H260">
            <v>3</v>
          </cell>
          <cell r="I260">
            <v>0</v>
          </cell>
          <cell r="J260">
            <v>0.35</v>
          </cell>
          <cell r="K260">
            <v>0</v>
          </cell>
          <cell r="L260">
            <v>27.12</v>
          </cell>
          <cell r="M260">
            <v>30.47</v>
          </cell>
          <cell r="N260">
            <v>4.0120871788940002</v>
          </cell>
          <cell r="O260">
            <v>-6.0196282491781004</v>
          </cell>
          <cell r="P260">
            <v>10.031715428072101</v>
          </cell>
          <cell r="Q260">
            <v>4.6286324038219501E-2</v>
          </cell>
          <cell r="R260">
            <v>160.967150353552</v>
          </cell>
          <cell r="S260">
            <v>101.97063281468699</v>
          </cell>
          <cell r="T260">
            <v>1.18311596777496E-2</v>
          </cell>
          <cell r="U260">
            <v>1.5176512735527101E-2</v>
          </cell>
          <cell r="V260">
            <v>8.5705902600956399E-7</v>
          </cell>
          <cell r="W260">
            <v>10.031715428072101</v>
          </cell>
          <cell r="X260">
            <v>4.6286324038219501E-2</v>
          </cell>
          <cell r="Y260">
            <v>160.967150353552</v>
          </cell>
          <cell r="Z260">
            <v>101.97063281468699</v>
          </cell>
          <cell r="AA260">
            <v>1.18311596777496E-2</v>
          </cell>
          <cell r="AB260">
            <v>1.5176512735527101E-2</v>
          </cell>
          <cell r="AC260">
            <v>8.5705902600956399E-7</v>
          </cell>
          <cell r="AD260">
            <v>0</v>
          </cell>
          <cell r="AE260">
            <v>0</v>
          </cell>
          <cell r="AF260">
            <v>0</v>
          </cell>
          <cell r="AG260">
            <v>0</v>
          </cell>
          <cell r="AH260">
            <v>1.1571581009554899E-2</v>
          </cell>
          <cell r="AI260">
            <v>40.241787588387901</v>
          </cell>
          <cell r="AJ260">
            <v>9.0044871794871806E-2</v>
          </cell>
          <cell r="AK260">
            <v>26.413461538461501</v>
          </cell>
          <cell r="AL260">
            <v>50</v>
          </cell>
          <cell r="AM260">
            <v>330.06826923076898</v>
          </cell>
          <cell r="AN260">
            <v>3</v>
          </cell>
          <cell r="AO260">
            <v>0</v>
          </cell>
          <cell r="AP260">
            <v>4.4871794871794902E-5</v>
          </cell>
          <cell r="AQ260">
            <v>0.1</v>
          </cell>
          <cell r="AR260">
            <v>9.0044871794871806E-2</v>
          </cell>
          <cell r="AS260">
            <v>26.413461538461501</v>
          </cell>
          <cell r="AT260">
            <v>50</v>
          </cell>
          <cell r="AU260">
            <v>330.168269230769</v>
          </cell>
          <cell r="AV260">
            <v>8.4000000000000005E-2</v>
          </cell>
          <cell r="AW260">
            <v>6.0000000000000001E-3</v>
          </cell>
          <cell r="AX260">
            <v>4.4871794871794902E-5</v>
          </cell>
          <cell r="AY260">
            <v>0</v>
          </cell>
          <cell r="AZ260">
            <v>0.180089743589744</v>
          </cell>
          <cell r="BA260">
            <v>52.826923076923102</v>
          </cell>
          <cell r="BB260">
            <v>50</v>
          </cell>
          <cell r="BC260">
            <v>660.336538461538</v>
          </cell>
          <cell r="BD260">
            <v>0.16800000000000001</v>
          </cell>
          <cell r="BE260">
            <v>1.2E-2</v>
          </cell>
          <cell r="BF260">
            <v>8.9743589743589695E-5</v>
          </cell>
          <cell r="BG260">
            <v>0</v>
          </cell>
          <cell r="BH260">
            <v>8.8409999999999993</v>
          </cell>
          <cell r="BI260">
            <v>1.5235000000000001</v>
          </cell>
        </row>
        <row r="261">
          <cell r="A261" t="str">
            <v>Gipskarton mit Lattung Schafwolle (DV)</v>
          </cell>
          <cell r="B261" t="str">
            <v>m²</v>
          </cell>
          <cell r="C261">
            <v>4</v>
          </cell>
          <cell r="D261" t="str">
            <v>E4-D-03-AbgDE-GKP-Holz-Schaf</v>
          </cell>
          <cell r="E261">
            <v>1</v>
          </cell>
          <cell r="F261">
            <v>-26.754494242897898</v>
          </cell>
          <cell r="G261">
            <v>50</v>
          </cell>
          <cell r="H261">
            <v>4.62</v>
          </cell>
          <cell r="I261">
            <v>0</v>
          </cell>
          <cell r="J261">
            <v>0.35</v>
          </cell>
          <cell r="K261">
            <v>0</v>
          </cell>
          <cell r="L261">
            <v>25.5</v>
          </cell>
          <cell r="M261">
            <v>30.47</v>
          </cell>
          <cell r="N261">
            <v>1.74824108822733</v>
          </cell>
          <cell r="O261">
            <v>-8.6244486467295598</v>
          </cell>
          <cell r="P261">
            <v>10.3726897349569</v>
          </cell>
          <cell r="Q261">
            <v>3.0070366009129799E-2</v>
          </cell>
          <cell r="R261">
            <v>158.34250323540601</v>
          </cell>
          <cell r="S261">
            <v>101.55552729312301</v>
          </cell>
          <cell r="T261">
            <v>4.7717054367391104E-3</v>
          </cell>
          <cell r="U261">
            <v>1.2840275794915401E-2</v>
          </cell>
          <cell r="V261">
            <v>9.6020727396436792E-7</v>
          </cell>
          <cell r="W261">
            <v>10.3726897349569</v>
          </cell>
          <cell r="X261">
            <v>3.0070366009129799E-2</v>
          </cell>
          <cell r="Y261">
            <v>158.34250323540601</v>
          </cell>
          <cell r="Z261">
            <v>101.55552729312301</v>
          </cell>
          <cell r="AA261">
            <v>4.7717054367391104E-3</v>
          </cell>
          <cell r="AB261">
            <v>1.2840275794915401E-2</v>
          </cell>
          <cell r="AC261">
            <v>9.6020727396436792E-7</v>
          </cell>
          <cell r="AD261">
            <v>0</v>
          </cell>
          <cell r="AE261">
            <v>0</v>
          </cell>
          <cell r="AF261">
            <v>0</v>
          </cell>
          <cell r="AG261">
            <v>0</v>
          </cell>
          <cell r="AH261">
            <v>7.5175915022824601E-3</v>
          </cell>
          <cell r="AI261">
            <v>39.585625808851603</v>
          </cell>
          <cell r="AJ261">
            <v>9.0044871794871806E-2</v>
          </cell>
          <cell r="AK261">
            <v>26.413461538461501</v>
          </cell>
          <cell r="AL261">
            <v>50</v>
          </cell>
          <cell r="AM261">
            <v>330.06826923076898</v>
          </cell>
          <cell r="AN261">
            <v>4.62</v>
          </cell>
          <cell r="AO261">
            <v>0</v>
          </cell>
          <cell r="AP261">
            <v>4.4871794871794902E-5</v>
          </cell>
          <cell r="AQ261">
            <v>0.1</v>
          </cell>
          <cell r="AR261">
            <v>9.0044871794871806E-2</v>
          </cell>
          <cell r="AS261">
            <v>26.413461538461501</v>
          </cell>
          <cell r="AT261">
            <v>50</v>
          </cell>
          <cell r="AU261">
            <v>330.168269230769</v>
          </cell>
          <cell r="AV261">
            <v>0.03</v>
          </cell>
          <cell r="AW261">
            <v>0.06</v>
          </cell>
          <cell r="AX261">
            <v>4.4871794871794902E-5</v>
          </cell>
          <cell r="AY261">
            <v>0</v>
          </cell>
          <cell r="AZ261">
            <v>0.180089743589744</v>
          </cell>
          <cell r="BA261">
            <v>52.826923076923102</v>
          </cell>
          <cell r="BB261">
            <v>50</v>
          </cell>
          <cell r="BC261">
            <v>660.336538461538</v>
          </cell>
          <cell r="BD261">
            <v>0.06</v>
          </cell>
          <cell r="BE261">
            <v>0.12</v>
          </cell>
          <cell r="BF261">
            <v>8.9743589743589695E-5</v>
          </cell>
          <cell r="BG261">
            <v>0</v>
          </cell>
          <cell r="BH261">
            <v>8.8409999999999993</v>
          </cell>
          <cell r="BI261">
            <v>1.5235000000000001</v>
          </cell>
        </row>
        <row r="262">
          <cell r="A262" t="str">
            <v>Gipskarton 15 mm direkt (Deckenverkleidung)</v>
          </cell>
          <cell r="B262" t="str">
            <v>m²</v>
          </cell>
          <cell r="C262">
            <v>5</v>
          </cell>
          <cell r="D262" t="str">
            <v>E4-D-03-DEunt-GKP15-direkt</v>
          </cell>
          <cell r="E262">
            <v>1</v>
          </cell>
          <cell r="F262">
            <v>-32.812083954116702</v>
          </cell>
          <cell r="G262">
            <v>50</v>
          </cell>
          <cell r="H262">
            <v>0</v>
          </cell>
          <cell r="I262">
            <v>0</v>
          </cell>
          <cell r="J262">
            <v>0</v>
          </cell>
          <cell r="K262">
            <v>0</v>
          </cell>
          <cell r="L262">
            <v>12.75</v>
          </cell>
          <cell r="M262">
            <v>12.75</v>
          </cell>
          <cell r="N262">
            <v>2.4506784760057001</v>
          </cell>
          <cell r="O262">
            <v>-0.53298650612503595</v>
          </cell>
          <cell r="P262">
            <v>2.9836649821307399</v>
          </cell>
          <cell r="Q262">
            <v>9.3593048864796698E-3</v>
          </cell>
          <cell r="R262">
            <v>55.946869450551503</v>
          </cell>
          <cell r="S262">
            <v>18.9102544068922</v>
          </cell>
          <cell r="T262">
            <v>9.8729682278978306E-4</v>
          </cell>
          <cell r="U262">
            <v>3.9157439313298103E-3</v>
          </cell>
          <cell r="V262">
            <v>3.43036418509932E-7</v>
          </cell>
          <cell r="W262">
            <v>2.9836649821307399</v>
          </cell>
          <cell r="X262">
            <v>9.3593048864796698E-3</v>
          </cell>
          <cell r="Y262">
            <v>55.946869450551503</v>
          </cell>
          <cell r="Z262">
            <v>18.9102544068922</v>
          </cell>
          <cell r="AA262">
            <v>9.8729682278978306E-4</v>
          </cell>
          <cell r="AB262">
            <v>3.9157439313298103E-3</v>
          </cell>
          <cell r="AC262">
            <v>3.43036418509932E-7</v>
          </cell>
          <cell r="AD262">
            <v>0</v>
          </cell>
          <cell r="AE262">
            <v>0</v>
          </cell>
          <cell r="AF262">
            <v>0</v>
          </cell>
          <cell r="AG262">
            <v>0</v>
          </cell>
          <cell r="AH262">
            <v>2.33982622161992E-3</v>
          </cell>
          <cell r="AI262">
            <v>13.986717362637901</v>
          </cell>
          <cell r="AJ262">
            <v>1.4999999999999999E-2</v>
          </cell>
          <cell r="AK262">
            <v>4.5</v>
          </cell>
          <cell r="AL262">
            <v>12.5</v>
          </cell>
          <cell r="AM262">
            <v>56.25</v>
          </cell>
          <cell r="AN262">
            <v>0</v>
          </cell>
          <cell r="AO262">
            <v>0</v>
          </cell>
          <cell r="AP262">
            <v>0</v>
          </cell>
          <cell r="AQ262">
            <v>0</v>
          </cell>
          <cell r="AR262">
            <v>1.4999999999999999E-2</v>
          </cell>
          <cell r="AS262">
            <v>4.5</v>
          </cell>
          <cell r="AT262">
            <v>12.5</v>
          </cell>
          <cell r="AU262">
            <v>56.15</v>
          </cell>
          <cell r="AV262">
            <v>1.4999999999999999E-2</v>
          </cell>
          <cell r="AW262">
            <v>0</v>
          </cell>
          <cell r="AX262">
            <v>0</v>
          </cell>
          <cell r="AY262">
            <v>0.1</v>
          </cell>
          <cell r="AZ262">
            <v>0.03</v>
          </cell>
          <cell r="BA262">
            <v>9</v>
          </cell>
          <cell r="BB262">
            <v>12.5</v>
          </cell>
          <cell r="BC262">
            <v>112.4</v>
          </cell>
          <cell r="BD262">
            <v>0.03</v>
          </cell>
          <cell r="BE262">
            <v>0</v>
          </cell>
          <cell r="BF262">
            <v>0</v>
          </cell>
          <cell r="BG262">
            <v>0.1</v>
          </cell>
          <cell r="BH262">
            <v>3.8250000000000002</v>
          </cell>
          <cell r="BI262">
            <v>0.63749999999999996</v>
          </cell>
        </row>
        <row r="263">
          <cell r="A263" t="str">
            <v>Gipskarton 30 mm direkt (Deckenverkleidung)</v>
          </cell>
          <cell r="B263" t="str">
            <v>m²</v>
          </cell>
          <cell r="C263">
            <v>6</v>
          </cell>
          <cell r="D263" t="str">
            <v>E4-D-03-DEunt-GKP30-direkt</v>
          </cell>
          <cell r="E263">
            <v>1</v>
          </cell>
          <cell r="F263">
            <v>-29.290834574900099</v>
          </cell>
          <cell r="G263">
            <v>50</v>
          </cell>
          <cell r="H263">
            <v>0</v>
          </cell>
          <cell r="I263">
            <v>0</v>
          </cell>
          <cell r="J263">
            <v>0</v>
          </cell>
          <cell r="K263">
            <v>0</v>
          </cell>
          <cell r="L263">
            <v>25.5</v>
          </cell>
          <cell r="M263">
            <v>25.5</v>
          </cell>
          <cell r="N263">
            <v>4.90135695201141</v>
          </cell>
          <cell r="O263">
            <v>-1.0659730122500699</v>
          </cell>
          <cell r="P263">
            <v>5.9673299642614799</v>
          </cell>
          <cell r="Q263">
            <v>1.8718609772959301E-2</v>
          </cell>
          <cell r="R263">
            <v>111.89373890110301</v>
          </cell>
          <cell r="S263">
            <v>37.8205088137844</v>
          </cell>
          <cell r="T263">
            <v>1.97459364557957E-3</v>
          </cell>
          <cell r="U263">
            <v>7.8314878626596206E-3</v>
          </cell>
          <cell r="V263">
            <v>6.8607283701986496E-7</v>
          </cell>
          <cell r="W263">
            <v>5.9673299642614799</v>
          </cell>
          <cell r="X263">
            <v>1.8718609772959301E-2</v>
          </cell>
          <cell r="Y263">
            <v>111.89373890110301</v>
          </cell>
          <cell r="Z263">
            <v>37.8205088137844</v>
          </cell>
          <cell r="AA263">
            <v>1.97459364557957E-3</v>
          </cell>
          <cell r="AB263">
            <v>7.8314878626596206E-3</v>
          </cell>
          <cell r="AC263">
            <v>6.8607283701986496E-7</v>
          </cell>
          <cell r="AD263">
            <v>0</v>
          </cell>
          <cell r="AE263">
            <v>0</v>
          </cell>
          <cell r="AF263">
            <v>0</v>
          </cell>
          <cell r="AG263">
            <v>0</v>
          </cell>
          <cell r="AH263">
            <v>4.6796524432398401E-3</v>
          </cell>
          <cell r="AI263">
            <v>27.973434725275801</v>
          </cell>
          <cell r="AJ263">
            <v>0.03</v>
          </cell>
          <cell r="AK263">
            <v>9</v>
          </cell>
          <cell r="AL263">
            <v>12.5</v>
          </cell>
          <cell r="AM263">
            <v>112.5</v>
          </cell>
          <cell r="AN263">
            <v>0</v>
          </cell>
          <cell r="AO263">
            <v>0</v>
          </cell>
          <cell r="AP263">
            <v>0</v>
          </cell>
          <cell r="AQ263">
            <v>0</v>
          </cell>
          <cell r="AR263">
            <v>0.03</v>
          </cell>
          <cell r="AS263">
            <v>9</v>
          </cell>
          <cell r="AT263">
            <v>12.5</v>
          </cell>
          <cell r="AU263">
            <v>112.4</v>
          </cell>
          <cell r="AV263">
            <v>0.03</v>
          </cell>
          <cell r="AW263">
            <v>0</v>
          </cell>
          <cell r="AX263">
            <v>0</v>
          </cell>
          <cell r="AY263">
            <v>0.1</v>
          </cell>
          <cell r="AZ263">
            <v>0.06</v>
          </cell>
          <cell r="BA263">
            <v>18</v>
          </cell>
          <cell r="BB263">
            <v>12.5</v>
          </cell>
          <cell r="BC263">
            <v>224.9</v>
          </cell>
          <cell r="BD263">
            <v>0.06</v>
          </cell>
          <cell r="BE263">
            <v>0</v>
          </cell>
          <cell r="BF263">
            <v>0</v>
          </cell>
          <cell r="BG263">
            <v>0.1</v>
          </cell>
          <cell r="BH263">
            <v>7.65</v>
          </cell>
          <cell r="BI263">
            <v>1.2749999999999999</v>
          </cell>
        </row>
        <row r="264">
          <cell r="A264" t="str">
            <v>Kalkzementputz (Deckenverkleidung)</v>
          </cell>
          <cell r="B264" t="str">
            <v>m²</v>
          </cell>
          <cell r="C264">
            <v>7</v>
          </cell>
          <cell r="D264" t="str">
            <v>E4-D-03-DEunt-Putz</v>
          </cell>
          <cell r="E264">
            <v>1</v>
          </cell>
          <cell r="F264">
            <v>-33.115163638600599</v>
          </cell>
          <cell r="G264">
            <v>50</v>
          </cell>
          <cell r="H264">
            <v>0</v>
          </cell>
          <cell r="I264">
            <v>0</v>
          </cell>
          <cell r="J264">
            <v>0</v>
          </cell>
          <cell r="K264">
            <v>0</v>
          </cell>
          <cell r="L264">
            <v>27</v>
          </cell>
          <cell r="M264">
            <v>27</v>
          </cell>
          <cell r="N264">
            <v>4.1883185389654196</v>
          </cell>
          <cell r="O264">
            <v>-3.3986353355270997E-2</v>
          </cell>
          <cell r="P264">
            <v>4.2223048923206896</v>
          </cell>
          <cell r="Q264">
            <v>9.6929254340468902E-3</v>
          </cell>
          <cell r="R264">
            <v>36.831796410968003</v>
          </cell>
          <cell r="S264">
            <v>9.2757906929310003</v>
          </cell>
          <cell r="T264">
            <v>1.30278641766347E-3</v>
          </cell>
          <cell r="U264">
            <v>4.8748576908955402E-3</v>
          </cell>
          <cell r="V264">
            <v>1.7953985023892101E-7</v>
          </cell>
          <cell r="W264">
            <v>4.2223048923206896</v>
          </cell>
          <cell r="X264">
            <v>9.6929254340468902E-3</v>
          </cell>
          <cell r="Y264">
            <v>36.831796410968003</v>
          </cell>
          <cell r="Z264">
            <v>9.2757906929310003</v>
          </cell>
          <cell r="AA264">
            <v>1.30278641766347E-3</v>
          </cell>
          <cell r="AB264">
            <v>4.8748576908955402E-3</v>
          </cell>
          <cell r="AC264">
            <v>1.7953985023892101E-7</v>
          </cell>
          <cell r="AD264">
            <v>0</v>
          </cell>
          <cell r="AE264">
            <v>0</v>
          </cell>
          <cell r="AF264">
            <v>0</v>
          </cell>
          <cell r="AG264">
            <v>0</v>
          </cell>
          <cell r="AH264">
            <v>2.42323135851172E-3</v>
          </cell>
          <cell r="AI264">
            <v>9.2079491027420008</v>
          </cell>
          <cell r="AJ264">
            <v>1.4999999999999999E-2</v>
          </cell>
          <cell r="AK264">
            <v>1.5</v>
          </cell>
          <cell r="AL264">
            <v>12.5</v>
          </cell>
          <cell r="AM264">
            <v>18.75</v>
          </cell>
          <cell r="AN264">
            <v>0</v>
          </cell>
          <cell r="AO264">
            <v>0</v>
          </cell>
          <cell r="AP264">
            <v>0</v>
          </cell>
          <cell r="AQ264">
            <v>0</v>
          </cell>
          <cell r="AR264">
            <v>1.4999999999999999E-2</v>
          </cell>
          <cell r="AS264">
            <v>1.5</v>
          </cell>
          <cell r="AT264">
            <v>12.5</v>
          </cell>
          <cell r="AU264">
            <v>18.649999999999999</v>
          </cell>
          <cell r="AV264">
            <v>1.4999999999999999E-2</v>
          </cell>
          <cell r="AW264">
            <v>0</v>
          </cell>
          <cell r="AX264">
            <v>0</v>
          </cell>
          <cell r="AY264">
            <v>0.1</v>
          </cell>
          <cell r="AZ264">
            <v>0.03</v>
          </cell>
          <cell r="BA264">
            <v>3</v>
          </cell>
          <cell r="BB264">
            <v>12.5</v>
          </cell>
          <cell r="BC264">
            <v>37.4</v>
          </cell>
          <cell r="BD264">
            <v>0.03</v>
          </cell>
          <cell r="BE264">
            <v>0</v>
          </cell>
          <cell r="BF264">
            <v>0</v>
          </cell>
          <cell r="BG264">
            <v>0.1</v>
          </cell>
          <cell r="BH264">
            <v>2.7</v>
          </cell>
          <cell r="BI264">
            <v>1.35</v>
          </cell>
        </row>
        <row r="265">
          <cell r="A265" t="str">
            <v>Holzwolleleichtbauplatte</v>
          </cell>
          <cell r="B265" t="str">
            <v>m²</v>
          </cell>
          <cell r="C265">
            <v>8</v>
          </cell>
          <cell r="D265" t="str">
            <v>E4-D-03-DEunt-HWL</v>
          </cell>
          <cell r="E265">
            <v>1</v>
          </cell>
          <cell r="F265">
            <v>-33.7013877826314</v>
          </cell>
          <cell r="G265">
            <v>50</v>
          </cell>
          <cell r="H265">
            <v>0</v>
          </cell>
          <cell r="I265">
            <v>0</v>
          </cell>
          <cell r="J265">
            <v>0</v>
          </cell>
          <cell r="K265">
            <v>0</v>
          </cell>
          <cell r="L265">
            <v>11.25</v>
          </cell>
          <cell r="M265">
            <v>11.25</v>
          </cell>
          <cell r="N265">
            <v>-1.4937684533911899</v>
          </cell>
          <cell r="O265">
            <v>-6.6600727165162903</v>
          </cell>
          <cell r="P265">
            <v>5.1663042631250997</v>
          </cell>
          <cell r="Q265">
            <v>1.0157656018037701E-2</v>
          </cell>
          <cell r="R265">
            <v>45.796584715864803</v>
          </cell>
          <cell r="S265">
            <v>77.122818542875706</v>
          </cell>
          <cell r="T265">
            <v>1.6626378060226E-3</v>
          </cell>
          <cell r="U265">
            <v>3.2518093388227199E-3</v>
          </cell>
          <cell r="V265">
            <v>2.7236411066969899E-7</v>
          </cell>
          <cell r="W265">
            <v>5.1663042631250997</v>
          </cell>
          <cell r="X265">
            <v>1.0157656018037701E-2</v>
          </cell>
          <cell r="Y265">
            <v>45.796584715864803</v>
          </cell>
          <cell r="Z265">
            <v>77.122818542875706</v>
          </cell>
          <cell r="AA265">
            <v>1.6626378060226E-3</v>
          </cell>
          <cell r="AB265">
            <v>3.2518093388227199E-3</v>
          </cell>
          <cell r="AC265">
            <v>2.7236411066969899E-7</v>
          </cell>
          <cell r="AD265">
            <v>0</v>
          </cell>
          <cell r="AE265">
            <v>0</v>
          </cell>
          <cell r="AF265">
            <v>0</v>
          </cell>
          <cell r="AG265">
            <v>0</v>
          </cell>
          <cell r="AH265">
            <v>2.53941400450942E-3</v>
          </cell>
          <cell r="AI265">
            <v>11.449146178966201</v>
          </cell>
          <cell r="AJ265">
            <v>2.5000000000000001E-2</v>
          </cell>
          <cell r="AK265">
            <v>7.5</v>
          </cell>
          <cell r="AL265">
            <v>12.5</v>
          </cell>
          <cell r="AM265">
            <v>93.75</v>
          </cell>
          <cell r="AN265">
            <v>0</v>
          </cell>
          <cell r="AO265">
            <v>0</v>
          </cell>
          <cell r="AP265">
            <v>0</v>
          </cell>
          <cell r="AQ265">
            <v>0</v>
          </cell>
          <cell r="AR265">
            <v>2.5000000000000001E-2</v>
          </cell>
          <cell r="AS265">
            <v>7.5</v>
          </cell>
          <cell r="AT265">
            <v>12.5</v>
          </cell>
          <cell r="AU265">
            <v>93.75</v>
          </cell>
          <cell r="AV265">
            <v>1.2500000000000001E-2</v>
          </cell>
          <cell r="AW265">
            <v>1.2500000000000001E-2</v>
          </cell>
          <cell r="AX265">
            <v>0</v>
          </cell>
          <cell r="AY265">
            <v>0</v>
          </cell>
          <cell r="AZ265">
            <v>0.05</v>
          </cell>
          <cell r="BA265">
            <v>15</v>
          </cell>
          <cell r="BB265">
            <v>12.5</v>
          </cell>
          <cell r="BC265">
            <v>187.5</v>
          </cell>
          <cell r="BD265">
            <v>2.5000000000000001E-2</v>
          </cell>
          <cell r="BE265">
            <v>2.5000000000000001E-2</v>
          </cell>
          <cell r="BF265">
            <v>0</v>
          </cell>
          <cell r="BG265">
            <v>0</v>
          </cell>
          <cell r="BH265">
            <v>3.375</v>
          </cell>
          <cell r="BI265">
            <v>0.5625</v>
          </cell>
        </row>
        <row r="266">
          <cell r="A266" t="str">
            <v>Eigene Deckenverkleidung</v>
          </cell>
          <cell r="B266" t="str">
            <v>m²</v>
          </cell>
        </row>
        <row r="267">
          <cell r="A267" t="str">
            <v>Bitte auswählen</v>
          </cell>
        </row>
        <row r="268">
          <cell r="A268" t="str">
            <v>Innentüre</v>
          </cell>
          <cell r="B268" t="str">
            <v>m²</v>
          </cell>
          <cell r="C268">
            <v>2</v>
          </cell>
          <cell r="D268" t="str">
            <v>Innentür</v>
          </cell>
          <cell r="E268">
            <v>1</v>
          </cell>
          <cell r="F268">
            <v>19.679186029586067</v>
          </cell>
          <cell r="G268">
            <v>35</v>
          </cell>
          <cell r="H268">
            <v>47.2</v>
          </cell>
          <cell r="I268">
            <v>0</v>
          </cell>
          <cell r="J268">
            <v>0</v>
          </cell>
          <cell r="K268">
            <v>0</v>
          </cell>
          <cell r="L268">
            <v>0</v>
          </cell>
          <cell r="M268">
            <v>47.2</v>
          </cell>
          <cell r="N268">
            <v>-25.450940303567201</v>
          </cell>
          <cell r="O268">
            <v>-73.140527730639803</v>
          </cell>
          <cell r="P268">
            <v>47.689587427072603</v>
          </cell>
          <cell r="Q268">
            <v>0.20811759740262101</v>
          </cell>
          <cell r="R268">
            <v>975.15989279493397</v>
          </cell>
          <cell r="S268">
            <v>987.91164189844096</v>
          </cell>
          <cell r="T268">
            <v>3.3290259751835603E-2</v>
          </cell>
          <cell r="U268">
            <v>9.8780169777471394E-2</v>
          </cell>
          <cell r="V268">
            <v>2.7582964908674199E-6</v>
          </cell>
          <cell r="W268">
            <v>95.379174854145205</v>
          </cell>
          <cell r="X268">
            <v>0.41623519480524201</v>
          </cell>
          <cell r="Y268">
            <v>1950.3197855898679</v>
          </cell>
          <cell r="Z268">
            <v>1975.8232837968819</v>
          </cell>
          <cell r="AA268">
            <v>6.6580519503671207E-2</v>
          </cell>
          <cell r="AB268">
            <v>0.19756033955494279</v>
          </cell>
          <cell r="AC268">
            <v>5.5165929817348397E-6</v>
          </cell>
          <cell r="AD268">
            <v>0</v>
          </cell>
          <cell r="AE268">
            <v>0</v>
          </cell>
          <cell r="AF268">
            <v>0</v>
          </cell>
          <cell r="AG268">
            <v>0</v>
          </cell>
          <cell r="AH268">
            <v>5.2029399350655252E-2</v>
          </cell>
          <cell r="AI268">
            <v>243.78997319873349</v>
          </cell>
          <cell r="AJ268">
            <v>1</v>
          </cell>
          <cell r="AK268">
            <v>300</v>
          </cell>
          <cell r="AL268">
            <v>0</v>
          </cell>
          <cell r="AM268">
            <v>0</v>
          </cell>
          <cell r="AN268">
            <v>0</v>
          </cell>
          <cell r="AO268">
            <v>0</v>
          </cell>
          <cell r="AP268">
            <v>0</v>
          </cell>
          <cell r="AQ268">
            <v>0</v>
          </cell>
          <cell r="AR268">
            <v>1.8571428571428572</v>
          </cell>
          <cell r="AS268">
            <v>557.14285714285711</v>
          </cell>
          <cell r="AT268">
            <v>0</v>
          </cell>
          <cell r="AU268">
            <v>0</v>
          </cell>
          <cell r="AV268">
            <v>0</v>
          </cell>
          <cell r="AW268">
            <v>0</v>
          </cell>
          <cell r="AX268">
            <v>0</v>
          </cell>
          <cell r="AY268">
            <v>0</v>
          </cell>
          <cell r="AZ268">
            <v>2.8571428571428572</v>
          </cell>
          <cell r="BA268">
            <v>857.14285714285711</v>
          </cell>
          <cell r="BB268">
            <v>0</v>
          </cell>
          <cell r="BC268">
            <v>0</v>
          </cell>
          <cell r="BD268">
            <v>0</v>
          </cell>
          <cell r="BE268">
            <v>0</v>
          </cell>
          <cell r="BF268">
            <v>0</v>
          </cell>
          <cell r="BG268">
            <v>0</v>
          </cell>
          <cell r="BH268">
            <v>14.16</v>
          </cell>
        </row>
        <row r="269">
          <cell r="A269" t="str">
            <v>Eigene Innentüre</v>
          </cell>
          <cell r="B269" t="str">
            <v>m²</v>
          </cell>
        </row>
        <row r="270">
          <cell r="A270" t="str">
            <v>Bitte auswählen</v>
          </cell>
        </row>
        <row r="271">
          <cell r="A271" t="str">
            <v>Holz-Innenfenster</v>
          </cell>
          <cell r="B271" t="str">
            <v>m²</v>
          </cell>
          <cell r="C271">
            <v>3</v>
          </cell>
          <cell r="D271" t="str">
            <v>Holzinnenfenster</v>
          </cell>
          <cell r="E271">
            <v>1</v>
          </cell>
          <cell r="F271">
            <v>128.77237612938958</v>
          </cell>
          <cell r="G271">
            <v>35</v>
          </cell>
          <cell r="H271">
            <v>16.300117192449001</v>
          </cell>
          <cell r="I271">
            <v>0</v>
          </cell>
          <cell r="J271">
            <v>0</v>
          </cell>
          <cell r="K271">
            <v>0</v>
          </cell>
          <cell r="L271">
            <v>20.560000000000002</v>
          </cell>
          <cell r="M271">
            <v>36.860117192449003</v>
          </cell>
          <cell r="N271">
            <v>11.928837080562602</v>
          </cell>
          <cell r="O271">
            <v>-115.544344660763</v>
          </cell>
          <cell r="P271">
            <v>127.47318174132511</v>
          </cell>
          <cell r="Q271">
            <v>0.70935603578320794</v>
          </cell>
          <cell r="R271">
            <v>2056.102955346043</v>
          </cell>
          <cell r="S271">
            <v>1623.2952186277851</v>
          </cell>
          <cell r="T271">
            <v>8.24329518016194E-2</v>
          </cell>
          <cell r="U271">
            <v>0.27388604657711513</v>
          </cell>
          <cell r="V271">
            <v>8.2710917826388512E-6</v>
          </cell>
          <cell r="W271">
            <v>254.94636348265021</v>
          </cell>
          <cell r="X271">
            <v>1.4187120715664159</v>
          </cell>
          <cell r="Y271">
            <v>4112.205910692086</v>
          </cell>
          <cell r="Z271">
            <v>3246.5904372555701</v>
          </cell>
          <cell r="AA271">
            <v>0.1648659036032388</v>
          </cell>
          <cell r="AB271">
            <v>0.54777209315423026</v>
          </cell>
          <cell r="AC271">
            <v>1.6542183565277702E-5</v>
          </cell>
          <cell r="AD271">
            <v>0</v>
          </cell>
          <cell r="AE271">
            <v>0</v>
          </cell>
          <cell r="AF271">
            <v>0</v>
          </cell>
          <cell r="AG271">
            <v>0</v>
          </cell>
          <cell r="AH271">
            <v>0.17733900894580198</v>
          </cell>
          <cell r="AI271">
            <v>514.02573883651075</v>
          </cell>
          <cell r="AJ271">
            <v>1</v>
          </cell>
          <cell r="AK271">
            <v>300</v>
          </cell>
          <cell r="AL271">
            <v>0</v>
          </cell>
          <cell r="AM271">
            <v>0</v>
          </cell>
          <cell r="AN271">
            <v>0</v>
          </cell>
          <cell r="AO271">
            <v>0</v>
          </cell>
          <cell r="AP271">
            <v>0</v>
          </cell>
          <cell r="AQ271">
            <v>0</v>
          </cell>
          <cell r="AR271">
            <v>1.857142857142857</v>
          </cell>
          <cell r="AS271">
            <v>557.14285714285711</v>
          </cell>
          <cell r="AT271">
            <v>0</v>
          </cell>
          <cell r="AU271">
            <v>0</v>
          </cell>
          <cell r="AV271">
            <v>0</v>
          </cell>
          <cell r="AW271">
            <v>0</v>
          </cell>
          <cell r="AX271">
            <v>0</v>
          </cell>
          <cell r="AY271">
            <v>0</v>
          </cell>
          <cell r="AZ271">
            <v>2.8571428571428568</v>
          </cell>
          <cell r="BA271">
            <v>857.14285714285711</v>
          </cell>
          <cell r="BB271">
            <v>0</v>
          </cell>
          <cell r="BC271">
            <v>0</v>
          </cell>
          <cell r="BD271">
            <v>0</v>
          </cell>
          <cell r="BE271">
            <v>0</v>
          </cell>
          <cell r="BF271">
            <v>0</v>
          </cell>
          <cell r="BG271">
            <v>0</v>
          </cell>
          <cell r="BH271">
            <v>11.0580351577347</v>
          </cell>
        </row>
        <row r="272">
          <cell r="A272" t="str">
            <v>Alu-Innenfenster</v>
          </cell>
          <cell r="B272" t="str">
            <v>m²</v>
          </cell>
          <cell r="C272">
            <v>4</v>
          </cell>
          <cell r="D272" t="str">
            <v>Aluinnenfenster</v>
          </cell>
          <cell r="E272">
            <v>1</v>
          </cell>
          <cell r="F272">
            <v>331.58375565417862</v>
          </cell>
          <cell r="G272">
            <v>35</v>
          </cell>
          <cell r="H272">
            <v>0</v>
          </cell>
          <cell r="I272">
            <v>0</v>
          </cell>
          <cell r="J272">
            <v>7.024108</v>
          </cell>
          <cell r="K272">
            <v>0</v>
          </cell>
          <cell r="L272">
            <v>20.560000000000002</v>
          </cell>
          <cell r="M272">
            <v>27.584108000000001</v>
          </cell>
          <cell r="N272">
            <v>285.42517631692726</v>
          </cell>
          <cell r="O272">
            <v>-0.466353928510017</v>
          </cell>
          <cell r="P272">
            <v>285.89153024543731</v>
          </cell>
          <cell r="Q272">
            <v>1.3621321120001599</v>
          </cell>
          <cell r="R272">
            <v>4161.858340040083</v>
          </cell>
          <cell r="S272">
            <v>500.00394410918909</v>
          </cell>
          <cell r="T272">
            <v>0.12775134634734109</v>
          </cell>
          <cell r="U272">
            <v>0.50130277597537209</v>
          </cell>
          <cell r="V272">
            <v>1.997778419529852E-5</v>
          </cell>
          <cell r="W272">
            <v>571.78306049087462</v>
          </cell>
          <cell r="X272">
            <v>2.7242642240003199</v>
          </cell>
          <cell r="Y272">
            <v>8323.716680080166</v>
          </cell>
          <cell r="Z272">
            <v>1000.0078882183782</v>
          </cell>
          <cell r="AA272">
            <v>0.25550269269468218</v>
          </cell>
          <cell r="AB272">
            <v>1.0026055519507442</v>
          </cell>
          <cell r="AC272">
            <v>3.9955568390597039E-5</v>
          </cell>
          <cell r="AD272">
            <v>0</v>
          </cell>
          <cell r="AE272">
            <v>0</v>
          </cell>
          <cell r="AF272">
            <v>0</v>
          </cell>
          <cell r="AG272">
            <v>0</v>
          </cell>
          <cell r="AH272">
            <v>0.34053302800003998</v>
          </cell>
          <cell r="AI272">
            <v>1040.4645850100208</v>
          </cell>
          <cell r="AJ272">
            <v>1</v>
          </cell>
          <cell r="AK272">
            <v>300</v>
          </cell>
          <cell r="AL272">
            <v>0</v>
          </cell>
          <cell r="AM272">
            <v>0</v>
          </cell>
          <cell r="AN272">
            <v>0</v>
          </cell>
          <cell r="AO272">
            <v>0</v>
          </cell>
          <cell r="AP272">
            <v>0</v>
          </cell>
          <cell r="AQ272">
            <v>0</v>
          </cell>
          <cell r="AR272">
            <v>1.857142857142857</v>
          </cell>
          <cell r="AS272">
            <v>557.14285714285711</v>
          </cell>
          <cell r="AT272">
            <v>0</v>
          </cell>
          <cell r="AU272">
            <v>0</v>
          </cell>
          <cell r="AV272">
            <v>0</v>
          </cell>
          <cell r="AW272">
            <v>0</v>
          </cell>
          <cell r="AX272">
            <v>0</v>
          </cell>
          <cell r="AY272">
            <v>0</v>
          </cell>
          <cell r="AZ272">
            <v>2.8571428571428568</v>
          </cell>
          <cell r="BA272">
            <v>857.14285714285711</v>
          </cell>
          <cell r="BB272">
            <v>0</v>
          </cell>
          <cell r="BC272">
            <v>0</v>
          </cell>
          <cell r="BD272">
            <v>0</v>
          </cell>
          <cell r="BE272">
            <v>0</v>
          </cell>
          <cell r="BF272">
            <v>0</v>
          </cell>
          <cell r="BG272">
            <v>0</v>
          </cell>
          <cell r="BH272">
            <v>8.2752324000000002</v>
          </cell>
        </row>
        <row r="273">
          <cell r="A273" t="str">
            <v>Eigenes Innenfenster</v>
          </cell>
          <cell r="B273" t="str">
            <v>m²</v>
          </cell>
        </row>
        <row r="274">
          <cell r="A274" t="str">
            <v>Bitte auswählen</v>
          </cell>
        </row>
        <row r="275">
          <cell r="A275" t="str">
            <v>Gipskarton-Metallständerw mit Glaswolle</v>
          </cell>
          <cell r="B275" t="str">
            <v>m²</v>
          </cell>
          <cell r="C275">
            <v>1</v>
          </cell>
          <cell r="D275" t="str">
            <v>E4-D-05-IW-GKP_Met-Gw</v>
          </cell>
          <cell r="E275">
            <v>1</v>
          </cell>
          <cell r="F275">
            <v>-18.2197446420601</v>
          </cell>
          <cell r="G275">
            <v>50</v>
          </cell>
          <cell r="H275">
            <v>0</v>
          </cell>
          <cell r="I275">
            <v>0</v>
          </cell>
          <cell r="J275">
            <v>1.7</v>
          </cell>
          <cell r="K275">
            <v>0</v>
          </cell>
          <cell r="L275">
            <v>24.225000000000001</v>
          </cell>
          <cell r="M275">
            <v>25.925000000000001</v>
          </cell>
          <cell r="N275">
            <v>12.800528826192901</v>
          </cell>
          <cell r="O275">
            <v>-0.86567191816157796</v>
          </cell>
          <cell r="P275">
            <v>13.6662007443545</v>
          </cell>
          <cell r="Q275">
            <v>6.00596965313209E-2</v>
          </cell>
          <cell r="R275">
            <v>239.16623048195001</v>
          </cell>
          <cell r="S275">
            <v>40.719516798507698</v>
          </cell>
          <cell r="T275">
            <v>7.5599722437305304E-3</v>
          </cell>
          <cell r="U275">
            <v>2.7778450819139398E-2</v>
          </cell>
          <cell r="V275">
            <v>1.2509465727229999E-6</v>
          </cell>
          <cell r="W275">
            <v>13.6662007443545</v>
          </cell>
          <cell r="X275">
            <v>6.00596965313209E-2</v>
          </cell>
          <cell r="Y275">
            <v>239.16623048195001</v>
          </cell>
          <cell r="Z275">
            <v>40.719516798507698</v>
          </cell>
          <cell r="AA275">
            <v>7.5599722437305304E-3</v>
          </cell>
          <cell r="AB275">
            <v>2.7778450819139398E-2</v>
          </cell>
          <cell r="AC275">
            <v>1.2509465727229999E-6</v>
          </cell>
          <cell r="AD275">
            <v>0</v>
          </cell>
          <cell r="AE275">
            <v>0</v>
          </cell>
          <cell r="AF275">
            <v>0</v>
          </cell>
          <cell r="AG275">
            <v>0</v>
          </cell>
          <cell r="AH275">
            <v>1.5014924132830201E-2</v>
          </cell>
          <cell r="AI275">
            <v>59.791557620487403</v>
          </cell>
          <cell r="AJ275">
            <v>0.10021794871794899</v>
          </cell>
          <cell r="AK275">
            <v>30.065384615384598</v>
          </cell>
          <cell r="AL275">
            <v>62.5</v>
          </cell>
          <cell r="AM275">
            <v>375.717307692308</v>
          </cell>
          <cell r="AN275">
            <v>0</v>
          </cell>
          <cell r="AO275">
            <v>0</v>
          </cell>
          <cell r="AP275">
            <v>1.5000256410256401</v>
          </cell>
          <cell r="AQ275">
            <v>0.1</v>
          </cell>
          <cell r="AR275">
            <v>0.10021794871794899</v>
          </cell>
          <cell r="AS275">
            <v>30.065384615384598</v>
          </cell>
          <cell r="AT275">
            <v>62.5</v>
          </cell>
          <cell r="AU275">
            <v>375.717307692308</v>
          </cell>
          <cell r="AV275">
            <v>0.1</v>
          </cell>
          <cell r="AW275">
            <v>0</v>
          </cell>
          <cell r="AX275">
            <v>2.1794871794871801E-4</v>
          </cell>
          <cell r="AY275">
            <v>0.1</v>
          </cell>
          <cell r="AZ275">
            <v>0.20043589743589699</v>
          </cell>
          <cell r="BA275">
            <v>60.130769230769197</v>
          </cell>
          <cell r="BB275">
            <v>62.5</v>
          </cell>
          <cell r="BC275">
            <v>751.53461538461499</v>
          </cell>
          <cell r="BD275">
            <v>0.2</v>
          </cell>
          <cell r="BE275">
            <v>0</v>
          </cell>
          <cell r="BF275">
            <v>4.3589743589743602E-4</v>
          </cell>
          <cell r="BG275">
            <v>0.1</v>
          </cell>
          <cell r="BH275">
            <v>7.7774999999999999</v>
          </cell>
          <cell r="BI275">
            <v>1.2962499999999999</v>
          </cell>
        </row>
        <row r="276">
          <cell r="A276" t="str">
            <v>Gipskarton-Metallständerw mit Schafwolle</v>
          </cell>
          <cell r="B276" t="str">
            <v>m²</v>
          </cell>
          <cell r="C276">
            <v>2</v>
          </cell>
          <cell r="D276" t="str">
            <v>E4-D-05-IW-GKP_Met-Schafw</v>
          </cell>
          <cell r="E276">
            <v>1</v>
          </cell>
          <cell r="F276">
            <v>-22.1905965114947</v>
          </cell>
          <cell r="G276">
            <v>50</v>
          </cell>
          <cell r="H276">
            <v>2.25</v>
          </cell>
          <cell r="I276">
            <v>0</v>
          </cell>
          <cell r="J276">
            <v>1.7</v>
          </cell>
          <cell r="K276">
            <v>0</v>
          </cell>
          <cell r="L276">
            <v>22.5</v>
          </cell>
          <cell r="M276">
            <v>26.45</v>
          </cell>
          <cell r="N276">
            <v>9.7763152760353496</v>
          </cell>
          <cell r="O276">
            <v>-4.48353161102506</v>
          </cell>
          <cell r="P276">
            <v>14.2598468870604</v>
          </cell>
          <cell r="Q276">
            <v>4.2898515018915E-2</v>
          </cell>
          <cell r="R276">
            <v>203.80646819932099</v>
          </cell>
          <cell r="S276">
            <v>37.298858740281503</v>
          </cell>
          <cell r="T276">
            <v>6.2739019912759304E-3</v>
          </cell>
          <cell r="U276">
            <v>1.9626809599032902E-2</v>
          </cell>
          <cell r="V276">
            <v>1.12303243461923E-6</v>
          </cell>
          <cell r="W276">
            <v>14.2598468870604</v>
          </cell>
          <cell r="X276">
            <v>4.2898515018915E-2</v>
          </cell>
          <cell r="Y276">
            <v>203.80646819932099</v>
          </cell>
          <cell r="Z276">
            <v>37.298858740281503</v>
          </cell>
          <cell r="AA276">
            <v>6.2739019912759304E-3</v>
          </cell>
          <cell r="AB276">
            <v>1.9626809599032902E-2</v>
          </cell>
          <cell r="AC276">
            <v>1.12303243461923E-6</v>
          </cell>
          <cell r="AD276">
            <v>0</v>
          </cell>
          <cell r="AE276">
            <v>0</v>
          </cell>
          <cell r="AF276">
            <v>0</v>
          </cell>
          <cell r="AG276">
            <v>0</v>
          </cell>
          <cell r="AH276">
            <v>1.07246287547288E-2</v>
          </cell>
          <cell r="AI276">
            <v>50.951617049830197</v>
          </cell>
          <cell r="AJ276">
            <v>0.10021794871794899</v>
          </cell>
          <cell r="AK276">
            <v>30.065384615384598</v>
          </cell>
          <cell r="AL276">
            <v>62.5</v>
          </cell>
          <cell r="AM276">
            <v>375.81730769230802</v>
          </cell>
          <cell r="AN276">
            <v>2.25</v>
          </cell>
          <cell r="AO276">
            <v>0</v>
          </cell>
          <cell r="AP276">
            <v>1.5000256410256401</v>
          </cell>
          <cell r="AQ276">
            <v>0</v>
          </cell>
          <cell r="AR276">
            <v>0.10021794871794899</v>
          </cell>
          <cell r="AS276">
            <v>30.065384615384598</v>
          </cell>
          <cell r="AT276">
            <v>62.5</v>
          </cell>
          <cell r="AU276">
            <v>375.81730769230802</v>
          </cell>
          <cell r="AV276">
            <v>2.5000000000000001E-2</v>
          </cell>
          <cell r="AW276">
            <v>7.4999999999999997E-2</v>
          </cell>
          <cell r="AX276">
            <v>2.1794871794871801E-4</v>
          </cell>
          <cell r="AY276">
            <v>0</v>
          </cell>
          <cell r="AZ276">
            <v>0.20043589743589699</v>
          </cell>
          <cell r="BA276">
            <v>60.130769230769197</v>
          </cell>
          <cell r="BB276">
            <v>62.5</v>
          </cell>
          <cell r="BC276">
            <v>751.63461538461502</v>
          </cell>
          <cell r="BD276">
            <v>0.05</v>
          </cell>
          <cell r="BE276">
            <v>0.15</v>
          </cell>
          <cell r="BF276">
            <v>4.3589743589743602E-4</v>
          </cell>
          <cell r="BG276">
            <v>0</v>
          </cell>
          <cell r="BH276">
            <v>7.9349999999999996</v>
          </cell>
          <cell r="BI276">
            <v>1.3225</v>
          </cell>
        </row>
        <row r="277">
          <cell r="A277" t="str">
            <v>Gipskarton-Holzständerw mit Glaswolle</v>
          </cell>
          <cell r="B277" t="str">
            <v>m²</v>
          </cell>
          <cell r="C277">
            <v>3</v>
          </cell>
          <cell r="D277" t="str">
            <v>E4-D-05-IW-GKP_Ho-Gw</v>
          </cell>
          <cell r="E277">
            <v>1</v>
          </cell>
          <cell r="F277">
            <v>-23.698598968242301</v>
          </cell>
          <cell r="G277">
            <v>50</v>
          </cell>
          <cell r="H277">
            <v>5.625</v>
          </cell>
          <cell r="I277">
            <v>0</v>
          </cell>
          <cell r="J277">
            <v>0.2</v>
          </cell>
          <cell r="K277">
            <v>0</v>
          </cell>
          <cell r="L277">
            <v>23.966249999999999</v>
          </cell>
          <cell r="M277">
            <v>29.791250000000002</v>
          </cell>
          <cell r="N277">
            <v>0.52719986533946706</v>
          </cell>
          <cell r="O277">
            <v>-10.1424302442192</v>
          </cell>
          <cell r="P277">
            <v>10.6696301095586</v>
          </cell>
          <cell r="Q277">
            <v>4.5479302146243697E-2</v>
          </cell>
          <cell r="R277">
            <v>194.488823041057</v>
          </cell>
          <cell r="S277">
            <v>154.993653422395</v>
          </cell>
          <cell r="T277">
            <v>6.9740789841704698E-3</v>
          </cell>
          <cell r="U277">
            <v>2.0433159057729699E-2</v>
          </cell>
          <cell r="V277">
            <v>1.0849782589150401E-6</v>
          </cell>
          <cell r="W277">
            <v>10.6696301095586</v>
          </cell>
          <cell r="X277">
            <v>4.5479302146243697E-2</v>
          </cell>
          <cell r="Y277">
            <v>194.488823041057</v>
          </cell>
          <cell r="Z277">
            <v>154.993653422395</v>
          </cell>
          <cell r="AA277">
            <v>6.9740789841704698E-3</v>
          </cell>
          <cell r="AB277">
            <v>2.0433159057729699E-2</v>
          </cell>
          <cell r="AC277">
            <v>1.0849782589150401E-6</v>
          </cell>
          <cell r="AD277">
            <v>0</v>
          </cell>
          <cell r="AE277">
            <v>0</v>
          </cell>
          <cell r="AF277">
            <v>0</v>
          </cell>
          <cell r="AG277">
            <v>0</v>
          </cell>
          <cell r="AH277">
            <v>1.13698255365609E-2</v>
          </cell>
          <cell r="AI277">
            <v>48.6222057602644</v>
          </cell>
          <cell r="AJ277">
            <v>0.100025641025641</v>
          </cell>
          <cell r="AK277">
            <v>28.882692307692299</v>
          </cell>
          <cell r="AL277">
            <v>62.5</v>
          </cell>
          <cell r="AM277">
            <v>360.93365384615402</v>
          </cell>
          <cell r="AN277">
            <v>5.625</v>
          </cell>
          <cell r="AO277">
            <v>0</v>
          </cell>
          <cell r="AP277">
            <v>2.5641025641025599E-5</v>
          </cell>
          <cell r="AQ277">
            <v>0.1</v>
          </cell>
          <cell r="AR277">
            <v>0.100025641025641</v>
          </cell>
          <cell r="AS277">
            <v>28.882692307692299</v>
          </cell>
          <cell r="AT277">
            <v>62.5</v>
          </cell>
          <cell r="AU277">
            <v>361.03365384615398</v>
          </cell>
          <cell r="AV277">
            <v>8.8749999999999996E-2</v>
          </cell>
          <cell r="AW277">
            <v>1.125E-2</v>
          </cell>
          <cell r="AX277">
            <v>2.5641025641025599E-5</v>
          </cell>
          <cell r="AY277">
            <v>0</v>
          </cell>
          <cell r="AZ277">
            <v>0.200051282051282</v>
          </cell>
          <cell r="BA277">
            <v>57.765384615384598</v>
          </cell>
          <cell r="BB277">
            <v>62.5</v>
          </cell>
          <cell r="BC277">
            <v>722.06730769230796</v>
          </cell>
          <cell r="BD277">
            <v>0.17749999999999999</v>
          </cell>
          <cell r="BE277">
            <v>2.2499999999999999E-2</v>
          </cell>
          <cell r="BF277">
            <v>5.12820512820513E-5</v>
          </cell>
          <cell r="BG277">
            <v>0</v>
          </cell>
          <cell r="BH277">
            <v>8.3748749999999994</v>
          </cell>
          <cell r="BI277">
            <v>1.4895624999999999</v>
          </cell>
        </row>
        <row r="278">
          <cell r="A278" t="str">
            <v>Gipskarton-Holzständerw mit Schafwolle</v>
          </cell>
          <cell r="B278" t="str">
            <v>m²</v>
          </cell>
          <cell r="C278">
            <v>4</v>
          </cell>
          <cell r="D278" t="str">
            <v>E4-D-05-IW-GKP_Ho-Schafw</v>
          </cell>
          <cell r="E278">
            <v>1</v>
          </cell>
          <cell r="F278">
            <v>-27.073823057261801</v>
          </cell>
          <cell r="G278">
            <v>50</v>
          </cell>
          <cell r="H278">
            <v>7.5374999999999996</v>
          </cell>
          <cell r="I278">
            <v>0</v>
          </cell>
          <cell r="J278">
            <v>0.2</v>
          </cell>
          <cell r="K278">
            <v>0</v>
          </cell>
          <cell r="L278">
            <v>22.5</v>
          </cell>
          <cell r="M278">
            <v>30.237500000000001</v>
          </cell>
          <cell r="N278">
            <v>-2.0433816522944599</v>
          </cell>
          <cell r="O278">
            <v>-13.2176109831532</v>
          </cell>
          <cell r="P278">
            <v>11.174229330858701</v>
          </cell>
          <cell r="Q278">
            <v>3.0892297860698699E-2</v>
          </cell>
          <cell r="R278">
            <v>164.43302510082299</v>
          </cell>
          <cell r="S278">
            <v>152.08609407290299</v>
          </cell>
          <cell r="T278">
            <v>5.88091926958406E-3</v>
          </cell>
          <cell r="U278">
            <v>1.35042640206391E-2</v>
          </cell>
          <cell r="V278">
            <v>9.7625124152682604E-7</v>
          </cell>
          <cell r="W278">
            <v>11.174229330858701</v>
          </cell>
          <cell r="X278">
            <v>3.0892297860698699E-2</v>
          </cell>
          <cell r="Y278">
            <v>164.43302510082299</v>
          </cell>
          <cell r="Z278">
            <v>152.08609407290299</v>
          </cell>
          <cell r="AA278">
            <v>5.88091926958406E-3</v>
          </cell>
          <cell r="AB278">
            <v>1.35042640206391E-2</v>
          </cell>
          <cell r="AC278">
            <v>9.7625124152682604E-7</v>
          </cell>
          <cell r="AD278">
            <v>0</v>
          </cell>
          <cell r="AE278">
            <v>0</v>
          </cell>
          <cell r="AF278">
            <v>0</v>
          </cell>
          <cell r="AG278">
            <v>0</v>
          </cell>
          <cell r="AH278">
            <v>7.7230744651746903E-3</v>
          </cell>
          <cell r="AI278">
            <v>41.108256275205697</v>
          </cell>
          <cell r="AJ278">
            <v>0.100025641025641</v>
          </cell>
          <cell r="AK278">
            <v>28.882692307692299</v>
          </cell>
          <cell r="AL278">
            <v>62.5</v>
          </cell>
          <cell r="AM278">
            <v>360.93365384615402</v>
          </cell>
          <cell r="AN278">
            <v>7.5374999999999996</v>
          </cell>
          <cell r="AO278">
            <v>0</v>
          </cell>
          <cell r="AP278">
            <v>2.5641025641025599E-5</v>
          </cell>
          <cell r="AQ278">
            <v>0.1</v>
          </cell>
          <cell r="AR278">
            <v>0.100025641025641</v>
          </cell>
          <cell r="AS278">
            <v>28.882692307692299</v>
          </cell>
          <cell r="AT278">
            <v>62.5</v>
          </cell>
          <cell r="AU278">
            <v>361.03365384615398</v>
          </cell>
          <cell r="AV278">
            <v>2.5000000000000001E-2</v>
          </cell>
          <cell r="AW278">
            <v>7.4999999999999997E-2</v>
          </cell>
          <cell r="AX278">
            <v>2.5641025641025599E-5</v>
          </cell>
          <cell r="AY278">
            <v>0</v>
          </cell>
          <cell r="AZ278">
            <v>0.200051282051282</v>
          </cell>
          <cell r="BA278">
            <v>57.765384615384598</v>
          </cell>
          <cell r="BB278">
            <v>62.5</v>
          </cell>
          <cell r="BC278">
            <v>722.06730769230796</v>
          </cell>
          <cell r="BD278">
            <v>0.05</v>
          </cell>
          <cell r="BE278">
            <v>0.15</v>
          </cell>
          <cell r="BF278">
            <v>5.12820512820513E-5</v>
          </cell>
          <cell r="BG278">
            <v>0</v>
          </cell>
          <cell r="BH278">
            <v>8.5087499999999991</v>
          </cell>
          <cell r="BI278">
            <v>1.5118750000000001</v>
          </cell>
        </row>
        <row r="279">
          <cell r="A279" t="str">
            <v>Eigenes Innenwandelement</v>
          </cell>
          <cell r="B279" t="str">
            <v>m²</v>
          </cell>
        </row>
        <row r="280">
          <cell r="A280" t="str">
            <v>keine Angabe</v>
          </cell>
          <cell r="C280">
            <v>0</v>
          </cell>
          <cell r="F280">
            <v>0</v>
          </cell>
          <cell r="G280" t="str">
            <v>k.A.</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row>
        <row r="281">
          <cell r="F281" t="str">
            <v>zurück zu "Errichtung"</v>
          </cell>
        </row>
      </sheetData>
      <sheetData sheetId="37">
        <row r="2">
          <cell r="B2" t="str">
            <v>Bitte auswählen</v>
          </cell>
          <cell r="C2" t="str">
            <v>Bitte auswählen</v>
          </cell>
          <cell r="D2" t="str">
            <v>Bitte auswählen</v>
          </cell>
          <cell r="E2" t="str">
            <v>Bitte auswählen</v>
          </cell>
          <cell r="F2" t="str">
            <v>Bitte auswählen</v>
          </cell>
          <cell r="G2" t="str">
            <v>Bitte auswählen</v>
          </cell>
          <cell r="H2" t="str">
            <v>Bitte auswählen</v>
          </cell>
        </row>
        <row r="3">
          <cell r="B3" t="str">
            <v>Bürogebäude</v>
          </cell>
          <cell r="C3" t="str">
            <v>brutto (inkl. USt.)</v>
          </cell>
          <cell r="D3" t="str">
            <v>sehr niedrig</v>
          </cell>
          <cell r="E3" t="str">
            <v>keine</v>
          </cell>
          <cell r="F3" t="str">
            <v>ja</v>
          </cell>
          <cell r="G3" t="str">
            <v xml:space="preserve">mechanische Lüftung mit/ohne Wärmerückgewinnung </v>
          </cell>
          <cell r="H3" t="str">
            <v>ohne Zirkulation</v>
          </cell>
        </row>
        <row r="4">
          <cell r="B4" t="str">
            <v>Schule/Kindergarten</v>
          </cell>
          <cell r="C4" t="str">
            <v>netto (exkl. USt.)</v>
          </cell>
          <cell r="D4" t="str">
            <v>niedrig</v>
          </cell>
          <cell r="E4" t="str">
            <v>niedrig</v>
          </cell>
          <cell r="F4" t="str">
            <v>nein</v>
          </cell>
          <cell r="G4" t="str">
            <v>Abluftanlage (bedarfsorientiert)</v>
          </cell>
          <cell r="H4" t="str">
            <v>mit Zirkulation</v>
          </cell>
        </row>
        <row r="5">
          <cell r="B5" t="str">
            <v>Mehrgeschoßiger Wohnbau</v>
          </cell>
          <cell r="D5" t="str">
            <v>mittel</v>
          </cell>
          <cell r="E5" t="str">
            <v>mittel</v>
          </cell>
          <cell r="G5" t="str">
            <v>Fensterlüftung</v>
          </cell>
        </row>
        <row r="6">
          <cell r="D6" t="str">
            <v>hoch</v>
          </cell>
          <cell r="E6" t="str">
            <v>hoch</v>
          </cell>
        </row>
        <row r="8">
          <cell r="B8" t="str">
            <v>Bitte auswählen</v>
          </cell>
        </row>
        <row r="9">
          <cell r="B9" t="str">
            <v>PV-Eigenverbrauch</v>
          </cell>
          <cell r="G9" t="str">
            <v>Wärmeversorgung</v>
          </cell>
          <cell r="H9" t="str">
            <v>sehr niedrig</v>
          </cell>
          <cell r="I9" t="str">
            <v>niedrig</v>
          </cell>
          <cell r="J9" t="str">
            <v>mittel</v>
          </cell>
          <cell r="K9" t="str">
            <v>hoch</v>
          </cell>
          <cell r="L9">
            <v>0</v>
          </cell>
        </row>
        <row r="10">
          <cell r="B10" t="str">
            <v>Ökostrom</v>
          </cell>
          <cell r="L10">
            <v>0.1825</v>
          </cell>
        </row>
        <row r="11">
          <cell r="B11" t="str">
            <v>AT Mix</v>
          </cell>
          <cell r="L11">
            <v>0.16500000000000001</v>
          </cell>
        </row>
        <row r="12">
          <cell r="B12" t="str">
            <v>UCTE Mix</v>
          </cell>
          <cell r="L12">
            <v>0.16500000000000001</v>
          </cell>
        </row>
        <row r="13">
          <cell r="B13" t="str">
            <v>Eigene Daten (Strom)</v>
          </cell>
          <cell r="L13">
            <v>0.16500000000000001</v>
          </cell>
        </row>
        <row r="14">
          <cell r="D14" t="str">
            <v>Nutzungsgrad Versorgungs-system</v>
          </cell>
          <cell r="E14" t="str">
            <v>Nutzungsgrad Versorgungs-system</v>
          </cell>
          <cell r="F14" t="str">
            <v>HEB (Endenergie) Strom+FW</v>
          </cell>
          <cell r="G14" t="str">
            <v>davon Hilfsstrom Wärmeversorgung</v>
          </cell>
          <cell r="H14" t="str">
            <v>davon Hilfsstrom Abgabe/Verteilung</v>
          </cell>
        </row>
        <row r="15">
          <cell r="B15" t="str">
            <v>Bitte auswählen</v>
          </cell>
        </row>
        <row r="16">
          <cell r="B16" t="str">
            <v>Fernwärme mit KWK (50 % Gas/50 % Biomasse)</v>
          </cell>
          <cell r="D16">
            <v>1.0526315789473684</v>
          </cell>
          <cell r="E16">
            <v>1.0526315789473684</v>
          </cell>
          <cell r="G16">
            <v>0</v>
          </cell>
          <cell r="H16">
            <v>0.02</v>
          </cell>
          <cell r="I16">
            <v>0.02</v>
          </cell>
          <cell r="J16">
            <v>0.04</v>
          </cell>
          <cell r="K16">
            <v>0.08</v>
          </cell>
          <cell r="L16">
            <v>7.7170000000000002E-2</v>
          </cell>
        </row>
        <row r="17">
          <cell r="B17" t="str">
            <v>Fernwärme mit KWK (100 % Biomasse)</v>
          </cell>
          <cell r="D17">
            <v>1.0526315789473684</v>
          </cell>
          <cell r="E17">
            <v>1.0526315789473684</v>
          </cell>
          <cell r="G17">
            <v>0</v>
          </cell>
          <cell r="H17">
            <v>0.02</v>
          </cell>
          <cell r="I17">
            <v>0.02</v>
          </cell>
          <cell r="J17">
            <v>0.04</v>
          </cell>
          <cell r="K17">
            <v>0.08</v>
          </cell>
          <cell r="L17">
            <v>7.7170000000000002E-2</v>
          </cell>
        </row>
        <row r="18">
          <cell r="B18" t="str">
            <v>Fernwärme mit KWK (100 % Gas)</v>
          </cell>
          <cell r="D18">
            <v>1.0526315789473684</v>
          </cell>
          <cell r="E18">
            <v>1.0526315789473684</v>
          </cell>
          <cell r="G18">
            <v>0</v>
          </cell>
          <cell r="H18">
            <v>0.02</v>
          </cell>
          <cell r="I18">
            <v>0.02</v>
          </cell>
          <cell r="J18">
            <v>0.04</v>
          </cell>
          <cell r="K18">
            <v>0.08</v>
          </cell>
          <cell r="L18">
            <v>7.7170000000000002E-2</v>
          </cell>
        </row>
        <row r="19">
          <cell r="B19" t="str">
            <v>Fernwärme Heizwerk (ohne KWK), Biomasse (1 MW)</v>
          </cell>
          <cell r="D19">
            <v>1.0526315789473684</v>
          </cell>
          <cell r="E19">
            <v>1.0526315789473684</v>
          </cell>
          <cell r="G19">
            <v>0</v>
          </cell>
          <cell r="H19">
            <v>0.02</v>
          </cell>
          <cell r="I19">
            <v>0.02</v>
          </cell>
          <cell r="J19">
            <v>0.04</v>
          </cell>
          <cell r="K19">
            <v>0.08</v>
          </cell>
          <cell r="L19">
            <v>7.7170000000000002E-2</v>
          </cell>
        </row>
        <row r="20">
          <cell r="B20" t="str">
            <v>Fernwärme Wien</v>
          </cell>
          <cell r="D20">
            <v>1.0526315789473684</v>
          </cell>
          <cell r="E20">
            <v>1.0526315789473684</v>
          </cell>
          <cell r="G20">
            <v>0</v>
          </cell>
          <cell r="H20">
            <v>0.02</v>
          </cell>
          <cell r="I20">
            <v>0.02</v>
          </cell>
          <cell r="J20">
            <v>0.04</v>
          </cell>
          <cell r="K20">
            <v>0.08</v>
          </cell>
          <cell r="L20">
            <v>7.7170000000000002E-2</v>
          </cell>
        </row>
        <row r="21">
          <cell r="B21" t="str">
            <v>Abwärme</v>
          </cell>
          <cell r="D21">
            <v>1.0526315789473684</v>
          </cell>
          <cell r="E21">
            <v>1.0526315789473684</v>
          </cell>
          <cell r="G21">
            <v>0</v>
          </cell>
          <cell r="H21">
            <v>0.02</v>
          </cell>
          <cell r="I21">
            <v>0.02</v>
          </cell>
          <cell r="J21">
            <v>0.04</v>
          </cell>
          <cell r="K21">
            <v>0.08</v>
          </cell>
          <cell r="L21">
            <v>0</v>
          </cell>
        </row>
        <row r="22">
          <cell r="B22" t="str">
            <v>Solarthermie</v>
          </cell>
          <cell r="D22">
            <v>1</v>
          </cell>
          <cell r="E22">
            <v>0.02</v>
          </cell>
          <cell r="G22">
            <v>0.02</v>
          </cell>
          <cell r="H22">
            <v>0.02</v>
          </cell>
          <cell r="I22">
            <v>0.02</v>
          </cell>
          <cell r="J22">
            <v>0.04</v>
          </cell>
          <cell r="K22">
            <v>0.08</v>
          </cell>
          <cell r="L22">
            <v>0</v>
          </cell>
        </row>
        <row r="23">
          <cell r="B23" t="str">
            <v>Pellets</v>
          </cell>
          <cell r="D23">
            <v>1.25</v>
          </cell>
          <cell r="E23">
            <v>1.25</v>
          </cell>
          <cell r="G23">
            <v>0.05</v>
          </cell>
          <cell r="H23">
            <v>0.02</v>
          </cell>
          <cell r="I23">
            <v>0.02</v>
          </cell>
          <cell r="J23">
            <v>0.04</v>
          </cell>
          <cell r="K23">
            <v>0.08</v>
          </cell>
          <cell r="L23">
            <v>4.5170000000000002E-2</v>
          </cell>
        </row>
        <row r="24">
          <cell r="B24" t="str">
            <v>Hackschnitzel</v>
          </cell>
          <cell r="D24">
            <v>1.25</v>
          </cell>
          <cell r="E24">
            <v>1.25</v>
          </cell>
          <cell r="G24">
            <v>0.05</v>
          </cell>
          <cell r="H24">
            <v>0.02</v>
          </cell>
          <cell r="I24">
            <v>0.02</v>
          </cell>
          <cell r="J24">
            <v>0.04</v>
          </cell>
          <cell r="K24">
            <v>0.08</v>
          </cell>
          <cell r="L24">
            <v>3.85E-2</v>
          </cell>
        </row>
        <row r="25">
          <cell r="B25" t="str">
            <v>Gasbrennwert</v>
          </cell>
          <cell r="D25">
            <v>1.0526315789473684</v>
          </cell>
          <cell r="E25">
            <v>1.0526315789473684</v>
          </cell>
          <cell r="G25">
            <v>0.02</v>
          </cell>
          <cell r="H25">
            <v>0.02</v>
          </cell>
          <cell r="I25">
            <v>0.02</v>
          </cell>
          <cell r="J25">
            <v>0.04</v>
          </cell>
          <cell r="K25">
            <v>0.08</v>
          </cell>
          <cell r="L25">
            <v>7.0000000000000007E-2</v>
          </cell>
        </row>
        <row r="26">
          <cell r="B26" t="str">
            <v>Gas konventionell</v>
          </cell>
          <cell r="D26">
            <v>1.1764705882352942</v>
          </cell>
          <cell r="E26">
            <v>1.1764705882352942</v>
          </cell>
          <cell r="G26">
            <v>0.02</v>
          </cell>
          <cell r="H26">
            <v>0.02</v>
          </cell>
          <cell r="I26">
            <v>0.02</v>
          </cell>
          <cell r="J26">
            <v>0.04</v>
          </cell>
          <cell r="K26">
            <v>0.08</v>
          </cell>
          <cell r="L26">
            <v>7.0000000000000007E-2</v>
          </cell>
        </row>
        <row r="27">
          <cell r="B27" t="str">
            <v>Wärmepumpe (JAZ = 4)</v>
          </cell>
          <cell r="D27">
            <v>0.25</v>
          </cell>
          <cell r="E27">
            <v>0.25</v>
          </cell>
          <cell r="G27">
            <v>0.04</v>
          </cell>
          <cell r="H27">
            <v>0.02</v>
          </cell>
          <cell r="I27">
            <v>0.02</v>
          </cell>
          <cell r="J27">
            <v>0.04</v>
          </cell>
          <cell r="K27">
            <v>0.08</v>
          </cell>
          <cell r="L27">
            <v>0.12558411203801745</v>
          </cell>
        </row>
        <row r="28">
          <cell r="B28" t="str">
            <v>Wärmepumpe (JAZ = 3,5)</v>
          </cell>
          <cell r="D28">
            <v>0.2857142857142857</v>
          </cell>
          <cell r="E28">
            <v>0.2857142857142857</v>
          </cell>
          <cell r="G28">
            <v>0.04</v>
          </cell>
          <cell r="H28">
            <v>0.02</v>
          </cell>
          <cell r="I28">
            <v>0.02</v>
          </cell>
          <cell r="J28">
            <v>0.04</v>
          </cell>
          <cell r="K28">
            <v>0.08</v>
          </cell>
          <cell r="L28">
            <v>0.12558411203801745</v>
          </cell>
        </row>
        <row r="29">
          <cell r="B29" t="str">
            <v>Luft-Wärmepumpe (JAZ = 2,7)</v>
          </cell>
          <cell r="D29">
            <v>0.37037037037037035</v>
          </cell>
          <cell r="E29">
            <v>0.37037037037037035</v>
          </cell>
          <cell r="G29">
            <v>0.02</v>
          </cell>
          <cell r="H29">
            <v>0.02</v>
          </cell>
          <cell r="I29">
            <v>0.02</v>
          </cell>
          <cell r="J29">
            <v>0.04</v>
          </cell>
          <cell r="K29">
            <v>0.08</v>
          </cell>
          <cell r="L29">
            <v>0.12558411203801745</v>
          </cell>
        </row>
        <row r="30">
          <cell r="B30" t="str">
            <v>Elektroheizung</v>
          </cell>
          <cell r="D30">
            <v>1</v>
          </cell>
          <cell r="E30">
            <v>1</v>
          </cell>
          <cell r="G30">
            <v>0</v>
          </cell>
          <cell r="H30">
            <v>0</v>
          </cell>
          <cell r="I30">
            <v>0</v>
          </cell>
          <cell r="J30">
            <v>0</v>
          </cell>
          <cell r="K30">
            <v>0</v>
          </cell>
          <cell r="L30">
            <v>0.12558411203801745</v>
          </cell>
        </row>
        <row r="31">
          <cell r="B31" t="str">
            <v>Eigene Daten (Heizung)</v>
          </cell>
          <cell r="D31">
            <v>0</v>
          </cell>
          <cell r="E31">
            <v>0</v>
          </cell>
          <cell r="G31">
            <v>0</v>
          </cell>
          <cell r="H31">
            <v>0.02</v>
          </cell>
          <cell r="I31">
            <v>0.02</v>
          </cell>
          <cell r="J31">
            <v>0.04</v>
          </cell>
          <cell r="K31">
            <v>0.08</v>
          </cell>
          <cell r="L31">
            <v>0</v>
          </cell>
        </row>
        <row r="32">
          <cell r="B32" t="str">
            <v>keine Angabe</v>
          </cell>
          <cell r="D32">
            <v>0</v>
          </cell>
          <cell r="E32">
            <v>0</v>
          </cell>
          <cell r="G32">
            <v>0</v>
          </cell>
          <cell r="H32">
            <v>0</v>
          </cell>
          <cell r="I32">
            <v>0</v>
          </cell>
          <cell r="J32">
            <v>0</v>
          </cell>
          <cell r="K32">
            <v>0</v>
          </cell>
          <cell r="L32">
            <v>0</v>
          </cell>
        </row>
        <row r="33">
          <cell r="B33" t="str">
            <v>Bitte auswählen</v>
          </cell>
          <cell r="G33" t="str">
            <v>Hilfsstrom</v>
          </cell>
          <cell r="H33" t="str">
            <v>sehr niedrig</v>
          </cell>
          <cell r="I33" t="str">
            <v>niedrig</v>
          </cell>
          <cell r="J33" t="str">
            <v>mittel</v>
          </cell>
          <cell r="K33" t="str">
            <v>hoch</v>
          </cell>
        </row>
        <row r="34">
          <cell r="B34" t="str">
            <v xml:space="preserve">Warmwasserbereitung mit der Heizung </v>
          </cell>
          <cell r="D34">
            <v>0.25</v>
          </cell>
          <cell r="E34">
            <v>0.25</v>
          </cell>
          <cell r="G34">
            <v>0.06</v>
          </cell>
          <cell r="H34">
            <v>0</v>
          </cell>
          <cell r="I34">
            <v>0</v>
          </cell>
          <cell r="J34">
            <v>0</v>
          </cell>
          <cell r="K34">
            <v>0</v>
          </cell>
          <cell r="L34">
            <v>0.12558411203801745</v>
          </cell>
        </row>
        <row r="35">
          <cell r="B35" t="str">
            <v>Solarthermie</v>
          </cell>
          <cell r="D35">
            <v>1</v>
          </cell>
          <cell r="E35">
            <v>0.02</v>
          </cell>
          <cell r="G35">
            <v>0.02</v>
          </cell>
          <cell r="H35">
            <v>0.02</v>
          </cell>
          <cell r="I35">
            <v>0.02</v>
          </cell>
          <cell r="J35">
            <v>0.04</v>
          </cell>
          <cell r="K35">
            <v>0.08</v>
          </cell>
          <cell r="L35">
            <v>0</v>
          </cell>
        </row>
        <row r="36">
          <cell r="B36" t="str">
            <v>elektrisch zentral</v>
          </cell>
          <cell r="D36">
            <v>1</v>
          </cell>
          <cell r="E36">
            <v>1</v>
          </cell>
          <cell r="G36">
            <v>0.02</v>
          </cell>
          <cell r="H36">
            <v>0.02</v>
          </cell>
          <cell r="I36">
            <v>0.02</v>
          </cell>
          <cell r="J36">
            <v>0.04</v>
          </cell>
          <cell r="K36">
            <v>0.08</v>
          </cell>
          <cell r="L36">
            <v>0.12558411203801745</v>
          </cell>
        </row>
        <row r="37">
          <cell r="B37" t="str">
            <v>elektrisch dezentral</v>
          </cell>
          <cell r="D37">
            <v>1</v>
          </cell>
          <cell r="E37">
            <v>1</v>
          </cell>
          <cell r="G37">
            <v>0.02</v>
          </cell>
          <cell r="H37">
            <v>0</v>
          </cell>
          <cell r="I37">
            <v>0</v>
          </cell>
          <cell r="J37">
            <v>0</v>
          </cell>
          <cell r="K37">
            <v>0</v>
          </cell>
          <cell r="L37">
            <v>0.12558411203801745</v>
          </cell>
        </row>
        <row r="38">
          <cell r="B38" t="str">
            <v>Eigene Daten (Warmwasser)</v>
          </cell>
          <cell r="D38">
            <v>0</v>
          </cell>
          <cell r="E38">
            <v>0</v>
          </cell>
          <cell r="G38">
            <v>0</v>
          </cell>
          <cell r="H38">
            <v>0.02</v>
          </cell>
          <cell r="I38">
            <v>0.02</v>
          </cell>
          <cell r="J38">
            <v>0.04</v>
          </cell>
          <cell r="K38">
            <v>0.08</v>
          </cell>
          <cell r="L38">
            <v>0</v>
          </cell>
        </row>
        <row r="39">
          <cell r="B39" t="str">
            <v>keine Angabe</v>
          </cell>
          <cell r="D39">
            <v>0</v>
          </cell>
          <cell r="E39">
            <v>0</v>
          </cell>
          <cell r="G39">
            <v>0</v>
          </cell>
          <cell r="H39">
            <v>0</v>
          </cell>
          <cell r="I39">
            <v>0</v>
          </cell>
          <cell r="J39">
            <v>0</v>
          </cell>
          <cell r="K39">
            <v>0</v>
          </cell>
          <cell r="L39">
            <v>0</v>
          </cell>
        </row>
        <row r="40">
          <cell r="B40" t="str">
            <v>Bitte auswählen</v>
          </cell>
        </row>
        <row r="41">
          <cell r="B41" t="str">
            <v>Fernkälte Default</v>
          </cell>
          <cell r="E41">
            <v>1.0526315789473684</v>
          </cell>
          <cell r="G41">
            <v>0.06</v>
          </cell>
          <cell r="L41">
            <v>0</v>
          </cell>
        </row>
        <row r="42">
          <cell r="B42" t="str">
            <v>Fernkälte Wien</v>
          </cell>
          <cell r="E42">
            <v>1.0526315789473684</v>
          </cell>
          <cell r="G42">
            <v>0.06</v>
          </cell>
          <cell r="L42">
            <v>0</v>
          </cell>
        </row>
        <row r="43">
          <cell r="B43" t="str">
            <v>Absorptionskältemaschine (FW)</v>
          </cell>
          <cell r="E43">
            <v>1.742</v>
          </cell>
          <cell r="G43">
            <v>0.04</v>
          </cell>
          <cell r="L43">
            <v>7.7170000000000002E-2</v>
          </cell>
        </row>
        <row r="44">
          <cell r="B44" t="str">
            <v>Absorptionskältemaschine (Gas)</v>
          </cell>
          <cell r="E44">
            <v>1.742</v>
          </cell>
          <cell r="G44">
            <v>0.04</v>
          </cell>
          <cell r="L44">
            <v>7.0000000000000007E-2</v>
          </cell>
        </row>
        <row r="45">
          <cell r="B45" t="str">
            <v>Absorptionskältemaschine Solar/Fernwärme</v>
          </cell>
          <cell r="E45">
            <v>1.742</v>
          </cell>
          <cell r="F45" t="str">
            <v>abzüglich Solaranteil</v>
          </cell>
          <cell r="G45">
            <v>0.04</v>
          </cell>
          <cell r="L45">
            <v>7.7170000000000002E-2</v>
          </cell>
        </row>
        <row r="46">
          <cell r="B46" t="str">
            <v>Absorptionskältemaschine Solar/Gas</v>
          </cell>
          <cell r="E46">
            <v>1.742</v>
          </cell>
          <cell r="F46" t="str">
            <v>abzüglich Solaranteil</v>
          </cell>
          <cell r="G46">
            <v>0.04</v>
          </cell>
          <cell r="L46">
            <v>7.0000000000000007E-2</v>
          </cell>
        </row>
        <row r="47">
          <cell r="B47" t="str">
            <v>Free Cooling (Lüftungsanlage)</v>
          </cell>
          <cell r="E47">
            <v>7.0000000000000007E-2</v>
          </cell>
          <cell r="G47">
            <v>0</v>
          </cell>
          <cell r="H47">
            <v>0</v>
          </cell>
          <cell r="I47">
            <v>0</v>
          </cell>
          <cell r="J47">
            <v>0</v>
          </cell>
          <cell r="K47">
            <v>0</v>
          </cell>
          <cell r="L47">
            <v>0.12558411203801745</v>
          </cell>
        </row>
        <row r="48">
          <cell r="B48" t="str">
            <v>Free Cooling (Grundwasser)</v>
          </cell>
          <cell r="E48">
            <v>0.05</v>
          </cell>
          <cell r="G48">
            <v>0</v>
          </cell>
          <cell r="H48">
            <v>0</v>
          </cell>
          <cell r="I48">
            <v>0</v>
          </cell>
          <cell r="J48">
            <v>0</v>
          </cell>
          <cell r="K48">
            <v>0</v>
          </cell>
          <cell r="L48">
            <v>0.12558411203801745</v>
          </cell>
        </row>
        <row r="49">
          <cell r="B49" t="str">
            <v>Kompressionskältemaschine (SEER=2,5)</v>
          </cell>
          <cell r="E49">
            <v>0.4</v>
          </cell>
          <cell r="G49">
            <v>0</v>
          </cell>
          <cell r="L49">
            <v>0.12558411203801745</v>
          </cell>
        </row>
        <row r="50">
          <cell r="B50" t="str">
            <v>Turbokältemaschine (SEER=6)</v>
          </cell>
          <cell r="E50">
            <v>0.16666666666666666</v>
          </cell>
          <cell r="G50">
            <v>0</v>
          </cell>
          <cell r="L50">
            <v>0.12558411203801745</v>
          </cell>
        </row>
        <row r="51">
          <cell r="B51" t="str">
            <v>keine Kühlung vorgesehen</v>
          </cell>
          <cell r="E51">
            <v>0</v>
          </cell>
          <cell r="G51">
            <v>0</v>
          </cell>
          <cell r="L51">
            <v>0</v>
          </cell>
        </row>
        <row r="52">
          <cell r="B52" t="str">
            <v>Eigene Daten (Kühlung)</v>
          </cell>
          <cell r="E52">
            <v>0</v>
          </cell>
          <cell r="G52">
            <v>0</v>
          </cell>
          <cell r="L52">
            <v>0</v>
          </cell>
        </row>
        <row r="109">
          <cell r="A109" t="str">
            <v>keine</v>
          </cell>
          <cell r="B109">
            <v>0</v>
          </cell>
          <cell r="C109">
            <v>0</v>
          </cell>
        </row>
        <row r="110">
          <cell r="A110" t="str">
            <v>niedrig</v>
          </cell>
          <cell r="B110">
            <v>250</v>
          </cell>
          <cell r="C110">
            <v>70</v>
          </cell>
        </row>
        <row r="111">
          <cell r="A111" t="str">
            <v>mittel</v>
          </cell>
          <cell r="B111">
            <v>400</v>
          </cell>
          <cell r="C111">
            <v>130</v>
          </cell>
        </row>
        <row r="112">
          <cell r="A112" t="str">
            <v>hoch</v>
          </cell>
          <cell r="B112">
            <v>600</v>
          </cell>
          <cell r="C112">
            <v>170</v>
          </cell>
        </row>
      </sheetData>
      <sheetData sheetId="38">
        <row r="6">
          <cell r="A6" t="str">
            <v>Annuitäten mit Sonderzahlungen</v>
          </cell>
        </row>
        <row r="8">
          <cell r="D8" t="str">
            <v>Werte eingeben</v>
          </cell>
        </row>
        <row r="9">
          <cell r="A9" t="str">
            <v>Darlehensbetrag aus Econcalc Wohnbauförderung abgezogen:</v>
          </cell>
          <cell r="D9">
            <v>1233760.5468977639</v>
          </cell>
        </row>
        <row r="10">
          <cell r="A10" t="str">
            <v>Jährlicher Zinssatz:</v>
          </cell>
          <cell r="D10">
            <v>0.01</v>
          </cell>
        </row>
        <row r="11">
          <cell r="A11" t="str">
            <v>Darlehenszeitraum in Jahren (1-100):</v>
          </cell>
          <cell r="D11">
            <v>100</v>
          </cell>
        </row>
        <row r="12">
          <cell r="A12" t="str">
            <v>Startdatum des Darlehens:</v>
          </cell>
          <cell r="D12">
            <v>42736</v>
          </cell>
        </row>
        <row r="13">
          <cell r="A13" t="str">
            <v>Optionale Sonderzahlungen:</v>
          </cell>
        </row>
        <row r="16">
          <cell r="A16" t="str">
            <v>Geplante Monatsraten:</v>
          </cell>
          <cell r="D16">
            <v>1626.8780710919457</v>
          </cell>
        </row>
        <row r="17">
          <cell r="A17" t="str">
            <v>Planmäßige Anzahl Zahlungen:</v>
          </cell>
          <cell r="D17">
            <v>1200</v>
          </cell>
        </row>
        <row r="18">
          <cell r="A18" t="str">
            <v>Tatsächliche Anzahl Zahlungen:</v>
          </cell>
          <cell r="D18">
            <v>1200</v>
          </cell>
        </row>
        <row r="19">
          <cell r="A19" t="str">
            <v>Summe Sonderzahlungen:</v>
          </cell>
          <cell r="D19">
            <v>0</v>
          </cell>
        </row>
        <row r="20">
          <cell r="A20" t="str">
            <v>Zinsen gesamt:</v>
          </cell>
          <cell r="D20">
            <v>718493.13841257116</v>
          </cell>
        </row>
        <row r="22">
          <cell r="A22" t="str">
            <v>Nr.</v>
          </cell>
          <cell r="B22" t="str">
            <v>Zahlungsdatum</v>
          </cell>
          <cell r="C22" t="str">
            <v>Anfangssaldo</v>
          </cell>
          <cell r="D22" t="str">
            <v>Planmäßige Zahlung</v>
          </cell>
          <cell r="E22" t="str">
            <v>Sonderzahlung</v>
          </cell>
          <cell r="F22" t="str">
            <v>Zahlung gesamt</v>
          </cell>
          <cell r="G22" t="str">
            <v>Kreditbetrag</v>
          </cell>
          <cell r="H22" t="str">
            <v>Zinsen</v>
          </cell>
          <cell r="I22" t="str">
            <v>Schlusssaldo</v>
          </cell>
        </row>
        <row r="23">
          <cell r="A23">
            <v>1</v>
          </cell>
          <cell r="B23">
            <v>42736</v>
          </cell>
          <cell r="C23">
            <v>1233760.5468977639</v>
          </cell>
          <cell r="D23">
            <v>1626.8780710919457</v>
          </cell>
          <cell r="F23">
            <v>1626.8780710919457</v>
          </cell>
          <cell r="G23">
            <v>598.74428201047567</v>
          </cell>
          <cell r="H23">
            <v>1028.13378908147</v>
          </cell>
          <cell r="I23">
            <v>1233161.8026157534</v>
          </cell>
        </row>
        <row r="24">
          <cell r="A24">
            <v>2</v>
          </cell>
          <cell r="B24">
            <v>42767</v>
          </cell>
          <cell r="C24">
            <v>1233161.8026157534</v>
          </cell>
          <cell r="D24">
            <v>1626.8780710919457</v>
          </cell>
          <cell r="E24">
            <v>0</v>
          </cell>
          <cell r="F24">
            <v>1626.8780710919457</v>
          </cell>
          <cell r="G24">
            <v>599.2432355788178</v>
          </cell>
          <cell r="H24">
            <v>1027.6348355131279</v>
          </cell>
          <cell r="I24">
            <v>1232562.5593801746</v>
          </cell>
        </row>
        <row r="25">
          <cell r="A25">
            <v>3</v>
          </cell>
          <cell r="B25">
            <v>42795</v>
          </cell>
          <cell r="C25">
            <v>1232562.5593801746</v>
          </cell>
          <cell r="D25">
            <v>1626.8780710919457</v>
          </cell>
          <cell r="E25">
            <v>0</v>
          </cell>
          <cell r="F25">
            <v>1626.8780710919457</v>
          </cell>
          <cell r="G25">
            <v>599.74260494180021</v>
          </cell>
          <cell r="H25">
            <v>1027.1354661501455</v>
          </cell>
          <cell r="I25">
            <v>1231962.8167752328</v>
          </cell>
        </row>
        <row r="26">
          <cell r="A26">
            <v>4</v>
          </cell>
          <cell r="B26">
            <v>42826</v>
          </cell>
          <cell r="C26">
            <v>1231962.8167752328</v>
          </cell>
          <cell r="D26">
            <v>1626.8780710919457</v>
          </cell>
          <cell r="E26">
            <v>0</v>
          </cell>
          <cell r="F26">
            <v>1626.8780710919457</v>
          </cell>
          <cell r="G26">
            <v>600.24239044591832</v>
          </cell>
          <cell r="H26">
            <v>1026.6356806460274</v>
          </cell>
          <cell r="I26">
            <v>1231362.5743847869</v>
          </cell>
        </row>
        <row r="27">
          <cell r="A27">
            <v>5</v>
          </cell>
          <cell r="B27">
            <v>42856</v>
          </cell>
          <cell r="C27">
            <v>1231362.5743847869</v>
          </cell>
          <cell r="D27">
            <v>1626.8780710919457</v>
          </cell>
          <cell r="E27">
            <v>0</v>
          </cell>
          <cell r="F27">
            <v>1626.8780710919457</v>
          </cell>
          <cell r="G27">
            <v>600.74259243795655</v>
          </cell>
          <cell r="H27">
            <v>1026.1354786539891</v>
          </cell>
          <cell r="I27">
            <v>1230761.831792349</v>
          </cell>
        </row>
        <row r="28">
          <cell r="A28">
            <v>6</v>
          </cell>
          <cell r="B28">
            <v>42887</v>
          </cell>
          <cell r="C28">
            <v>1230761.831792349</v>
          </cell>
          <cell r="D28">
            <v>1626.8780710919457</v>
          </cell>
          <cell r="E28">
            <v>0</v>
          </cell>
          <cell r="F28">
            <v>1626.8780710919457</v>
          </cell>
          <cell r="G28">
            <v>601.24321126498808</v>
          </cell>
          <cell r="H28">
            <v>1025.6348598269576</v>
          </cell>
          <cell r="I28">
            <v>1230160.588581084</v>
          </cell>
        </row>
        <row r="29">
          <cell r="A29">
            <v>7</v>
          </cell>
          <cell r="B29">
            <v>42917</v>
          </cell>
          <cell r="C29">
            <v>1230160.588581084</v>
          </cell>
          <cell r="D29">
            <v>1626.8780710919457</v>
          </cell>
          <cell r="E29">
            <v>0</v>
          </cell>
          <cell r="F29">
            <v>1626.8780710919457</v>
          </cell>
          <cell r="G29">
            <v>601.74424727437554</v>
          </cell>
          <cell r="H29">
            <v>1025.1338238175701</v>
          </cell>
          <cell r="I29">
            <v>1229558.8443338096</v>
          </cell>
        </row>
        <row r="30">
          <cell r="A30">
            <v>8</v>
          </cell>
          <cell r="B30">
            <v>42948</v>
          </cell>
          <cell r="C30">
            <v>1229558.8443338096</v>
          </cell>
          <cell r="D30">
            <v>1626.8780710919457</v>
          </cell>
          <cell r="E30">
            <v>0</v>
          </cell>
          <cell r="F30">
            <v>1626.8780710919457</v>
          </cell>
          <cell r="G30">
            <v>602.24570081377101</v>
          </cell>
          <cell r="H30">
            <v>1024.6323702781747</v>
          </cell>
          <cell r="I30">
            <v>1228956.5986329957</v>
          </cell>
        </row>
        <row r="31">
          <cell r="A31">
            <v>9</v>
          </cell>
          <cell r="B31">
            <v>42979</v>
          </cell>
          <cell r="C31">
            <v>1228956.5986329957</v>
          </cell>
          <cell r="D31">
            <v>1626.8780710919457</v>
          </cell>
          <cell r="E31">
            <v>0</v>
          </cell>
          <cell r="F31">
            <v>1626.8780710919457</v>
          </cell>
          <cell r="G31">
            <v>602.74757223111601</v>
          </cell>
          <cell r="H31">
            <v>1024.1304988608297</v>
          </cell>
          <cell r="I31">
            <v>1228353.8510607646</v>
          </cell>
        </row>
        <row r="32">
          <cell r="A32">
            <v>10</v>
          </cell>
          <cell r="B32">
            <v>43009</v>
          </cell>
          <cell r="C32">
            <v>1228353.8510607646</v>
          </cell>
          <cell r="D32">
            <v>1626.8780710919457</v>
          </cell>
          <cell r="E32">
            <v>0</v>
          </cell>
          <cell r="F32">
            <v>1626.8780710919457</v>
          </cell>
          <cell r="G32">
            <v>603.24986187464185</v>
          </cell>
          <cell r="H32">
            <v>1023.6282092173038</v>
          </cell>
          <cell r="I32">
            <v>1227750.60119889</v>
          </cell>
        </row>
        <row r="33">
          <cell r="A33">
            <v>11</v>
          </cell>
          <cell r="B33">
            <v>43040</v>
          </cell>
          <cell r="C33">
            <v>1227750.60119889</v>
          </cell>
          <cell r="D33">
            <v>1626.8780710919457</v>
          </cell>
          <cell r="E33">
            <v>0</v>
          </cell>
          <cell r="F33">
            <v>1626.8780710919457</v>
          </cell>
          <cell r="G33">
            <v>603.75257009287066</v>
          </cell>
          <cell r="H33">
            <v>1023.125500999075</v>
          </cell>
          <cell r="I33">
            <v>1227146.8486287971</v>
          </cell>
        </row>
        <row r="34">
          <cell r="A34">
            <v>12</v>
          </cell>
          <cell r="B34">
            <v>43070</v>
          </cell>
          <cell r="C34">
            <v>1227146.8486287971</v>
          </cell>
          <cell r="D34">
            <v>1626.8780710919457</v>
          </cell>
          <cell r="E34">
            <v>0</v>
          </cell>
          <cell r="F34">
            <v>1626.8780710919457</v>
          </cell>
          <cell r="G34">
            <v>604.25569723461479</v>
          </cell>
          <cell r="H34">
            <v>1022.6223738573309</v>
          </cell>
          <cell r="I34">
            <v>1226542.5929315626</v>
          </cell>
        </row>
        <row r="35">
          <cell r="A35">
            <v>13</v>
          </cell>
          <cell r="B35">
            <v>43101</v>
          </cell>
          <cell r="C35">
            <v>1226542.5929315626</v>
          </cell>
          <cell r="D35">
            <v>1626.8780710919457</v>
          </cell>
          <cell r="E35">
            <v>0</v>
          </cell>
          <cell r="F35">
            <v>1626.8780710919457</v>
          </cell>
          <cell r="G35">
            <v>604.75924364897685</v>
          </cell>
          <cell r="H35">
            <v>1022.1188274429688</v>
          </cell>
          <cell r="I35">
            <v>1225937.8336879136</v>
          </cell>
        </row>
        <row r="36">
          <cell r="A36">
            <v>14</v>
          </cell>
          <cell r="B36">
            <v>43132</v>
          </cell>
          <cell r="C36">
            <v>1225937.8336879136</v>
          </cell>
          <cell r="D36">
            <v>1626.8780710919457</v>
          </cell>
          <cell r="E36">
            <v>0</v>
          </cell>
          <cell r="F36">
            <v>1626.8780710919457</v>
          </cell>
          <cell r="G36">
            <v>605.26320968535106</v>
          </cell>
          <cell r="H36">
            <v>1021.6148614065946</v>
          </cell>
          <cell r="I36">
            <v>1225332.5704782282</v>
          </cell>
        </row>
        <row r="37">
          <cell r="A37">
            <v>15</v>
          </cell>
          <cell r="B37">
            <v>43160</v>
          </cell>
          <cell r="C37">
            <v>1225332.5704782282</v>
          </cell>
          <cell r="D37">
            <v>1626.8780710919457</v>
          </cell>
          <cell r="E37">
            <v>0</v>
          </cell>
          <cell r="F37">
            <v>1626.8780710919457</v>
          </cell>
          <cell r="G37">
            <v>605.76759569342209</v>
          </cell>
          <cell r="H37">
            <v>1021.1104753985236</v>
          </cell>
          <cell r="I37">
            <v>1224726.8028825347</v>
          </cell>
        </row>
        <row r="38">
          <cell r="A38">
            <v>16</v>
          </cell>
          <cell r="B38">
            <v>43191</v>
          </cell>
          <cell r="C38">
            <v>1224726.8028825347</v>
          </cell>
          <cell r="D38">
            <v>1626.8780710919457</v>
          </cell>
          <cell r="E38">
            <v>0</v>
          </cell>
          <cell r="F38">
            <v>1626.8780710919457</v>
          </cell>
          <cell r="G38">
            <v>606.27240202316682</v>
          </cell>
          <cell r="H38">
            <v>1020.6056690687789</v>
          </cell>
          <cell r="I38">
            <v>1224120.5304805115</v>
          </cell>
        </row>
        <row r="39">
          <cell r="A39">
            <v>17</v>
          </cell>
          <cell r="B39">
            <v>43221</v>
          </cell>
          <cell r="C39">
            <v>1224120.5304805115</v>
          </cell>
          <cell r="D39">
            <v>1626.8780710919457</v>
          </cell>
          <cell r="E39">
            <v>0</v>
          </cell>
          <cell r="F39">
            <v>1626.8780710919457</v>
          </cell>
          <cell r="G39">
            <v>606.77762902485279</v>
          </cell>
          <cell r="H39">
            <v>1020.1004420670929</v>
          </cell>
          <cell r="I39">
            <v>1223513.7528514867</v>
          </cell>
        </row>
        <row r="40">
          <cell r="A40">
            <v>18</v>
          </cell>
          <cell r="B40">
            <v>43252</v>
          </cell>
          <cell r="C40">
            <v>1223513.7528514867</v>
          </cell>
          <cell r="D40">
            <v>1626.8780710919457</v>
          </cell>
          <cell r="E40">
            <v>0</v>
          </cell>
          <cell r="F40">
            <v>1626.8780710919457</v>
          </cell>
          <cell r="G40">
            <v>607.28327704904007</v>
          </cell>
          <cell r="H40">
            <v>1019.5947940429056</v>
          </cell>
          <cell r="I40">
            <v>1222906.4695744377</v>
          </cell>
        </row>
        <row r="41">
          <cell r="A41">
            <v>19</v>
          </cell>
          <cell r="B41">
            <v>43282</v>
          </cell>
          <cell r="C41">
            <v>1222906.4695744377</v>
          </cell>
          <cell r="D41">
            <v>1626.8780710919457</v>
          </cell>
          <cell r="E41">
            <v>0</v>
          </cell>
          <cell r="F41">
            <v>1626.8780710919457</v>
          </cell>
          <cell r="G41">
            <v>607.78934644658091</v>
          </cell>
          <cell r="H41">
            <v>1019.0887246453648</v>
          </cell>
          <cell r="I41">
            <v>1222298.6802279912</v>
          </cell>
        </row>
        <row r="42">
          <cell r="A42">
            <v>20</v>
          </cell>
          <cell r="B42">
            <v>43313</v>
          </cell>
          <cell r="C42">
            <v>1222298.6802279912</v>
          </cell>
          <cell r="D42">
            <v>1626.8780710919457</v>
          </cell>
          <cell r="E42">
            <v>0</v>
          </cell>
          <cell r="F42">
            <v>1626.8780710919457</v>
          </cell>
          <cell r="G42">
            <v>608.29583756861962</v>
          </cell>
          <cell r="H42">
            <v>1018.5822335233261</v>
          </cell>
          <cell r="I42">
            <v>1221690.3843904226</v>
          </cell>
        </row>
        <row r="43">
          <cell r="A43">
            <v>21</v>
          </cell>
          <cell r="B43">
            <v>43344</v>
          </cell>
          <cell r="C43">
            <v>1221690.3843904226</v>
          </cell>
          <cell r="D43">
            <v>1626.8780710919457</v>
          </cell>
          <cell r="E43">
            <v>0</v>
          </cell>
          <cell r="F43">
            <v>1626.8780710919457</v>
          </cell>
          <cell r="G43">
            <v>608.80275076659348</v>
          </cell>
          <cell r="H43">
            <v>1018.0753203253522</v>
          </cell>
          <cell r="I43">
            <v>1221081.5816396561</v>
          </cell>
        </row>
        <row r="44">
          <cell r="A44">
            <v>22</v>
          </cell>
          <cell r="B44">
            <v>43374</v>
          </cell>
          <cell r="C44">
            <v>1221081.5816396561</v>
          </cell>
          <cell r="D44">
            <v>1626.8780710919457</v>
          </cell>
          <cell r="E44">
            <v>0</v>
          </cell>
          <cell r="F44">
            <v>1626.8780710919457</v>
          </cell>
          <cell r="G44">
            <v>609.31008639223217</v>
          </cell>
          <cell r="H44">
            <v>1017.5679846997135</v>
          </cell>
          <cell r="I44">
            <v>1220472.2715532638</v>
          </cell>
        </row>
        <row r="45">
          <cell r="A45">
            <v>23</v>
          </cell>
          <cell r="B45">
            <v>43405</v>
          </cell>
          <cell r="C45">
            <v>1220472.2715532638</v>
          </cell>
          <cell r="D45">
            <v>1626.8780710919457</v>
          </cell>
          <cell r="E45">
            <v>0</v>
          </cell>
          <cell r="F45">
            <v>1626.8780710919457</v>
          </cell>
          <cell r="G45">
            <v>609.81784479755913</v>
          </cell>
          <cell r="H45">
            <v>1017.0602262943866</v>
          </cell>
          <cell r="I45">
            <v>1219862.4537084661</v>
          </cell>
        </row>
        <row r="46">
          <cell r="A46">
            <v>24</v>
          </cell>
          <cell r="B46">
            <v>43435</v>
          </cell>
          <cell r="C46">
            <v>1219862.4537084661</v>
          </cell>
          <cell r="D46">
            <v>1626.8780710919457</v>
          </cell>
          <cell r="E46">
            <v>0</v>
          </cell>
          <cell r="F46">
            <v>1626.8780710919457</v>
          </cell>
          <cell r="G46">
            <v>610.32602633489057</v>
          </cell>
          <cell r="H46">
            <v>1016.5520447570551</v>
          </cell>
          <cell r="I46">
            <v>1219252.1276821312</v>
          </cell>
        </row>
        <row r="47">
          <cell r="A47">
            <v>25</v>
          </cell>
          <cell r="B47">
            <v>43466</v>
          </cell>
          <cell r="C47">
            <v>1219252.1276821312</v>
          </cell>
          <cell r="D47">
            <v>1626.8780710919457</v>
          </cell>
          <cell r="E47">
            <v>0</v>
          </cell>
          <cell r="F47">
            <v>1626.8780710919457</v>
          </cell>
          <cell r="G47">
            <v>610.83463135683621</v>
          </cell>
          <cell r="H47">
            <v>1016.0434397351095</v>
          </cell>
          <cell r="I47">
            <v>1218641.2930507744</v>
          </cell>
        </row>
        <row r="48">
          <cell r="A48">
            <v>26</v>
          </cell>
          <cell r="B48">
            <v>43497</v>
          </cell>
          <cell r="C48">
            <v>1218641.2930507744</v>
          </cell>
          <cell r="D48">
            <v>1626.8780710919457</v>
          </cell>
          <cell r="E48">
            <v>0</v>
          </cell>
          <cell r="F48">
            <v>1626.8780710919457</v>
          </cell>
          <cell r="G48">
            <v>611.34366021630035</v>
          </cell>
          <cell r="H48">
            <v>1015.5344108756453</v>
          </cell>
          <cell r="I48">
            <v>1218029.9493905581</v>
          </cell>
        </row>
        <row r="49">
          <cell r="A49">
            <v>27</v>
          </cell>
          <cell r="B49">
            <v>43525</v>
          </cell>
          <cell r="C49">
            <v>1218029.9493905581</v>
          </cell>
          <cell r="D49">
            <v>1626.8780710919457</v>
          </cell>
          <cell r="E49">
            <v>0</v>
          </cell>
          <cell r="F49">
            <v>1626.8780710919457</v>
          </cell>
          <cell r="G49">
            <v>611.85311326648059</v>
          </cell>
          <cell r="H49">
            <v>1015.0249578254651</v>
          </cell>
          <cell r="I49">
            <v>1217418.0962772917</v>
          </cell>
        </row>
        <row r="50">
          <cell r="A50">
            <v>28</v>
          </cell>
          <cell r="B50">
            <v>43556</v>
          </cell>
          <cell r="C50">
            <v>1217418.0962772917</v>
          </cell>
          <cell r="D50">
            <v>1626.8780710919457</v>
          </cell>
          <cell r="E50">
            <v>0</v>
          </cell>
          <cell r="F50">
            <v>1626.8780710919457</v>
          </cell>
          <cell r="G50">
            <v>612.36299086086933</v>
          </cell>
          <cell r="H50">
            <v>1014.5150802310764</v>
          </cell>
          <cell r="I50">
            <v>1216805.7332864308</v>
          </cell>
        </row>
        <row r="51">
          <cell r="A51">
            <v>29</v>
          </cell>
          <cell r="B51">
            <v>43586</v>
          </cell>
          <cell r="C51">
            <v>1216805.7332864308</v>
          </cell>
          <cell r="D51">
            <v>1626.8780710919457</v>
          </cell>
          <cell r="E51">
            <v>0</v>
          </cell>
          <cell r="F51">
            <v>1626.8780710919457</v>
          </cell>
          <cell r="G51">
            <v>612.87329335325342</v>
          </cell>
          <cell r="H51">
            <v>1014.0047777386923</v>
          </cell>
          <cell r="I51">
            <v>1216192.8599930776</v>
          </cell>
        </row>
        <row r="52">
          <cell r="A52">
            <v>30</v>
          </cell>
          <cell r="B52">
            <v>43617</v>
          </cell>
          <cell r="C52">
            <v>1216192.8599930776</v>
          </cell>
          <cell r="D52">
            <v>1626.8780710919457</v>
          </cell>
          <cell r="E52">
            <v>0</v>
          </cell>
          <cell r="F52">
            <v>1626.8780710919457</v>
          </cell>
          <cell r="G52">
            <v>613.38402109771437</v>
          </cell>
          <cell r="H52">
            <v>1013.4940499942313</v>
          </cell>
          <cell r="I52">
            <v>1215579.4759719798</v>
          </cell>
        </row>
        <row r="53">
          <cell r="A53">
            <v>31</v>
          </cell>
          <cell r="B53">
            <v>43647</v>
          </cell>
          <cell r="C53">
            <v>1215579.4759719798</v>
          </cell>
          <cell r="D53">
            <v>1626.8780710919457</v>
          </cell>
          <cell r="E53">
            <v>0</v>
          </cell>
          <cell r="F53">
            <v>1626.8780710919457</v>
          </cell>
          <cell r="G53">
            <v>613.89517444862918</v>
          </cell>
          <cell r="H53">
            <v>1012.9828966433165</v>
          </cell>
          <cell r="I53">
            <v>1214965.5807975312</v>
          </cell>
        </row>
        <row r="54">
          <cell r="A54">
            <v>32</v>
          </cell>
          <cell r="B54">
            <v>43678</v>
          </cell>
          <cell r="C54">
            <v>1214965.5807975312</v>
          </cell>
          <cell r="D54">
            <v>1626.8780710919457</v>
          </cell>
          <cell r="E54">
            <v>0</v>
          </cell>
          <cell r="F54">
            <v>1626.8780710919457</v>
          </cell>
          <cell r="G54">
            <v>614.40675376066963</v>
          </cell>
          <cell r="H54">
            <v>1012.4713173312761</v>
          </cell>
          <cell r="I54">
            <v>1214351.1740437704</v>
          </cell>
        </row>
        <row r="55">
          <cell r="A55">
            <v>33</v>
          </cell>
          <cell r="B55">
            <v>43709</v>
          </cell>
          <cell r="C55">
            <v>1214351.1740437704</v>
          </cell>
          <cell r="D55">
            <v>1626.8780710919457</v>
          </cell>
          <cell r="E55">
            <v>0</v>
          </cell>
          <cell r="F55">
            <v>1626.8780710919457</v>
          </cell>
          <cell r="G55">
            <v>614.91875938880355</v>
          </cell>
          <cell r="H55">
            <v>1011.9593117031421</v>
          </cell>
          <cell r="I55">
            <v>1213736.2552843816</v>
          </cell>
        </row>
        <row r="56">
          <cell r="A56">
            <v>34</v>
          </cell>
          <cell r="B56">
            <v>43739</v>
          </cell>
          <cell r="C56">
            <v>1213736.2552843816</v>
          </cell>
          <cell r="D56">
            <v>1626.8780710919457</v>
          </cell>
          <cell r="E56">
            <v>0</v>
          </cell>
          <cell r="F56">
            <v>1626.8780710919457</v>
          </cell>
          <cell r="G56">
            <v>615.43119168829446</v>
          </cell>
          <cell r="H56">
            <v>1011.4468794036512</v>
          </cell>
          <cell r="I56">
            <v>1213120.8240926932</v>
          </cell>
        </row>
        <row r="57">
          <cell r="A57">
            <v>35</v>
          </cell>
          <cell r="B57">
            <v>43770</v>
          </cell>
          <cell r="C57">
            <v>1213120.8240926932</v>
          </cell>
          <cell r="D57">
            <v>1626.8780710919457</v>
          </cell>
          <cell r="E57">
            <v>0</v>
          </cell>
          <cell r="F57">
            <v>1626.8780710919457</v>
          </cell>
          <cell r="G57">
            <v>615.94405101470136</v>
          </cell>
          <cell r="H57">
            <v>1010.9340200772443</v>
          </cell>
          <cell r="I57">
            <v>1212504.8800416784</v>
          </cell>
        </row>
        <row r="58">
          <cell r="A58">
            <v>36</v>
          </cell>
          <cell r="B58">
            <v>43800</v>
          </cell>
          <cell r="C58">
            <v>1212504.8800416784</v>
          </cell>
          <cell r="D58">
            <v>1626.8780710919457</v>
          </cell>
          <cell r="E58">
            <v>0</v>
          </cell>
          <cell r="F58">
            <v>1626.8780710919457</v>
          </cell>
          <cell r="G58">
            <v>616.45733772388041</v>
          </cell>
          <cell r="H58">
            <v>1010.4207333680653</v>
          </cell>
          <cell r="I58">
            <v>1211888.4227039546</v>
          </cell>
        </row>
        <row r="59">
          <cell r="A59">
            <v>37</v>
          </cell>
          <cell r="B59">
            <v>43831</v>
          </cell>
          <cell r="C59">
            <v>1211888.4227039546</v>
          </cell>
          <cell r="D59">
            <v>1626.8780710919457</v>
          </cell>
          <cell r="E59">
            <v>0</v>
          </cell>
          <cell r="F59">
            <v>1626.8780710919457</v>
          </cell>
          <cell r="G59">
            <v>616.97105217198339</v>
          </cell>
          <cell r="H59">
            <v>1009.9070189199623</v>
          </cell>
          <cell r="I59">
            <v>1211271.4516517827</v>
          </cell>
        </row>
        <row r="60">
          <cell r="A60">
            <v>38</v>
          </cell>
          <cell r="B60">
            <v>43862</v>
          </cell>
          <cell r="C60">
            <v>1211271.4516517827</v>
          </cell>
          <cell r="D60">
            <v>1626.8780710919457</v>
          </cell>
          <cell r="E60">
            <v>0</v>
          </cell>
          <cell r="F60">
            <v>1626.8780710919457</v>
          </cell>
          <cell r="G60">
            <v>617.48519471546001</v>
          </cell>
          <cell r="H60">
            <v>1009.3928763764857</v>
          </cell>
          <cell r="I60">
            <v>1210653.9664570673</v>
          </cell>
        </row>
        <row r="61">
          <cell r="A61">
            <v>39</v>
          </cell>
          <cell r="B61">
            <v>43891</v>
          </cell>
          <cell r="C61">
            <v>1210653.9664570673</v>
          </cell>
          <cell r="D61">
            <v>1626.8780710919457</v>
          </cell>
          <cell r="E61">
            <v>0</v>
          </cell>
          <cell r="F61">
            <v>1626.8780710919457</v>
          </cell>
          <cell r="G61">
            <v>617.99976571105628</v>
          </cell>
          <cell r="H61">
            <v>1008.8783053808894</v>
          </cell>
          <cell r="I61">
            <v>1210035.9666913562</v>
          </cell>
        </row>
        <row r="62">
          <cell r="A62">
            <v>40</v>
          </cell>
          <cell r="B62">
            <v>43922</v>
          </cell>
          <cell r="C62">
            <v>1210035.9666913562</v>
          </cell>
          <cell r="D62">
            <v>1626.8780710919457</v>
          </cell>
          <cell r="E62">
            <v>0</v>
          </cell>
          <cell r="F62">
            <v>1626.8780710919457</v>
          </cell>
          <cell r="G62">
            <v>618.5147655158155</v>
          </cell>
          <cell r="H62">
            <v>1008.3633055761302</v>
          </cell>
          <cell r="I62">
            <v>1209417.4519258402</v>
          </cell>
        </row>
        <row r="63">
          <cell r="A63">
            <v>41</v>
          </cell>
          <cell r="B63">
            <v>43952</v>
          </cell>
          <cell r="C63">
            <v>1209417.4519258402</v>
          </cell>
          <cell r="D63">
            <v>1626.8780710919457</v>
          </cell>
          <cell r="E63">
            <v>0</v>
          </cell>
          <cell r="F63">
            <v>1626.8780710919457</v>
          </cell>
          <cell r="G63">
            <v>619.0301944870788</v>
          </cell>
          <cell r="H63">
            <v>1007.8478766048669</v>
          </cell>
          <cell r="I63">
            <v>1208798.421731353</v>
          </cell>
        </row>
        <row r="64">
          <cell r="A64">
            <v>42</v>
          </cell>
          <cell r="B64">
            <v>43983</v>
          </cell>
          <cell r="C64">
            <v>1208798.421731353</v>
          </cell>
          <cell r="D64">
            <v>1626.8780710919457</v>
          </cell>
          <cell r="E64">
            <v>0</v>
          </cell>
          <cell r="F64">
            <v>1626.8780710919457</v>
          </cell>
          <cell r="G64">
            <v>619.54605298248475</v>
          </cell>
          <cell r="H64">
            <v>1007.3320181094609</v>
          </cell>
          <cell r="I64">
            <v>1208178.8756783705</v>
          </cell>
        </row>
        <row r="65">
          <cell r="A65">
            <v>43</v>
          </cell>
          <cell r="B65">
            <v>44013</v>
          </cell>
          <cell r="C65">
            <v>1208178.8756783705</v>
          </cell>
          <cell r="D65">
            <v>1626.8780710919457</v>
          </cell>
          <cell r="E65">
            <v>0</v>
          </cell>
          <cell r="F65">
            <v>1626.8780710919457</v>
          </cell>
          <cell r="G65">
            <v>620.06234135997033</v>
          </cell>
          <cell r="H65">
            <v>1006.8157297319754</v>
          </cell>
          <cell r="I65">
            <v>1207558.8133370106</v>
          </cell>
        </row>
        <row r="66">
          <cell r="A66">
            <v>44</v>
          </cell>
          <cell r="B66">
            <v>44044</v>
          </cell>
          <cell r="C66">
            <v>1207558.8133370106</v>
          </cell>
          <cell r="D66">
            <v>1626.8780710919457</v>
          </cell>
          <cell r="E66">
            <v>0</v>
          </cell>
          <cell r="F66">
            <v>1626.8780710919457</v>
          </cell>
          <cell r="G66">
            <v>620.57905997777027</v>
          </cell>
          <cell r="H66">
            <v>1006.2990111141754</v>
          </cell>
          <cell r="I66">
            <v>1206938.2342770328</v>
          </cell>
        </row>
        <row r="67">
          <cell r="A67">
            <v>45</v>
          </cell>
          <cell r="B67">
            <v>44075</v>
          </cell>
          <cell r="C67">
            <v>1206938.2342770328</v>
          </cell>
          <cell r="D67">
            <v>1626.8780710919457</v>
          </cell>
          <cell r="E67">
            <v>0</v>
          </cell>
          <cell r="F67">
            <v>1626.8780710919457</v>
          </cell>
          <cell r="G67">
            <v>621.09620919441829</v>
          </cell>
          <cell r="H67">
            <v>1005.7818618975274</v>
          </cell>
          <cell r="I67">
            <v>1206317.1380678383</v>
          </cell>
        </row>
        <row r="68">
          <cell r="A68">
            <v>46</v>
          </cell>
          <cell r="B68">
            <v>44105</v>
          </cell>
          <cell r="C68">
            <v>1206317.1380678383</v>
          </cell>
          <cell r="D68">
            <v>1626.8780710919457</v>
          </cell>
          <cell r="E68">
            <v>0</v>
          </cell>
          <cell r="F68">
            <v>1626.8780710919457</v>
          </cell>
          <cell r="G68">
            <v>621.61378936874712</v>
          </cell>
          <cell r="H68">
            <v>1005.2642817231986</v>
          </cell>
          <cell r="I68">
            <v>1205695.5242784696</v>
          </cell>
        </row>
        <row r="69">
          <cell r="A69">
            <v>47</v>
          </cell>
          <cell r="B69">
            <v>44136</v>
          </cell>
          <cell r="C69">
            <v>1205695.5242784696</v>
          </cell>
          <cell r="D69">
            <v>1626.8780710919457</v>
          </cell>
          <cell r="E69">
            <v>0</v>
          </cell>
          <cell r="F69">
            <v>1626.8780710919457</v>
          </cell>
          <cell r="G69">
            <v>622.13180085988768</v>
          </cell>
          <cell r="H69">
            <v>1004.746270232058</v>
          </cell>
          <cell r="I69">
            <v>1205073.3924776097</v>
          </cell>
        </row>
        <row r="70">
          <cell r="A70">
            <v>48</v>
          </cell>
          <cell r="B70">
            <v>44166</v>
          </cell>
          <cell r="C70">
            <v>1205073.3924776097</v>
          </cell>
          <cell r="D70">
            <v>1626.8780710919457</v>
          </cell>
          <cell r="E70">
            <v>0</v>
          </cell>
          <cell r="F70">
            <v>1626.8780710919457</v>
          </cell>
          <cell r="G70">
            <v>622.6502440272709</v>
          </cell>
          <cell r="H70">
            <v>1004.2278270646748</v>
          </cell>
          <cell r="I70">
            <v>1204450.7422335823</v>
          </cell>
        </row>
        <row r="71">
          <cell r="A71">
            <v>49</v>
          </cell>
          <cell r="B71">
            <v>44197</v>
          </cell>
          <cell r="C71">
            <v>1204450.7422335823</v>
          </cell>
          <cell r="D71">
            <v>1626.8780710919457</v>
          </cell>
          <cell r="E71">
            <v>0</v>
          </cell>
          <cell r="F71">
            <v>1626.8780710919457</v>
          </cell>
          <cell r="G71">
            <v>623.16911923062719</v>
          </cell>
          <cell r="H71">
            <v>1003.7089518613185</v>
          </cell>
          <cell r="I71">
            <v>1203827.5731143516</v>
          </cell>
        </row>
        <row r="72">
          <cell r="A72">
            <v>50</v>
          </cell>
          <cell r="B72">
            <v>44228</v>
          </cell>
          <cell r="C72">
            <v>1203827.5731143516</v>
          </cell>
          <cell r="D72">
            <v>1626.8780710919457</v>
          </cell>
          <cell r="E72">
            <v>0</v>
          </cell>
          <cell r="F72">
            <v>1626.8780710919457</v>
          </cell>
          <cell r="G72">
            <v>623.68842682998604</v>
          </cell>
          <cell r="H72">
            <v>1003.1896442619596</v>
          </cell>
          <cell r="I72">
            <v>1203203.8846875217</v>
          </cell>
        </row>
        <row r="73">
          <cell r="A73">
            <v>51</v>
          </cell>
          <cell r="B73">
            <v>44256</v>
          </cell>
          <cell r="C73">
            <v>1203203.8846875217</v>
          </cell>
          <cell r="D73">
            <v>1626.8780710919457</v>
          </cell>
          <cell r="E73">
            <v>0</v>
          </cell>
          <cell r="F73">
            <v>1626.8780710919457</v>
          </cell>
          <cell r="G73">
            <v>624.20816718567755</v>
          </cell>
          <cell r="H73">
            <v>1002.6699039062681</v>
          </cell>
          <cell r="I73">
            <v>1202579.676520336</v>
          </cell>
        </row>
        <row r="74">
          <cell r="A74">
            <v>52</v>
          </cell>
          <cell r="B74">
            <v>44287</v>
          </cell>
          <cell r="C74">
            <v>1202579.676520336</v>
          </cell>
          <cell r="D74">
            <v>1626.8780710919457</v>
          </cell>
          <cell r="E74">
            <v>0</v>
          </cell>
          <cell r="F74">
            <v>1626.8780710919457</v>
          </cell>
          <cell r="G74">
            <v>624.72834065833229</v>
          </cell>
          <cell r="H74">
            <v>1002.1497304336134</v>
          </cell>
          <cell r="I74">
            <v>1201954.9481796776</v>
          </cell>
        </row>
        <row r="75">
          <cell r="A75">
            <v>53</v>
          </cell>
          <cell r="B75">
            <v>44317</v>
          </cell>
          <cell r="C75">
            <v>1201954.9481796776</v>
          </cell>
          <cell r="D75">
            <v>1626.8780710919457</v>
          </cell>
          <cell r="E75">
            <v>0</v>
          </cell>
          <cell r="F75">
            <v>1626.8780710919457</v>
          </cell>
          <cell r="G75">
            <v>625.24894760888105</v>
          </cell>
          <cell r="H75">
            <v>1001.6291234830646</v>
          </cell>
          <cell r="I75">
            <v>1201329.6992320686</v>
          </cell>
        </row>
        <row r="76">
          <cell r="A76">
            <v>54</v>
          </cell>
          <cell r="B76">
            <v>44348</v>
          </cell>
          <cell r="C76">
            <v>1201329.6992320686</v>
          </cell>
          <cell r="D76">
            <v>1626.8780710919457</v>
          </cell>
          <cell r="E76">
            <v>0</v>
          </cell>
          <cell r="F76">
            <v>1626.8780710919457</v>
          </cell>
          <cell r="G76">
            <v>625.76998839855526</v>
          </cell>
          <cell r="H76">
            <v>1001.1080826933904</v>
          </cell>
          <cell r="I76">
            <v>1200703.9292436701</v>
          </cell>
        </row>
        <row r="77">
          <cell r="A77">
            <v>55</v>
          </cell>
          <cell r="B77">
            <v>44378</v>
          </cell>
          <cell r="C77">
            <v>1200703.9292436701</v>
          </cell>
          <cell r="D77">
            <v>1626.8780710919457</v>
          </cell>
          <cell r="E77">
            <v>0</v>
          </cell>
          <cell r="F77">
            <v>1626.8780710919457</v>
          </cell>
          <cell r="G77">
            <v>626.29146338888734</v>
          </cell>
          <cell r="H77">
            <v>1000.5866077030583</v>
          </cell>
          <cell r="I77">
            <v>1200077.6377802812</v>
          </cell>
        </row>
        <row r="78">
          <cell r="A78">
            <v>56</v>
          </cell>
          <cell r="B78">
            <v>44409</v>
          </cell>
          <cell r="C78">
            <v>1200077.6377802812</v>
          </cell>
          <cell r="D78">
            <v>1626.8780710919457</v>
          </cell>
          <cell r="E78">
            <v>0</v>
          </cell>
          <cell r="F78">
            <v>1626.8780710919457</v>
          </cell>
          <cell r="G78">
            <v>626.81337294171124</v>
          </cell>
          <cell r="H78">
            <v>1000.0646981502344</v>
          </cell>
          <cell r="I78">
            <v>1199450.8244073396</v>
          </cell>
        </row>
        <row r="79">
          <cell r="A79">
            <v>57</v>
          </cell>
          <cell r="B79">
            <v>44440</v>
          </cell>
          <cell r="C79">
            <v>1199450.8244073396</v>
          </cell>
          <cell r="D79">
            <v>1626.8780710919457</v>
          </cell>
          <cell r="E79">
            <v>0</v>
          </cell>
          <cell r="F79">
            <v>1626.8780710919457</v>
          </cell>
          <cell r="G79">
            <v>627.33571741916273</v>
          </cell>
          <cell r="H79">
            <v>999.54235367278295</v>
          </cell>
          <cell r="I79">
            <v>1198823.4886899204</v>
          </cell>
        </row>
        <row r="80">
          <cell r="A80">
            <v>58</v>
          </cell>
          <cell r="B80">
            <v>44470</v>
          </cell>
          <cell r="C80">
            <v>1198823.4886899204</v>
          </cell>
          <cell r="D80">
            <v>1626.8780710919457</v>
          </cell>
          <cell r="E80">
            <v>0</v>
          </cell>
          <cell r="F80">
            <v>1626.8780710919457</v>
          </cell>
          <cell r="G80">
            <v>627.85849718367865</v>
          </cell>
          <cell r="H80">
            <v>999.01957390826703</v>
          </cell>
          <cell r="I80">
            <v>1198195.6301927366</v>
          </cell>
        </row>
        <row r="81">
          <cell r="A81">
            <v>59</v>
          </cell>
          <cell r="B81">
            <v>44501</v>
          </cell>
          <cell r="C81">
            <v>1198195.6301927366</v>
          </cell>
          <cell r="D81">
            <v>1626.8780710919457</v>
          </cell>
          <cell r="E81">
            <v>0</v>
          </cell>
          <cell r="F81">
            <v>1626.8780710919457</v>
          </cell>
          <cell r="G81">
            <v>628.38171259799844</v>
          </cell>
          <cell r="H81">
            <v>998.49635849394724</v>
          </cell>
          <cell r="I81">
            <v>1197567.2484801386</v>
          </cell>
        </row>
        <row r="82">
          <cell r="A82">
            <v>60</v>
          </cell>
          <cell r="B82">
            <v>44531</v>
          </cell>
          <cell r="C82">
            <v>1197567.2484801386</v>
          </cell>
          <cell r="D82">
            <v>1626.8780710919457</v>
          </cell>
          <cell r="E82">
            <v>0</v>
          </cell>
          <cell r="F82">
            <v>1626.8780710919457</v>
          </cell>
          <cell r="G82">
            <v>628.90536402516352</v>
          </cell>
          <cell r="H82">
            <v>997.97270706678216</v>
          </cell>
          <cell r="I82">
            <v>1196938.3431161135</v>
          </cell>
        </row>
        <row r="83">
          <cell r="A83">
            <v>61</v>
          </cell>
          <cell r="B83">
            <v>44562</v>
          </cell>
          <cell r="C83">
            <v>1196938.3431161135</v>
          </cell>
          <cell r="D83">
            <v>1626.8780710919457</v>
          </cell>
          <cell r="E83">
            <v>0</v>
          </cell>
          <cell r="F83">
            <v>1626.8780710919457</v>
          </cell>
          <cell r="G83">
            <v>629.4294518285177</v>
          </cell>
          <cell r="H83">
            <v>997.44861926342799</v>
          </cell>
          <cell r="I83">
            <v>1196308.9136642849</v>
          </cell>
        </row>
        <row r="84">
          <cell r="A84">
            <v>62</v>
          </cell>
          <cell r="B84">
            <v>44593</v>
          </cell>
          <cell r="C84">
            <v>1196308.9136642849</v>
          </cell>
          <cell r="D84">
            <v>1626.8780710919457</v>
          </cell>
          <cell r="E84">
            <v>0</v>
          </cell>
          <cell r="F84">
            <v>1626.8780710919457</v>
          </cell>
          <cell r="G84">
            <v>629.95397637170822</v>
          </cell>
          <cell r="H84">
            <v>996.92409472023746</v>
          </cell>
          <cell r="I84">
            <v>1195678.9596879131</v>
          </cell>
        </row>
        <row r="85">
          <cell r="A85">
            <v>63</v>
          </cell>
          <cell r="B85">
            <v>44621</v>
          </cell>
          <cell r="C85">
            <v>1195678.9596879131</v>
          </cell>
          <cell r="D85">
            <v>1626.8780710919457</v>
          </cell>
          <cell r="E85">
            <v>0</v>
          </cell>
          <cell r="F85">
            <v>1626.8780710919457</v>
          </cell>
          <cell r="G85">
            <v>630.47893801868474</v>
          </cell>
          <cell r="H85">
            <v>996.39913307326094</v>
          </cell>
          <cell r="I85">
            <v>1195048.4807498944</v>
          </cell>
        </row>
        <row r="86">
          <cell r="A86">
            <v>64</v>
          </cell>
          <cell r="B86">
            <v>44652</v>
          </cell>
          <cell r="C86">
            <v>1195048.4807498944</v>
          </cell>
          <cell r="D86">
            <v>1626.8780710919457</v>
          </cell>
          <cell r="E86">
            <v>0</v>
          </cell>
          <cell r="F86">
            <v>1626.8780710919457</v>
          </cell>
          <cell r="G86">
            <v>631.00433713370035</v>
          </cell>
          <cell r="H86">
            <v>995.87373395824534</v>
          </cell>
          <cell r="I86">
            <v>1194417.4764127608</v>
          </cell>
        </row>
        <row r="87">
          <cell r="A87">
            <v>65</v>
          </cell>
          <cell r="B87">
            <v>44682</v>
          </cell>
          <cell r="C87">
            <v>1194417.4764127608</v>
          </cell>
          <cell r="D87">
            <v>1626.8780710919457</v>
          </cell>
          <cell r="E87">
            <v>0</v>
          </cell>
          <cell r="F87">
            <v>1626.8780710919457</v>
          </cell>
          <cell r="G87">
            <v>631.53017408131166</v>
          </cell>
          <cell r="H87">
            <v>995.34789701063403</v>
          </cell>
          <cell r="I87">
            <v>1193785.9462386796</v>
          </cell>
        </row>
        <row r="88">
          <cell r="A88">
            <v>66</v>
          </cell>
          <cell r="B88">
            <v>44713</v>
          </cell>
          <cell r="C88">
            <v>1193785.9462386796</v>
          </cell>
          <cell r="D88">
            <v>1626.8780710919457</v>
          </cell>
          <cell r="E88">
            <v>0</v>
          </cell>
          <cell r="F88">
            <v>1626.8780710919457</v>
          </cell>
          <cell r="G88">
            <v>632.05644922637941</v>
          </cell>
          <cell r="H88">
            <v>994.82162186556627</v>
          </cell>
          <cell r="I88">
            <v>1193153.8897894532</v>
          </cell>
        </row>
        <row r="89">
          <cell r="A89">
            <v>67</v>
          </cell>
          <cell r="B89">
            <v>44743</v>
          </cell>
          <cell r="C89">
            <v>1193153.8897894532</v>
          </cell>
          <cell r="D89">
            <v>1626.8780710919457</v>
          </cell>
          <cell r="E89">
            <v>0</v>
          </cell>
          <cell r="F89">
            <v>1626.8780710919457</v>
          </cell>
          <cell r="G89">
            <v>632.58316293406801</v>
          </cell>
          <cell r="H89">
            <v>994.29490815787767</v>
          </cell>
          <cell r="I89">
            <v>1192521.3066265192</v>
          </cell>
        </row>
        <row r="90">
          <cell r="A90">
            <v>68</v>
          </cell>
          <cell r="B90">
            <v>44774</v>
          </cell>
          <cell r="C90">
            <v>1192521.3066265192</v>
          </cell>
          <cell r="D90">
            <v>1626.8780710919457</v>
          </cell>
          <cell r="E90">
            <v>0</v>
          </cell>
          <cell r="F90">
            <v>1626.8780710919457</v>
          </cell>
          <cell r="G90">
            <v>633.11031556984631</v>
          </cell>
          <cell r="H90">
            <v>993.76775552209938</v>
          </cell>
          <cell r="I90">
            <v>1191888.1963109493</v>
          </cell>
        </row>
        <row r="91">
          <cell r="A91">
            <v>69</v>
          </cell>
          <cell r="B91">
            <v>44805</v>
          </cell>
          <cell r="C91">
            <v>1191888.1963109493</v>
          </cell>
          <cell r="D91">
            <v>1626.8780710919457</v>
          </cell>
          <cell r="E91">
            <v>0</v>
          </cell>
          <cell r="F91">
            <v>1626.8780710919457</v>
          </cell>
          <cell r="G91">
            <v>633.63790749948782</v>
          </cell>
          <cell r="H91">
            <v>993.24016359245786</v>
          </cell>
          <cell r="I91">
            <v>1191254.5584034498</v>
          </cell>
        </row>
        <row r="92">
          <cell r="A92">
            <v>70</v>
          </cell>
          <cell r="B92">
            <v>44835</v>
          </cell>
          <cell r="C92">
            <v>1191254.5584034498</v>
          </cell>
          <cell r="D92">
            <v>1626.8780710919457</v>
          </cell>
          <cell r="E92">
            <v>0</v>
          </cell>
          <cell r="F92">
            <v>1626.8780710919457</v>
          </cell>
          <cell r="G92">
            <v>634.16593908907078</v>
          </cell>
          <cell r="H92">
            <v>992.71213200287491</v>
          </cell>
          <cell r="I92">
            <v>1190620.3924643607</v>
          </cell>
        </row>
        <row r="93">
          <cell r="A93">
            <v>71</v>
          </cell>
          <cell r="B93">
            <v>44866</v>
          </cell>
          <cell r="C93">
            <v>1190620.3924643607</v>
          </cell>
          <cell r="D93">
            <v>1626.8780710919457</v>
          </cell>
          <cell r="E93">
            <v>0</v>
          </cell>
          <cell r="F93">
            <v>1626.8780710919457</v>
          </cell>
          <cell r="G93">
            <v>634.6944107049784</v>
          </cell>
          <cell r="H93">
            <v>992.18366038696729</v>
          </cell>
          <cell r="I93">
            <v>1189985.6980536557</v>
          </cell>
        </row>
        <row r="94">
          <cell r="A94">
            <v>72</v>
          </cell>
          <cell r="B94">
            <v>44896</v>
          </cell>
          <cell r="C94">
            <v>1189985.6980536557</v>
          </cell>
          <cell r="D94">
            <v>1626.8780710919457</v>
          </cell>
          <cell r="E94">
            <v>0</v>
          </cell>
          <cell r="F94">
            <v>1626.8780710919457</v>
          </cell>
          <cell r="G94">
            <v>635.22332271389928</v>
          </cell>
          <cell r="H94">
            <v>991.65474837804641</v>
          </cell>
          <cell r="I94">
            <v>1189350.4747309417</v>
          </cell>
        </row>
        <row r="95">
          <cell r="A95">
            <v>73</v>
          </cell>
          <cell r="B95">
            <v>44927</v>
          </cell>
          <cell r="C95">
            <v>1189350.4747309417</v>
          </cell>
          <cell r="D95">
            <v>1626.8780710919457</v>
          </cell>
          <cell r="E95">
            <v>0</v>
          </cell>
          <cell r="F95">
            <v>1626.8780710919457</v>
          </cell>
          <cell r="G95">
            <v>635.75267548282761</v>
          </cell>
          <cell r="H95">
            <v>991.12539560911807</v>
          </cell>
          <cell r="I95">
            <v>1188714.7220554589</v>
          </cell>
        </row>
        <row r="96">
          <cell r="A96">
            <v>74</v>
          </cell>
          <cell r="B96">
            <v>44958</v>
          </cell>
          <cell r="C96">
            <v>1188714.7220554589</v>
          </cell>
          <cell r="D96">
            <v>1626.8780710919457</v>
          </cell>
          <cell r="E96">
            <v>0</v>
          </cell>
          <cell r="F96">
            <v>1626.8780710919457</v>
          </cell>
          <cell r="G96">
            <v>636.28246937906329</v>
          </cell>
          <cell r="H96">
            <v>990.5956017128824</v>
          </cell>
          <cell r="I96">
            <v>1188078.4395860799</v>
          </cell>
        </row>
        <row r="97">
          <cell r="A97">
            <v>75</v>
          </cell>
          <cell r="B97">
            <v>44986</v>
          </cell>
          <cell r="C97">
            <v>1188078.4395860799</v>
          </cell>
          <cell r="D97">
            <v>1626.8780710919457</v>
          </cell>
          <cell r="E97">
            <v>0</v>
          </cell>
          <cell r="F97">
            <v>1626.8780710919457</v>
          </cell>
          <cell r="G97">
            <v>636.81270477021246</v>
          </cell>
          <cell r="H97">
            <v>990.06536632173322</v>
          </cell>
          <cell r="I97">
            <v>1187441.6268813098</v>
          </cell>
        </row>
        <row r="98">
          <cell r="A98">
            <v>76</v>
          </cell>
          <cell r="B98">
            <v>45017</v>
          </cell>
          <cell r="C98">
            <v>1187441.6268813098</v>
          </cell>
          <cell r="D98">
            <v>1626.8780710919457</v>
          </cell>
          <cell r="E98">
            <v>0</v>
          </cell>
          <cell r="F98">
            <v>1626.8780710919457</v>
          </cell>
          <cell r="G98">
            <v>637.34338202418746</v>
          </cell>
          <cell r="H98">
            <v>989.53468906775822</v>
          </cell>
          <cell r="I98">
            <v>1186804.2834992856</v>
          </cell>
        </row>
        <row r="99">
          <cell r="A99">
            <v>77</v>
          </cell>
          <cell r="B99">
            <v>45047</v>
          </cell>
          <cell r="C99">
            <v>1186804.2834992856</v>
          </cell>
          <cell r="D99">
            <v>1626.8780710919457</v>
          </cell>
          <cell r="E99">
            <v>0</v>
          </cell>
          <cell r="F99">
            <v>1626.8780710919457</v>
          </cell>
          <cell r="G99">
            <v>637.87450150920779</v>
          </cell>
          <cell r="H99">
            <v>989.0035695827379</v>
          </cell>
          <cell r="I99">
            <v>1186166.4089977765</v>
          </cell>
        </row>
        <row r="100">
          <cell r="A100">
            <v>78</v>
          </cell>
          <cell r="B100">
            <v>45078</v>
          </cell>
          <cell r="C100">
            <v>1186166.4089977765</v>
          </cell>
          <cell r="D100">
            <v>1626.8780710919457</v>
          </cell>
          <cell r="E100">
            <v>0</v>
          </cell>
          <cell r="F100">
            <v>1626.8780710919457</v>
          </cell>
          <cell r="G100">
            <v>638.40606359379865</v>
          </cell>
          <cell r="H100">
            <v>988.47200749814704</v>
          </cell>
          <cell r="I100">
            <v>1185528.0029341828</v>
          </cell>
        </row>
        <row r="101">
          <cell r="A101">
            <v>79</v>
          </cell>
          <cell r="B101">
            <v>45108</v>
          </cell>
          <cell r="C101">
            <v>1185528.0029341828</v>
          </cell>
          <cell r="D101">
            <v>1626.8780710919457</v>
          </cell>
          <cell r="E101">
            <v>0</v>
          </cell>
          <cell r="F101">
            <v>1626.8780710919457</v>
          </cell>
          <cell r="G101">
            <v>638.93806864679334</v>
          </cell>
          <cell r="H101">
            <v>987.94000244515234</v>
          </cell>
          <cell r="I101">
            <v>1184889.0648655361</v>
          </cell>
        </row>
        <row r="102">
          <cell r="A102">
            <v>80</v>
          </cell>
          <cell r="B102">
            <v>45139</v>
          </cell>
          <cell r="C102">
            <v>1184889.0648655361</v>
          </cell>
          <cell r="D102">
            <v>1626.8780710919457</v>
          </cell>
          <cell r="E102">
            <v>0</v>
          </cell>
          <cell r="F102">
            <v>1626.8780710919457</v>
          </cell>
          <cell r="G102">
            <v>639.47051703733234</v>
          </cell>
          <cell r="H102">
            <v>987.40755405461334</v>
          </cell>
          <cell r="I102">
            <v>1184249.5943484986</v>
          </cell>
        </row>
        <row r="103">
          <cell r="A103">
            <v>81</v>
          </cell>
          <cell r="B103">
            <v>45170</v>
          </cell>
          <cell r="C103">
            <v>1184249.5943484986</v>
          </cell>
          <cell r="D103">
            <v>1626.8780710919457</v>
          </cell>
          <cell r="E103">
            <v>0</v>
          </cell>
          <cell r="F103">
            <v>1626.8780710919457</v>
          </cell>
          <cell r="G103">
            <v>640.00340913486355</v>
          </cell>
          <cell r="H103">
            <v>986.87466195708214</v>
          </cell>
          <cell r="I103">
            <v>1183609.5909393637</v>
          </cell>
        </row>
        <row r="104">
          <cell r="A104">
            <v>82</v>
          </cell>
          <cell r="B104">
            <v>45200</v>
          </cell>
          <cell r="C104">
            <v>1183609.5909393637</v>
          </cell>
          <cell r="D104">
            <v>1626.8780710919457</v>
          </cell>
          <cell r="E104">
            <v>0</v>
          </cell>
          <cell r="F104">
            <v>1626.8780710919457</v>
          </cell>
          <cell r="G104">
            <v>640.53674530914247</v>
          </cell>
          <cell r="H104">
            <v>986.34132578280321</v>
          </cell>
          <cell r="I104">
            <v>1182969.0541940546</v>
          </cell>
        </row>
        <row r="105">
          <cell r="A105">
            <v>83</v>
          </cell>
          <cell r="B105">
            <v>45231</v>
          </cell>
          <cell r="C105">
            <v>1182969.0541940546</v>
          </cell>
          <cell r="D105">
            <v>1626.8780710919457</v>
          </cell>
          <cell r="E105">
            <v>0</v>
          </cell>
          <cell r="F105">
            <v>1626.8780710919457</v>
          </cell>
          <cell r="G105">
            <v>641.07052593023343</v>
          </cell>
          <cell r="H105">
            <v>985.80754516171226</v>
          </cell>
          <cell r="I105">
            <v>1182327.9836681243</v>
          </cell>
        </row>
        <row r="106">
          <cell r="A106">
            <v>84</v>
          </cell>
          <cell r="B106">
            <v>45261</v>
          </cell>
          <cell r="C106">
            <v>1182327.9836681243</v>
          </cell>
          <cell r="D106">
            <v>1626.8780710919457</v>
          </cell>
          <cell r="E106">
            <v>0</v>
          </cell>
          <cell r="F106">
            <v>1626.8780710919457</v>
          </cell>
          <cell r="G106">
            <v>641.60475136850869</v>
          </cell>
          <cell r="H106">
            <v>985.273319723437</v>
          </cell>
          <cell r="I106">
            <v>1181686.3789167558</v>
          </cell>
        </row>
        <row r="107">
          <cell r="A107">
            <v>85</v>
          </cell>
          <cell r="B107">
            <v>45292</v>
          </cell>
          <cell r="C107">
            <v>1181686.3789167558</v>
          </cell>
          <cell r="D107">
            <v>1626.8780710919457</v>
          </cell>
          <cell r="E107">
            <v>0</v>
          </cell>
          <cell r="F107">
            <v>1626.8780710919457</v>
          </cell>
          <cell r="G107">
            <v>642.13942199464907</v>
          </cell>
          <cell r="H107">
            <v>984.73864909729662</v>
          </cell>
          <cell r="I107">
            <v>1181044.2394947612</v>
          </cell>
        </row>
        <row r="108">
          <cell r="A108">
            <v>86</v>
          </cell>
          <cell r="B108">
            <v>45323</v>
          </cell>
          <cell r="C108">
            <v>1181044.2394947612</v>
          </cell>
          <cell r="D108">
            <v>1626.8780710919457</v>
          </cell>
          <cell r="E108">
            <v>0</v>
          </cell>
          <cell r="F108">
            <v>1626.8780710919457</v>
          </cell>
          <cell r="G108">
            <v>642.67453817964463</v>
          </cell>
          <cell r="H108">
            <v>984.20353291230106</v>
          </cell>
          <cell r="I108">
            <v>1180401.5649565817</v>
          </cell>
        </row>
        <row r="109">
          <cell r="A109">
            <v>87</v>
          </cell>
          <cell r="B109">
            <v>45352</v>
          </cell>
          <cell r="C109">
            <v>1180401.5649565817</v>
          </cell>
          <cell r="D109">
            <v>1626.8780710919457</v>
          </cell>
          <cell r="E109">
            <v>0</v>
          </cell>
          <cell r="F109">
            <v>1626.8780710919457</v>
          </cell>
          <cell r="G109">
            <v>643.21010029479419</v>
          </cell>
          <cell r="H109">
            <v>983.6679707971515</v>
          </cell>
          <cell r="I109">
            <v>1179758.3548562869</v>
          </cell>
        </row>
        <row r="110">
          <cell r="A110">
            <v>88</v>
          </cell>
          <cell r="B110">
            <v>45383</v>
          </cell>
          <cell r="C110">
            <v>1179758.3548562869</v>
          </cell>
          <cell r="D110">
            <v>1626.8780710919457</v>
          </cell>
          <cell r="E110">
            <v>0</v>
          </cell>
          <cell r="F110">
            <v>1626.8780710919457</v>
          </cell>
          <cell r="G110">
            <v>643.7461087117066</v>
          </cell>
          <cell r="H110">
            <v>983.13196238023909</v>
          </cell>
          <cell r="I110">
            <v>1179114.6087475752</v>
          </cell>
        </row>
        <row r="111">
          <cell r="A111">
            <v>89</v>
          </cell>
          <cell r="B111">
            <v>45413</v>
          </cell>
          <cell r="C111">
            <v>1179114.6087475752</v>
          </cell>
          <cell r="D111">
            <v>1626.8780710919457</v>
          </cell>
          <cell r="E111">
            <v>0</v>
          </cell>
          <cell r="F111">
            <v>1626.8780710919457</v>
          </cell>
          <cell r="G111">
            <v>644.28256380229971</v>
          </cell>
          <cell r="H111">
            <v>982.59550728964598</v>
          </cell>
          <cell r="I111">
            <v>1178470.3261837729</v>
          </cell>
        </row>
        <row r="112">
          <cell r="A112">
            <v>90</v>
          </cell>
          <cell r="B112">
            <v>45444</v>
          </cell>
          <cell r="C112">
            <v>1178470.3261837729</v>
          </cell>
          <cell r="D112">
            <v>1626.8780710919457</v>
          </cell>
          <cell r="E112">
            <v>0</v>
          </cell>
          <cell r="F112">
            <v>1626.8780710919457</v>
          </cell>
          <cell r="G112">
            <v>644.81946593880161</v>
          </cell>
          <cell r="H112">
            <v>982.05860515314407</v>
          </cell>
          <cell r="I112">
            <v>1177825.5067178342</v>
          </cell>
        </row>
        <row r="113">
          <cell r="A113">
            <v>91</v>
          </cell>
          <cell r="B113">
            <v>45474</v>
          </cell>
          <cell r="C113">
            <v>1177825.5067178342</v>
          </cell>
          <cell r="D113">
            <v>1626.8780710919457</v>
          </cell>
          <cell r="E113">
            <v>0</v>
          </cell>
          <cell r="F113">
            <v>1626.8780710919457</v>
          </cell>
          <cell r="G113">
            <v>645.35681549375056</v>
          </cell>
          <cell r="H113">
            <v>981.52125559819513</v>
          </cell>
          <cell r="I113">
            <v>1177180.1499023405</v>
          </cell>
        </row>
        <row r="114">
          <cell r="A114">
            <v>92</v>
          </cell>
          <cell r="B114">
            <v>45505</v>
          </cell>
          <cell r="C114">
            <v>1177180.1499023405</v>
          </cell>
          <cell r="D114">
            <v>1626.8780710919457</v>
          </cell>
          <cell r="E114">
            <v>0</v>
          </cell>
          <cell r="F114">
            <v>1626.8780710919457</v>
          </cell>
          <cell r="G114">
            <v>645.89461283999515</v>
          </cell>
          <cell r="H114">
            <v>980.98345825195054</v>
          </cell>
          <cell r="I114">
            <v>1176534.2552895006</v>
          </cell>
        </row>
        <row r="115">
          <cell r="A115">
            <v>93</v>
          </cell>
          <cell r="B115">
            <v>45536</v>
          </cell>
          <cell r="C115">
            <v>1176534.2552895006</v>
          </cell>
          <cell r="D115">
            <v>1626.8780710919457</v>
          </cell>
          <cell r="E115">
            <v>0</v>
          </cell>
          <cell r="F115">
            <v>1626.8780710919457</v>
          </cell>
          <cell r="G115">
            <v>646.43285835069514</v>
          </cell>
          <cell r="H115">
            <v>980.44521274125054</v>
          </cell>
          <cell r="I115">
            <v>1175887.8224311499</v>
          </cell>
        </row>
        <row r="116">
          <cell r="A116">
            <v>94</v>
          </cell>
          <cell r="B116">
            <v>45566</v>
          </cell>
          <cell r="C116">
            <v>1175887.8224311499</v>
          </cell>
          <cell r="D116">
            <v>1626.8780710919457</v>
          </cell>
          <cell r="E116">
            <v>0</v>
          </cell>
          <cell r="F116">
            <v>1626.8780710919457</v>
          </cell>
          <cell r="G116">
            <v>646.97155239932079</v>
          </cell>
          <cell r="H116">
            <v>979.9065186926249</v>
          </cell>
          <cell r="I116">
            <v>1175240.8508787507</v>
          </cell>
        </row>
        <row r="117">
          <cell r="A117">
            <v>95</v>
          </cell>
          <cell r="B117">
            <v>45597</v>
          </cell>
          <cell r="C117">
            <v>1175240.8508787507</v>
          </cell>
          <cell r="D117">
            <v>1626.8780710919457</v>
          </cell>
          <cell r="E117">
            <v>0</v>
          </cell>
          <cell r="F117">
            <v>1626.8780710919457</v>
          </cell>
          <cell r="G117">
            <v>647.51069535965348</v>
          </cell>
          <cell r="H117">
            <v>979.3673757322922</v>
          </cell>
          <cell r="I117">
            <v>1174593.340183391</v>
          </cell>
        </row>
        <row r="118">
          <cell r="A118">
            <v>96</v>
          </cell>
          <cell r="B118">
            <v>45627</v>
          </cell>
          <cell r="C118">
            <v>1174593.340183391</v>
          </cell>
          <cell r="D118">
            <v>1626.8780710919457</v>
          </cell>
          <cell r="E118">
            <v>0</v>
          </cell>
          <cell r="F118">
            <v>1626.8780710919457</v>
          </cell>
          <cell r="G118">
            <v>648.05028760578648</v>
          </cell>
          <cell r="H118">
            <v>978.82778348615921</v>
          </cell>
          <cell r="I118">
            <v>1173945.2898957853</v>
          </cell>
        </row>
        <row r="119">
          <cell r="A119">
            <v>97</v>
          </cell>
          <cell r="B119">
            <v>45658</v>
          </cell>
          <cell r="C119">
            <v>1173945.2898957853</v>
          </cell>
          <cell r="D119">
            <v>1626.8780710919457</v>
          </cell>
          <cell r="E119">
            <v>0</v>
          </cell>
          <cell r="F119">
            <v>1626.8780710919457</v>
          </cell>
          <cell r="G119">
            <v>648.59032951212464</v>
          </cell>
          <cell r="H119">
            <v>978.28774157982104</v>
          </cell>
          <cell r="I119">
            <v>1173296.6995662733</v>
          </cell>
        </row>
        <row r="120">
          <cell r="A120">
            <v>98</v>
          </cell>
          <cell r="B120">
            <v>45689</v>
          </cell>
          <cell r="C120">
            <v>1173296.6995662733</v>
          </cell>
          <cell r="D120">
            <v>1626.8780710919457</v>
          </cell>
          <cell r="E120">
            <v>0</v>
          </cell>
          <cell r="F120">
            <v>1626.8780710919457</v>
          </cell>
          <cell r="G120">
            <v>649.13082145338456</v>
          </cell>
          <cell r="H120">
            <v>977.74724963856113</v>
          </cell>
          <cell r="I120">
            <v>1172647.5687448198</v>
          </cell>
        </row>
        <row r="121">
          <cell r="A121">
            <v>99</v>
          </cell>
          <cell r="B121">
            <v>45717</v>
          </cell>
          <cell r="C121">
            <v>1172647.5687448198</v>
          </cell>
          <cell r="D121">
            <v>1626.8780710919457</v>
          </cell>
          <cell r="E121">
            <v>0</v>
          </cell>
          <cell r="F121">
            <v>1626.8780710919457</v>
          </cell>
          <cell r="G121">
            <v>649.6717638045958</v>
          </cell>
          <cell r="H121">
            <v>977.20630728734989</v>
          </cell>
          <cell r="I121">
            <v>1171997.8969810153</v>
          </cell>
        </row>
        <row r="122">
          <cell r="A122">
            <v>100</v>
          </cell>
          <cell r="B122">
            <v>45748</v>
          </cell>
          <cell r="C122">
            <v>1171997.8969810153</v>
          </cell>
          <cell r="D122">
            <v>1626.8780710919457</v>
          </cell>
          <cell r="E122">
            <v>0</v>
          </cell>
          <cell r="F122">
            <v>1626.8780710919457</v>
          </cell>
          <cell r="G122">
            <v>650.21315694109956</v>
          </cell>
          <cell r="H122">
            <v>976.66491415084613</v>
          </cell>
          <cell r="I122">
            <v>1171347.6838240742</v>
          </cell>
        </row>
        <row r="123">
          <cell r="A123">
            <v>101</v>
          </cell>
          <cell r="B123">
            <v>45778</v>
          </cell>
          <cell r="C123">
            <v>1171347.6838240742</v>
          </cell>
          <cell r="D123">
            <v>1626.8780710919457</v>
          </cell>
          <cell r="E123">
            <v>0</v>
          </cell>
          <cell r="F123">
            <v>1626.8780710919457</v>
          </cell>
          <cell r="G123">
            <v>650.75500123855056</v>
          </cell>
          <cell r="H123">
            <v>976.12306985339512</v>
          </cell>
          <cell r="I123">
            <v>1170696.9288228357</v>
          </cell>
        </row>
        <row r="124">
          <cell r="A124">
            <v>102</v>
          </cell>
          <cell r="B124">
            <v>45809</v>
          </cell>
          <cell r="C124">
            <v>1170696.9288228357</v>
          </cell>
          <cell r="D124">
            <v>1626.8780710919457</v>
          </cell>
          <cell r="E124">
            <v>0</v>
          </cell>
          <cell r="F124">
            <v>1626.8780710919457</v>
          </cell>
          <cell r="G124">
            <v>651.29729707291597</v>
          </cell>
          <cell r="H124">
            <v>975.58077401902972</v>
          </cell>
          <cell r="I124">
            <v>1170045.6315257628</v>
          </cell>
        </row>
        <row r="125">
          <cell r="A125">
            <v>103</v>
          </cell>
          <cell r="B125">
            <v>45839</v>
          </cell>
          <cell r="C125">
            <v>1170045.6315257628</v>
          </cell>
          <cell r="D125">
            <v>1626.8780710919457</v>
          </cell>
          <cell r="E125">
            <v>0</v>
          </cell>
          <cell r="F125">
            <v>1626.8780710919457</v>
          </cell>
          <cell r="G125">
            <v>651.84004482047669</v>
          </cell>
          <cell r="H125">
            <v>975.03802627146899</v>
          </cell>
          <cell r="I125">
            <v>1169393.7914809424</v>
          </cell>
        </row>
        <row r="126">
          <cell r="A126">
            <v>104</v>
          </cell>
          <cell r="B126">
            <v>45870</v>
          </cell>
          <cell r="C126">
            <v>1169393.7914809424</v>
          </cell>
          <cell r="D126">
            <v>1626.8780710919457</v>
          </cell>
          <cell r="E126">
            <v>0</v>
          </cell>
          <cell r="F126">
            <v>1626.8780710919457</v>
          </cell>
          <cell r="G126">
            <v>652.38324485782698</v>
          </cell>
          <cell r="H126">
            <v>974.4948262341187</v>
          </cell>
          <cell r="I126">
            <v>1168741.4082360845</v>
          </cell>
        </row>
        <row r="127">
          <cell r="A127">
            <v>105</v>
          </cell>
          <cell r="B127">
            <v>45901</v>
          </cell>
          <cell r="C127">
            <v>1168741.4082360845</v>
          </cell>
          <cell r="D127">
            <v>1626.8780710919457</v>
          </cell>
          <cell r="E127">
            <v>0</v>
          </cell>
          <cell r="F127">
            <v>1626.8780710919457</v>
          </cell>
          <cell r="G127">
            <v>652.92689756187531</v>
          </cell>
          <cell r="H127">
            <v>973.95117353007038</v>
          </cell>
          <cell r="I127">
            <v>1168088.4813385226</v>
          </cell>
        </row>
        <row r="128">
          <cell r="A128">
            <v>106</v>
          </cell>
          <cell r="B128">
            <v>45931</v>
          </cell>
          <cell r="C128">
            <v>1168088.4813385226</v>
          </cell>
          <cell r="D128">
            <v>1626.8780710919457</v>
          </cell>
          <cell r="E128">
            <v>0</v>
          </cell>
          <cell r="F128">
            <v>1626.8780710919457</v>
          </cell>
          <cell r="G128">
            <v>653.47100330984347</v>
          </cell>
          <cell r="H128">
            <v>973.40706778210222</v>
          </cell>
          <cell r="I128">
            <v>1167435.0103352128</v>
          </cell>
        </row>
        <row r="129">
          <cell r="A129">
            <v>107</v>
          </cell>
          <cell r="B129">
            <v>45962</v>
          </cell>
          <cell r="C129">
            <v>1167435.0103352128</v>
          </cell>
          <cell r="D129">
            <v>1626.8780710919457</v>
          </cell>
          <cell r="E129">
            <v>0</v>
          </cell>
          <cell r="F129">
            <v>1626.8780710919457</v>
          </cell>
          <cell r="G129">
            <v>654.0155624792684</v>
          </cell>
          <cell r="H129">
            <v>972.86250861267729</v>
          </cell>
          <cell r="I129">
            <v>1166780.9947727334</v>
          </cell>
        </row>
        <row r="130">
          <cell r="A130">
            <v>108</v>
          </cell>
          <cell r="B130">
            <v>45992</v>
          </cell>
          <cell r="C130">
            <v>1166780.9947727334</v>
          </cell>
          <cell r="D130">
            <v>1626.8780710919457</v>
          </cell>
          <cell r="E130">
            <v>0</v>
          </cell>
          <cell r="F130">
            <v>1626.8780710919457</v>
          </cell>
          <cell r="G130">
            <v>654.56057544800126</v>
          </cell>
          <cell r="H130">
            <v>972.31749564394443</v>
          </cell>
          <cell r="I130">
            <v>1166126.4341972854</v>
          </cell>
        </row>
        <row r="131">
          <cell r="A131">
            <v>109</v>
          </cell>
          <cell r="B131">
            <v>46023</v>
          </cell>
          <cell r="C131">
            <v>1166126.4341972854</v>
          </cell>
          <cell r="D131">
            <v>1626.8780710919457</v>
          </cell>
          <cell r="E131">
            <v>0</v>
          </cell>
          <cell r="F131">
            <v>1626.8780710919457</v>
          </cell>
          <cell r="G131">
            <v>655.10604259420791</v>
          </cell>
          <cell r="H131">
            <v>971.77202849773778</v>
          </cell>
          <cell r="I131">
            <v>1165471.3281546913</v>
          </cell>
        </row>
        <row r="132">
          <cell r="A132">
            <v>110</v>
          </cell>
          <cell r="B132">
            <v>46054</v>
          </cell>
          <cell r="C132">
            <v>1165471.3281546913</v>
          </cell>
          <cell r="D132">
            <v>1626.8780710919457</v>
          </cell>
          <cell r="E132">
            <v>0</v>
          </cell>
          <cell r="F132">
            <v>1626.8780710919457</v>
          </cell>
          <cell r="G132">
            <v>655.65196429636967</v>
          </cell>
          <cell r="H132">
            <v>971.22610679557602</v>
          </cell>
          <cell r="I132">
            <v>1164815.6761903949</v>
          </cell>
        </row>
        <row r="133">
          <cell r="A133">
            <v>111</v>
          </cell>
          <cell r="B133">
            <v>46082</v>
          </cell>
          <cell r="C133">
            <v>1164815.6761903949</v>
          </cell>
          <cell r="D133">
            <v>1626.8780710919457</v>
          </cell>
          <cell r="E133">
            <v>0</v>
          </cell>
          <cell r="F133">
            <v>1626.8780710919457</v>
          </cell>
          <cell r="G133">
            <v>656.19834093328325</v>
          </cell>
          <cell r="H133">
            <v>970.67973015866244</v>
          </cell>
          <cell r="I133">
            <v>1164159.4778494616</v>
          </cell>
        </row>
        <row r="134">
          <cell r="A134">
            <v>112</v>
          </cell>
          <cell r="B134">
            <v>46113</v>
          </cell>
          <cell r="C134">
            <v>1164159.4778494616</v>
          </cell>
          <cell r="D134">
            <v>1626.8780710919457</v>
          </cell>
          <cell r="E134">
            <v>0</v>
          </cell>
          <cell r="F134">
            <v>1626.8780710919457</v>
          </cell>
          <cell r="G134">
            <v>656.74517288406093</v>
          </cell>
          <cell r="H134">
            <v>970.13289820788475</v>
          </cell>
          <cell r="I134">
            <v>1163502.7326765775</v>
          </cell>
        </row>
        <row r="135">
          <cell r="A135">
            <v>113</v>
          </cell>
          <cell r="B135">
            <v>46143</v>
          </cell>
          <cell r="C135">
            <v>1163502.7326765775</v>
          </cell>
          <cell r="D135">
            <v>1626.8780710919457</v>
          </cell>
          <cell r="E135">
            <v>0</v>
          </cell>
          <cell r="F135">
            <v>1626.8780710919457</v>
          </cell>
          <cell r="G135">
            <v>657.29246052813107</v>
          </cell>
          <cell r="H135">
            <v>969.58561056381461</v>
          </cell>
          <cell r="I135">
            <v>1162845.4402160493</v>
          </cell>
        </row>
        <row r="136">
          <cell r="A136">
            <v>114</v>
          </cell>
          <cell r="B136">
            <v>46174</v>
          </cell>
          <cell r="C136">
            <v>1162845.4402160493</v>
          </cell>
          <cell r="D136">
            <v>1626.8780710919457</v>
          </cell>
          <cell r="E136">
            <v>0</v>
          </cell>
          <cell r="F136">
            <v>1626.8780710919457</v>
          </cell>
          <cell r="G136">
            <v>657.84020424523783</v>
          </cell>
          <cell r="H136">
            <v>969.03786684670786</v>
          </cell>
          <cell r="I136">
            <v>1162187.6000118041</v>
          </cell>
        </row>
        <row r="137">
          <cell r="A137">
            <v>115</v>
          </cell>
          <cell r="B137">
            <v>46204</v>
          </cell>
          <cell r="C137">
            <v>1162187.6000118041</v>
          </cell>
          <cell r="D137">
            <v>1626.8780710919457</v>
          </cell>
          <cell r="E137">
            <v>0</v>
          </cell>
          <cell r="F137">
            <v>1626.8780710919457</v>
          </cell>
          <cell r="G137">
            <v>658.38840441544221</v>
          </cell>
          <cell r="H137">
            <v>968.48966667650348</v>
          </cell>
          <cell r="I137">
            <v>1161529.2116073887</v>
          </cell>
        </row>
        <row r="138">
          <cell r="A138">
            <v>116</v>
          </cell>
          <cell r="B138">
            <v>46235</v>
          </cell>
          <cell r="C138">
            <v>1161529.2116073887</v>
          </cell>
          <cell r="D138">
            <v>1626.8780710919457</v>
          </cell>
          <cell r="E138">
            <v>0</v>
          </cell>
          <cell r="F138">
            <v>1626.8780710919457</v>
          </cell>
          <cell r="G138">
            <v>658.93706141912173</v>
          </cell>
          <cell r="H138">
            <v>967.94100967282395</v>
          </cell>
          <cell r="I138">
            <v>1160870.2745459697</v>
          </cell>
        </row>
        <row r="139">
          <cell r="A139">
            <v>117</v>
          </cell>
          <cell r="B139">
            <v>46266</v>
          </cell>
          <cell r="C139">
            <v>1160870.2745459697</v>
          </cell>
          <cell r="D139">
            <v>1626.8780710919457</v>
          </cell>
          <cell r="E139">
            <v>0</v>
          </cell>
          <cell r="F139">
            <v>1626.8780710919457</v>
          </cell>
          <cell r="G139">
            <v>659.48617563697087</v>
          </cell>
          <cell r="H139">
            <v>967.39189545497482</v>
          </cell>
          <cell r="I139">
            <v>1160210.7883703327</v>
          </cell>
        </row>
        <row r="140">
          <cell r="A140">
            <v>118</v>
          </cell>
          <cell r="B140">
            <v>46296</v>
          </cell>
          <cell r="C140">
            <v>1160210.7883703327</v>
          </cell>
          <cell r="D140">
            <v>1626.8780710919457</v>
          </cell>
          <cell r="E140">
            <v>0</v>
          </cell>
          <cell r="F140">
            <v>1626.8780710919457</v>
          </cell>
          <cell r="G140">
            <v>660.03574745000174</v>
          </cell>
          <cell r="H140">
            <v>966.84232364194395</v>
          </cell>
          <cell r="I140">
            <v>1159550.7526228826</v>
          </cell>
        </row>
        <row r="141">
          <cell r="A141">
            <v>119</v>
          </cell>
          <cell r="B141">
            <v>46327</v>
          </cell>
          <cell r="C141">
            <v>1159550.7526228826</v>
          </cell>
          <cell r="D141">
            <v>1626.8780710919457</v>
          </cell>
          <cell r="E141">
            <v>0</v>
          </cell>
          <cell r="F141">
            <v>1626.8780710919457</v>
          </cell>
          <cell r="G141">
            <v>660.58577723954352</v>
          </cell>
          <cell r="H141">
            <v>966.29229385240217</v>
          </cell>
          <cell r="I141">
            <v>1158890.166845643</v>
          </cell>
        </row>
        <row r="142">
          <cell r="A142">
            <v>120</v>
          </cell>
          <cell r="B142">
            <v>46357</v>
          </cell>
          <cell r="C142">
            <v>1158890.166845643</v>
          </cell>
          <cell r="D142">
            <v>1626.8780710919457</v>
          </cell>
          <cell r="E142">
            <v>0</v>
          </cell>
          <cell r="F142">
            <v>1626.8780710919457</v>
          </cell>
          <cell r="G142">
            <v>661.13626538724316</v>
          </cell>
          <cell r="H142">
            <v>965.74180570470253</v>
          </cell>
          <cell r="I142">
            <v>1158229.0305802557</v>
          </cell>
        </row>
        <row r="143">
          <cell r="A143">
            <v>121</v>
          </cell>
          <cell r="B143">
            <v>46388</v>
          </cell>
          <cell r="C143">
            <v>1158229.0305802557</v>
          </cell>
          <cell r="D143">
            <v>1626.8780710919457</v>
          </cell>
          <cell r="E143">
            <v>0</v>
          </cell>
          <cell r="F143">
            <v>1626.8780710919457</v>
          </cell>
          <cell r="G143">
            <v>661.68721227506592</v>
          </cell>
          <cell r="H143">
            <v>965.19085881687977</v>
          </cell>
          <cell r="I143">
            <v>1157567.3433679806</v>
          </cell>
        </row>
        <row r="144">
          <cell r="A144">
            <v>122</v>
          </cell>
          <cell r="B144">
            <v>46419</v>
          </cell>
          <cell r="C144">
            <v>1157567.3433679806</v>
          </cell>
          <cell r="D144">
            <v>1626.8780710919457</v>
          </cell>
          <cell r="E144">
            <v>0</v>
          </cell>
          <cell r="F144">
            <v>1626.8780710919457</v>
          </cell>
          <cell r="G144">
            <v>662.23861828529527</v>
          </cell>
          <cell r="H144">
            <v>964.63945280665041</v>
          </cell>
          <cell r="I144">
            <v>1156905.1047496952</v>
          </cell>
        </row>
        <row r="145">
          <cell r="A145">
            <v>123</v>
          </cell>
          <cell r="B145">
            <v>46447</v>
          </cell>
          <cell r="C145">
            <v>1156905.1047496952</v>
          </cell>
          <cell r="D145">
            <v>1626.8780710919457</v>
          </cell>
          <cell r="E145">
            <v>0</v>
          </cell>
          <cell r="F145">
            <v>1626.8780710919457</v>
          </cell>
          <cell r="G145">
            <v>662.79048380053302</v>
          </cell>
          <cell r="H145">
            <v>964.08758729141266</v>
          </cell>
          <cell r="I145">
            <v>1156242.3142658947</v>
          </cell>
        </row>
        <row r="146">
          <cell r="A146">
            <v>124</v>
          </cell>
          <cell r="B146">
            <v>46478</v>
          </cell>
          <cell r="C146">
            <v>1156242.3142658947</v>
          </cell>
          <cell r="D146">
            <v>1626.8780710919457</v>
          </cell>
          <cell r="E146">
            <v>0</v>
          </cell>
          <cell r="F146">
            <v>1626.8780710919457</v>
          </cell>
          <cell r="G146">
            <v>663.34280920370009</v>
          </cell>
          <cell r="H146">
            <v>963.5352618882456</v>
          </cell>
          <cell r="I146">
            <v>1155578.9714566909</v>
          </cell>
        </row>
        <row r="147">
          <cell r="A147">
            <v>125</v>
          </cell>
          <cell r="B147">
            <v>46508</v>
          </cell>
          <cell r="C147">
            <v>1155578.9714566909</v>
          </cell>
          <cell r="D147">
            <v>1626.8780710919457</v>
          </cell>
          <cell r="E147">
            <v>0</v>
          </cell>
          <cell r="F147">
            <v>1626.8780710919457</v>
          </cell>
          <cell r="G147">
            <v>663.89559487803649</v>
          </cell>
          <cell r="H147">
            <v>962.98247621390919</v>
          </cell>
          <cell r="I147">
            <v>1154915.0758618128</v>
          </cell>
        </row>
        <row r="148">
          <cell r="A148">
            <v>126</v>
          </cell>
          <cell r="B148">
            <v>46539</v>
          </cell>
          <cell r="C148">
            <v>1154915.0758618128</v>
          </cell>
          <cell r="D148">
            <v>1626.8780710919457</v>
          </cell>
          <cell r="E148">
            <v>0</v>
          </cell>
          <cell r="F148">
            <v>1626.8780710919457</v>
          </cell>
          <cell r="G148">
            <v>664.44884120710162</v>
          </cell>
          <cell r="H148">
            <v>962.42922988484406</v>
          </cell>
          <cell r="I148">
            <v>1154250.6270206056</v>
          </cell>
        </row>
        <row r="149">
          <cell r="A149">
            <v>127</v>
          </cell>
          <cell r="B149">
            <v>46569</v>
          </cell>
          <cell r="C149">
            <v>1154250.6270206056</v>
          </cell>
          <cell r="D149">
            <v>1626.8780710919457</v>
          </cell>
          <cell r="E149">
            <v>0</v>
          </cell>
          <cell r="F149">
            <v>1626.8780710919457</v>
          </cell>
          <cell r="G149">
            <v>665.00254857477432</v>
          </cell>
          <cell r="H149">
            <v>961.87552251717136</v>
          </cell>
          <cell r="I149">
            <v>1153585.6244720309</v>
          </cell>
        </row>
        <row r="150">
          <cell r="A150">
            <v>128</v>
          </cell>
          <cell r="B150">
            <v>46600</v>
          </cell>
          <cell r="C150">
            <v>1153585.6244720309</v>
          </cell>
          <cell r="D150">
            <v>1626.8780710919457</v>
          </cell>
          <cell r="E150">
            <v>0</v>
          </cell>
          <cell r="F150">
            <v>1626.8780710919457</v>
          </cell>
          <cell r="G150">
            <v>665.55671736525323</v>
          </cell>
          <cell r="H150">
            <v>961.32135372669245</v>
          </cell>
          <cell r="I150">
            <v>1152920.0677546656</v>
          </cell>
        </row>
        <row r="151">
          <cell r="A151">
            <v>129</v>
          </cell>
          <cell r="B151">
            <v>46631</v>
          </cell>
          <cell r="C151">
            <v>1152920.0677546656</v>
          </cell>
          <cell r="D151">
            <v>1626.8780710919457</v>
          </cell>
          <cell r="E151">
            <v>0</v>
          </cell>
          <cell r="F151">
            <v>1626.8780710919457</v>
          </cell>
          <cell r="G151">
            <v>666.11134796305771</v>
          </cell>
          <cell r="H151">
            <v>960.76672312888797</v>
          </cell>
          <cell r="I151">
            <v>1152253.9564067025</v>
          </cell>
        </row>
        <row r="152">
          <cell r="A152">
            <v>130</v>
          </cell>
          <cell r="B152">
            <v>46661</v>
          </cell>
          <cell r="C152">
            <v>1152253.9564067025</v>
          </cell>
          <cell r="D152">
            <v>1626.8780710919457</v>
          </cell>
          <cell r="E152">
            <v>0</v>
          </cell>
          <cell r="F152">
            <v>1626.8780710919457</v>
          </cell>
          <cell r="G152">
            <v>666.6664407530269</v>
          </cell>
          <cell r="H152">
            <v>960.21163033891878</v>
          </cell>
          <cell r="I152">
            <v>1151587.2899659495</v>
          </cell>
        </row>
        <row r="153">
          <cell r="A153">
            <v>131</v>
          </cell>
          <cell r="B153">
            <v>46692</v>
          </cell>
          <cell r="C153">
            <v>1151587.2899659495</v>
          </cell>
          <cell r="D153">
            <v>1626.8780710919457</v>
          </cell>
          <cell r="E153">
            <v>0</v>
          </cell>
          <cell r="F153">
            <v>1626.8780710919457</v>
          </cell>
          <cell r="G153">
            <v>667.22199612032114</v>
          </cell>
          <cell r="H153">
            <v>959.65607497162455</v>
          </cell>
          <cell r="I153">
            <v>1150920.0679698291</v>
          </cell>
        </row>
        <row r="154">
          <cell r="A154">
            <v>132</v>
          </cell>
          <cell r="B154">
            <v>46722</v>
          </cell>
          <cell r="C154">
            <v>1150920.0679698291</v>
          </cell>
          <cell r="D154">
            <v>1626.8780710919457</v>
          </cell>
          <cell r="E154">
            <v>0</v>
          </cell>
          <cell r="F154">
            <v>1626.8780710919457</v>
          </cell>
          <cell r="G154">
            <v>667.77801445042144</v>
          </cell>
          <cell r="H154">
            <v>959.10005664152425</v>
          </cell>
          <cell r="I154">
            <v>1150252.2899553787</v>
          </cell>
        </row>
        <row r="155">
          <cell r="A155">
            <v>133</v>
          </cell>
          <cell r="B155">
            <v>46753</v>
          </cell>
          <cell r="C155">
            <v>1150252.2899553787</v>
          </cell>
          <cell r="D155">
            <v>1626.8780710919457</v>
          </cell>
          <cell r="E155">
            <v>0</v>
          </cell>
          <cell r="F155">
            <v>1626.8780710919457</v>
          </cell>
          <cell r="G155">
            <v>668.33449612913012</v>
          </cell>
          <cell r="H155">
            <v>958.54357496281557</v>
          </cell>
          <cell r="I155">
            <v>1149583.9554592497</v>
          </cell>
        </row>
        <row r="156">
          <cell r="A156">
            <v>134</v>
          </cell>
          <cell r="B156">
            <v>46784</v>
          </cell>
          <cell r="C156">
            <v>1149583.9554592497</v>
          </cell>
          <cell r="D156">
            <v>1626.8780710919457</v>
          </cell>
          <cell r="E156">
            <v>0</v>
          </cell>
          <cell r="F156">
            <v>1626.8780710919457</v>
          </cell>
          <cell r="G156">
            <v>668.89144154257087</v>
          </cell>
          <cell r="H156">
            <v>957.98662954937481</v>
          </cell>
          <cell r="I156">
            <v>1148915.064017707</v>
          </cell>
        </row>
        <row r="157">
          <cell r="A157">
            <v>135</v>
          </cell>
          <cell r="B157">
            <v>46813</v>
          </cell>
          <cell r="C157">
            <v>1148915.064017707</v>
          </cell>
          <cell r="D157">
            <v>1626.8780710919457</v>
          </cell>
          <cell r="E157">
            <v>0</v>
          </cell>
          <cell r="F157">
            <v>1626.8780710919457</v>
          </cell>
          <cell r="G157">
            <v>669.44885107718972</v>
          </cell>
          <cell r="H157">
            <v>957.42922001475597</v>
          </cell>
          <cell r="I157">
            <v>1148245.6151666299</v>
          </cell>
        </row>
        <row r="158">
          <cell r="A158">
            <v>136</v>
          </cell>
          <cell r="B158">
            <v>46844</v>
          </cell>
          <cell r="C158">
            <v>1148245.6151666299</v>
          </cell>
          <cell r="D158">
            <v>1626.8780710919457</v>
          </cell>
          <cell r="E158">
            <v>0</v>
          </cell>
          <cell r="F158">
            <v>1626.8780710919457</v>
          </cell>
          <cell r="G158">
            <v>670.00672511975404</v>
          </cell>
          <cell r="H158">
            <v>956.87134597219165</v>
          </cell>
          <cell r="I158">
            <v>1147575.6084415102</v>
          </cell>
        </row>
        <row r="159">
          <cell r="A159">
            <v>137</v>
          </cell>
          <cell r="B159">
            <v>46874</v>
          </cell>
          <cell r="C159">
            <v>1147575.6084415102</v>
          </cell>
          <cell r="D159">
            <v>1626.8780710919457</v>
          </cell>
          <cell r="E159">
            <v>0</v>
          </cell>
          <cell r="F159">
            <v>1626.8780710919457</v>
          </cell>
          <cell r="G159">
            <v>670.56506405735377</v>
          </cell>
          <cell r="H159">
            <v>956.31300703459192</v>
          </cell>
          <cell r="I159">
            <v>1146905.043377453</v>
          </cell>
        </row>
        <row r="160">
          <cell r="A160">
            <v>138</v>
          </cell>
          <cell r="B160">
            <v>46905</v>
          </cell>
          <cell r="C160">
            <v>1146905.043377453</v>
          </cell>
          <cell r="D160">
            <v>1626.8780710919457</v>
          </cell>
          <cell r="E160">
            <v>0</v>
          </cell>
          <cell r="F160">
            <v>1626.8780710919457</v>
          </cell>
          <cell r="G160">
            <v>671.12386827740158</v>
          </cell>
          <cell r="H160">
            <v>955.7542028145441</v>
          </cell>
          <cell r="I160">
            <v>1146233.9195091757</v>
          </cell>
        </row>
        <row r="161">
          <cell r="A161">
            <v>139</v>
          </cell>
          <cell r="B161">
            <v>46935</v>
          </cell>
          <cell r="C161">
            <v>1146233.9195091757</v>
          </cell>
          <cell r="D161">
            <v>1626.8780710919457</v>
          </cell>
          <cell r="E161">
            <v>0</v>
          </cell>
          <cell r="F161">
            <v>1626.8780710919457</v>
          </cell>
          <cell r="G161">
            <v>671.68313816763259</v>
          </cell>
          <cell r="H161">
            <v>955.19493292431309</v>
          </cell>
          <cell r="I161">
            <v>1145562.236371008</v>
          </cell>
        </row>
        <row r="162">
          <cell r="A162">
            <v>140</v>
          </cell>
          <cell r="B162">
            <v>46966</v>
          </cell>
          <cell r="C162">
            <v>1145562.236371008</v>
          </cell>
          <cell r="D162">
            <v>1626.8780710919457</v>
          </cell>
          <cell r="E162">
            <v>0</v>
          </cell>
          <cell r="F162">
            <v>1626.8780710919457</v>
          </cell>
          <cell r="G162">
            <v>672.24287411610578</v>
          </cell>
          <cell r="H162">
            <v>954.6351969758399</v>
          </cell>
          <cell r="I162">
            <v>1144889.9934968918</v>
          </cell>
        </row>
        <row r="163">
          <cell r="A163">
            <v>141</v>
          </cell>
          <cell r="B163">
            <v>46997</v>
          </cell>
          <cell r="C163">
            <v>1144889.9934968918</v>
          </cell>
          <cell r="D163">
            <v>1626.8780710919457</v>
          </cell>
          <cell r="E163">
            <v>0</v>
          </cell>
          <cell r="F163">
            <v>1626.8780710919457</v>
          </cell>
          <cell r="G163">
            <v>672.80307651120245</v>
          </cell>
          <cell r="H163">
            <v>954.07499458074324</v>
          </cell>
          <cell r="I163">
            <v>1144217.1904203806</v>
          </cell>
        </row>
        <row r="164">
          <cell r="A164">
            <v>142</v>
          </cell>
          <cell r="B164">
            <v>47027</v>
          </cell>
          <cell r="C164">
            <v>1144217.1904203806</v>
          </cell>
          <cell r="D164">
            <v>1626.8780710919457</v>
          </cell>
          <cell r="E164">
            <v>0</v>
          </cell>
          <cell r="F164">
            <v>1626.8780710919457</v>
          </cell>
          <cell r="G164">
            <v>673.36374574162858</v>
          </cell>
          <cell r="H164">
            <v>953.51432535031711</v>
          </cell>
          <cell r="I164">
            <v>1143543.826674639</v>
          </cell>
        </row>
        <row r="165">
          <cell r="A165">
            <v>143</v>
          </cell>
          <cell r="B165">
            <v>47058</v>
          </cell>
          <cell r="C165">
            <v>1143543.826674639</v>
          </cell>
          <cell r="D165">
            <v>1626.8780710919457</v>
          </cell>
          <cell r="E165">
            <v>0</v>
          </cell>
          <cell r="F165">
            <v>1626.8780710919457</v>
          </cell>
          <cell r="G165">
            <v>673.92488219641314</v>
          </cell>
          <cell r="H165">
            <v>952.95318889553255</v>
          </cell>
          <cell r="I165">
            <v>1142869.9017924427</v>
          </cell>
        </row>
        <row r="166">
          <cell r="A166">
            <v>144</v>
          </cell>
          <cell r="B166">
            <v>47088</v>
          </cell>
          <cell r="C166">
            <v>1142869.9017924427</v>
          </cell>
          <cell r="D166">
            <v>1626.8780710919457</v>
          </cell>
          <cell r="E166">
            <v>0</v>
          </cell>
          <cell r="F166">
            <v>1626.8780710919457</v>
          </cell>
          <cell r="G166">
            <v>674.48648626491001</v>
          </cell>
          <cell r="H166">
            <v>952.39158482703567</v>
          </cell>
          <cell r="I166">
            <v>1142195.4153061777</v>
          </cell>
        </row>
        <row r="167">
          <cell r="A167">
            <v>145</v>
          </cell>
          <cell r="B167">
            <v>47119</v>
          </cell>
          <cell r="C167">
            <v>1142195.4153061777</v>
          </cell>
          <cell r="D167">
            <v>1626.8780710919457</v>
          </cell>
          <cell r="E167">
            <v>0</v>
          </cell>
          <cell r="F167">
            <v>1626.8780710919457</v>
          </cell>
          <cell r="G167">
            <v>675.04855833679756</v>
          </cell>
          <cell r="H167">
            <v>951.82951275514813</v>
          </cell>
          <cell r="I167">
            <v>1141520.366747841</v>
          </cell>
        </row>
        <row r="168">
          <cell r="A168">
            <v>146</v>
          </cell>
          <cell r="B168">
            <v>47150</v>
          </cell>
          <cell r="C168">
            <v>1141520.366747841</v>
          </cell>
          <cell r="D168">
            <v>1626.8780710919457</v>
          </cell>
          <cell r="E168">
            <v>0</v>
          </cell>
          <cell r="F168">
            <v>1626.8780710919457</v>
          </cell>
          <cell r="G168">
            <v>675.61109880207812</v>
          </cell>
          <cell r="H168">
            <v>951.26697228986757</v>
          </cell>
          <cell r="I168">
            <v>1140844.7556490388</v>
          </cell>
        </row>
        <row r="169">
          <cell r="A169">
            <v>147</v>
          </cell>
          <cell r="B169">
            <v>47178</v>
          </cell>
          <cell r="C169">
            <v>1140844.7556490388</v>
          </cell>
          <cell r="D169">
            <v>1626.8780710919457</v>
          </cell>
          <cell r="E169">
            <v>0</v>
          </cell>
          <cell r="F169">
            <v>1626.8780710919457</v>
          </cell>
          <cell r="G169">
            <v>676.17410805108</v>
          </cell>
          <cell r="H169">
            <v>950.70396304086569</v>
          </cell>
          <cell r="I169">
            <v>1140168.5815409878</v>
          </cell>
        </row>
        <row r="170">
          <cell r="A170">
            <v>148</v>
          </cell>
          <cell r="B170">
            <v>47209</v>
          </cell>
          <cell r="C170">
            <v>1140168.5815409878</v>
          </cell>
          <cell r="D170">
            <v>1626.8780710919457</v>
          </cell>
          <cell r="E170">
            <v>0</v>
          </cell>
          <cell r="F170">
            <v>1626.8780710919457</v>
          </cell>
          <cell r="G170">
            <v>676.73758647445572</v>
          </cell>
          <cell r="H170">
            <v>950.14048461748996</v>
          </cell>
          <cell r="I170">
            <v>1139491.8439545133</v>
          </cell>
        </row>
        <row r="171">
          <cell r="A171">
            <v>149</v>
          </cell>
          <cell r="B171">
            <v>47239</v>
          </cell>
          <cell r="C171">
            <v>1139491.8439545133</v>
          </cell>
          <cell r="D171">
            <v>1626.8780710919457</v>
          </cell>
          <cell r="E171">
            <v>0</v>
          </cell>
          <cell r="F171">
            <v>1626.8780710919457</v>
          </cell>
          <cell r="G171">
            <v>677.30153446318457</v>
          </cell>
          <cell r="H171">
            <v>949.57653662876112</v>
          </cell>
          <cell r="I171">
            <v>1138814.5424200501</v>
          </cell>
        </row>
        <row r="172">
          <cell r="A172">
            <v>150</v>
          </cell>
          <cell r="B172">
            <v>47270</v>
          </cell>
          <cell r="C172">
            <v>1138814.5424200501</v>
          </cell>
          <cell r="D172">
            <v>1626.8780710919457</v>
          </cell>
          <cell r="E172">
            <v>0</v>
          </cell>
          <cell r="F172">
            <v>1626.8780710919457</v>
          </cell>
          <cell r="G172">
            <v>677.86595240857048</v>
          </cell>
          <cell r="H172">
            <v>949.01211868337521</v>
          </cell>
          <cell r="I172">
            <v>1138136.6764676415</v>
          </cell>
        </row>
        <row r="173">
          <cell r="A173">
            <v>151</v>
          </cell>
          <cell r="B173">
            <v>47300</v>
          </cell>
          <cell r="C173">
            <v>1138136.6764676415</v>
          </cell>
          <cell r="D173">
            <v>1626.8780710919457</v>
          </cell>
          <cell r="E173">
            <v>0</v>
          </cell>
          <cell r="F173">
            <v>1626.8780710919457</v>
          </cell>
          <cell r="G173">
            <v>678.43084070224438</v>
          </cell>
          <cell r="H173">
            <v>948.4472303897013</v>
          </cell>
          <cell r="I173">
            <v>1137458.2456269392</v>
          </cell>
        </row>
        <row r="174">
          <cell r="A174">
            <v>152</v>
          </cell>
          <cell r="B174">
            <v>47331</v>
          </cell>
          <cell r="C174">
            <v>1137458.2456269392</v>
          </cell>
          <cell r="D174">
            <v>1626.8780710919457</v>
          </cell>
          <cell r="E174">
            <v>0</v>
          </cell>
          <cell r="F174">
            <v>1626.8780710919457</v>
          </cell>
          <cell r="G174">
            <v>678.99619973616302</v>
          </cell>
          <cell r="H174">
            <v>947.88187135578266</v>
          </cell>
          <cell r="I174">
            <v>1136779.2494272031</v>
          </cell>
        </row>
        <row r="175">
          <cell r="A175">
            <v>153</v>
          </cell>
          <cell r="B175">
            <v>47362</v>
          </cell>
          <cell r="C175">
            <v>1136779.2494272031</v>
          </cell>
          <cell r="D175">
            <v>1626.8780710919457</v>
          </cell>
          <cell r="E175">
            <v>0</v>
          </cell>
          <cell r="F175">
            <v>1626.8780710919457</v>
          </cell>
          <cell r="G175">
            <v>679.56202990260977</v>
          </cell>
          <cell r="H175">
            <v>947.31604118933592</v>
          </cell>
          <cell r="I175">
            <v>1136099.6873973005</v>
          </cell>
        </row>
        <row r="176">
          <cell r="A176">
            <v>154</v>
          </cell>
          <cell r="B176">
            <v>47392</v>
          </cell>
          <cell r="C176">
            <v>1136099.6873973005</v>
          </cell>
          <cell r="D176">
            <v>1626.8780710919457</v>
          </cell>
          <cell r="E176">
            <v>0</v>
          </cell>
          <cell r="F176">
            <v>1626.8780710919457</v>
          </cell>
          <cell r="G176">
            <v>680.12833159419529</v>
          </cell>
          <cell r="H176">
            <v>946.7497394977504</v>
          </cell>
          <cell r="I176">
            <v>1135419.5590657063</v>
          </cell>
        </row>
        <row r="177">
          <cell r="A177">
            <v>155</v>
          </cell>
          <cell r="B177">
            <v>47423</v>
          </cell>
          <cell r="C177">
            <v>1135419.5590657063</v>
          </cell>
          <cell r="D177">
            <v>1626.8780710919457</v>
          </cell>
          <cell r="E177">
            <v>0</v>
          </cell>
          <cell r="F177">
            <v>1626.8780710919457</v>
          </cell>
          <cell r="G177">
            <v>680.695105203857</v>
          </cell>
          <cell r="H177">
            <v>946.18296588808869</v>
          </cell>
          <cell r="I177">
            <v>1134738.8639605024</v>
          </cell>
        </row>
        <row r="178">
          <cell r="A178">
            <v>156</v>
          </cell>
          <cell r="B178">
            <v>47453</v>
          </cell>
          <cell r="C178">
            <v>1134738.8639605024</v>
          </cell>
          <cell r="D178">
            <v>1626.8780710919457</v>
          </cell>
          <cell r="E178">
            <v>0</v>
          </cell>
          <cell r="F178">
            <v>1626.8780710919457</v>
          </cell>
          <cell r="G178">
            <v>681.2623511248604</v>
          </cell>
          <cell r="H178">
            <v>945.61571996708528</v>
          </cell>
          <cell r="I178">
            <v>1134057.6016093777</v>
          </cell>
        </row>
        <row r="179">
          <cell r="A179">
            <v>157</v>
          </cell>
          <cell r="B179">
            <v>47484</v>
          </cell>
          <cell r="C179">
            <v>1134057.6016093777</v>
          </cell>
          <cell r="D179">
            <v>1626.8780710919457</v>
          </cell>
          <cell r="E179">
            <v>0</v>
          </cell>
          <cell r="F179">
            <v>1626.8780710919457</v>
          </cell>
          <cell r="G179">
            <v>681.83006975079763</v>
          </cell>
          <cell r="H179">
            <v>945.04800134114805</v>
          </cell>
          <cell r="I179">
            <v>1133375.7715396269</v>
          </cell>
        </row>
        <row r="180">
          <cell r="A180">
            <v>158</v>
          </cell>
          <cell r="B180">
            <v>47515</v>
          </cell>
          <cell r="C180">
            <v>1133375.7715396269</v>
          </cell>
          <cell r="D180">
            <v>1626.8780710919457</v>
          </cell>
          <cell r="E180">
            <v>0</v>
          </cell>
          <cell r="F180">
            <v>1626.8780710919457</v>
          </cell>
          <cell r="G180">
            <v>682.39826147558995</v>
          </cell>
          <cell r="H180">
            <v>944.47980961635574</v>
          </cell>
          <cell r="I180">
            <v>1132693.3732781513</v>
          </cell>
        </row>
        <row r="181">
          <cell r="A181">
            <v>159</v>
          </cell>
          <cell r="B181">
            <v>47543</v>
          </cell>
          <cell r="C181">
            <v>1132693.3732781513</v>
          </cell>
          <cell r="D181">
            <v>1626.8780710919457</v>
          </cell>
          <cell r="E181">
            <v>0</v>
          </cell>
          <cell r="F181">
            <v>1626.8780710919457</v>
          </cell>
          <cell r="G181">
            <v>682.96692669348624</v>
          </cell>
          <cell r="H181">
            <v>943.91114439845944</v>
          </cell>
          <cell r="I181">
            <v>1132010.4063514578</v>
          </cell>
        </row>
        <row r="182">
          <cell r="A182">
            <v>160</v>
          </cell>
          <cell r="B182">
            <v>47574</v>
          </cell>
          <cell r="C182">
            <v>1132010.4063514578</v>
          </cell>
          <cell r="D182">
            <v>1626.8780710919457</v>
          </cell>
          <cell r="E182">
            <v>0</v>
          </cell>
          <cell r="F182">
            <v>1626.8780710919457</v>
          </cell>
          <cell r="G182">
            <v>683.5360657990642</v>
          </cell>
          <cell r="H182">
            <v>943.34200529288148</v>
          </cell>
          <cell r="I182">
            <v>1131326.8702856589</v>
          </cell>
        </row>
        <row r="183">
          <cell r="A183">
            <v>161</v>
          </cell>
          <cell r="B183">
            <v>47604</v>
          </cell>
          <cell r="C183">
            <v>1131326.8702856589</v>
          </cell>
          <cell r="D183">
            <v>1626.8780710919457</v>
          </cell>
          <cell r="E183">
            <v>0</v>
          </cell>
          <cell r="F183">
            <v>1626.8780710919457</v>
          </cell>
          <cell r="G183">
            <v>684.10567918722995</v>
          </cell>
          <cell r="H183">
            <v>942.77239190471573</v>
          </cell>
          <cell r="I183">
            <v>1130642.7646064716</v>
          </cell>
        </row>
        <row r="184">
          <cell r="A184">
            <v>162</v>
          </cell>
          <cell r="B184">
            <v>47635</v>
          </cell>
          <cell r="C184">
            <v>1130642.7646064716</v>
          </cell>
          <cell r="D184">
            <v>1626.8780710919457</v>
          </cell>
          <cell r="E184">
            <v>0</v>
          </cell>
          <cell r="F184">
            <v>1626.8780710919457</v>
          </cell>
          <cell r="G184">
            <v>684.67576725321931</v>
          </cell>
          <cell r="H184">
            <v>942.20230383872638</v>
          </cell>
          <cell r="I184">
            <v>1129958.0888392185</v>
          </cell>
        </row>
        <row r="185">
          <cell r="A185">
            <v>163</v>
          </cell>
          <cell r="B185">
            <v>47665</v>
          </cell>
          <cell r="C185">
            <v>1129958.0888392185</v>
          </cell>
          <cell r="D185">
            <v>1626.8780710919457</v>
          </cell>
          <cell r="E185">
            <v>0</v>
          </cell>
          <cell r="F185">
            <v>1626.8780710919457</v>
          </cell>
          <cell r="G185">
            <v>685.24633039259686</v>
          </cell>
          <cell r="H185">
            <v>941.63174069934882</v>
          </cell>
          <cell r="I185">
            <v>1129272.8425088259</v>
          </cell>
        </row>
        <row r="186">
          <cell r="A186">
            <v>164</v>
          </cell>
          <cell r="B186">
            <v>47696</v>
          </cell>
          <cell r="C186">
            <v>1129272.8425088259</v>
          </cell>
          <cell r="D186">
            <v>1626.8780710919457</v>
          </cell>
          <cell r="E186">
            <v>0</v>
          </cell>
          <cell r="F186">
            <v>1626.8780710919457</v>
          </cell>
          <cell r="G186">
            <v>685.81736900125736</v>
          </cell>
          <cell r="H186">
            <v>941.06070209068832</v>
          </cell>
          <cell r="I186">
            <v>1128587.0251398247</v>
          </cell>
        </row>
        <row r="187">
          <cell r="A187">
            <v>165</v>
          </cell>
          <cell r="B187">
            <v>47727</v>
          </cell>
          <cell r="C187">
            <v>1128587.0251398247</v>
          </cell>
          <cell r="D187">
            <v>1626.8780710919457</v>
          </cell>
          <cell r="E187">
            <v>0</v>
          </cell>
          <cell r="F187">
            <v>1626.8780710919457</v>
          </cell>
          <cell r="G187">
            <v>686.38888347542502</v>
          </cell>
          <cell r="H187">
            <v>940.48918761652067</v>
          </cell>
          <cell r="I187">
            <v>1127900.6362563493</v>
          </cell>
        </row>
        <row r="188">
          <cell r="A188">
            <v>166</v>
          </cell>
          <cell r="B188">
            <v>47757</v>
          </cell>
          <cell r="C188">
            <v>1127900.6362563493</v>
          </cell>
          <cell r="D188">
            <v>1626.8780710919457</v>
          </cell>
          <cell r="E188">
            <v>0</v>
          </cell>
          <cell r="F188">
            <v>1626.8780710919457</v>
          </cell>
          <cell r="G188">
            <v>686.96087421165464</v>
          </cell>
          <cell r="H188">
            <v>939.91719688029104</v>
          </cell>
          <cell r="I188">
            <v>1127213.6753821375</v>
          </cell>
        </row>
        <row r="189">
          <cell r="A189">
            <v>167</v>
          </cell>
          <cell r="B189">
            <v>47788</v>
          </cell>
          <cell r="C189">
            <v>1127213.6753821375</v>
          </cell>
          <cell r="D189">
            <v>1626.8780710919457</v>
          </cell>
          <cell r="E189">
            <v>0</v>
          </cell>
          <cell r="F189">
            <v>1626.8780710919457</v>
          </cell>
          <cell r="G189">
            <v>687.53334160683096</v>
          </cell>
          <cell r="H189">
            <v>939.34472948511473</v>
          </cell>
          <cell r="I189">
            <v>1126526.1420405307</v>
          </cell>
        </row>
        <row r="190">
          <cell r="A190">
            <v>168</v>
          </cell>
          <cell r="B190">
            <v>47818</v>
          </cell>
          <cell r="C190">
            <v>1126526.1420405307</v>
          </cell>
          <cell r="D190">
            <v>1626.8780710919457</v>
          </cell>
          <cell r="E190">
            <v>0</v>
          </cell>
          <cell r="F190">
            <v>1626.8780710919457</v>
          </cell>
          <cell r="G190">
            <v>688.10628605816999</v>
          </cell>
          <cell r="H190">
            <v>938.7717850337757</v>
          </cell>
          <cell r="I190">
            <v>1125838.0357544725</v>
          </cell>
        </row>
        <row r="191">
          <cell r="A191">
            <v>169</v>
          </cell>
          <cell r="B191">
            <v>47849</v>
          </cell>
          <cell r="C191">
            <v>1125838.0357544725</v>
          </cell>
          <cell r="D191">
            <v>1626.8780710919457</v>
          </cell>
          <cell r="E191">
            <v>0</v>
          </cell>
          <cell r="F191">
            <v>1626.8780710919457</v>
          </cell>
          <cell r="G191">
            <v>688.67970796321856</v>
          </cell>
          <cell r="H191">
            <v>938.19836312872712</v>
          </cell>
          <cell r="I191">
            <v>1125149.3560465092</v>
          </cell>
        </row>
        <row r="192">
          <cell r="A192">
            <v>170</v>
          </cell>
          <cell r="B192">
            <v>47880</v>
          </cell>
          <cell r="C192">
            <v>1125149.3560465092</v>
          </cell>
          <cell r="D192">
            <v>1626.8780710919457</v>
          </cell>
          <cell r="E192">
            <v>0</v>
          </cell>
          <cell r="F192">
            <v>1626.8780710919457</v>
          </cell>
          <cell r="G192">
            <v>689.25360771985459</v>
          </cell>
          <cell r="H192">
            <v>937.6244633720911</v>
          </cell>
          <cell r="I192">
            <v>1124460.1024387893</v>
          </cell>
        </row>
        <row r="193">
          <cell r="A193">
            <v>171</v>
          </cell>
          <cell r="B193">
            <v>47908</v>
          </cell>
          <cell r="C193">
            <v>1124460.1024387893</v>
          </cell>
          <cell r="D193">
            <v>1626.8780710919457</v>
          </cell>
          <cell r="E193">
            <v>0</v>
          </cell>
          <cell r="F193">
            <v>1626.8780710919457</v>
          </cell>
          <cell r="G193">
            <v>689.82798572628792</v>
          </cell>
          <cell r="H193">
            <v>937.05008536565776</v>
          </cell>
          <cell r="I193">
            <v>1123770.274453063</v>
          </cell>
        </row>
        <row r="194">
          <cell r="A194">
            <v>172</v>
          </cell>
          <cell r="B194">
            <v>47939</v>
          </cell>
          <cell r="C194">
            <v>1123770.274453063</v>
          </cell>
          <cell r="D194">
            <v>1626.8780710919457</v>
          </cell>
          <cell r="E194">
            <v>0</v>
          </cell>
          <cell r="F194">
            <v>1626.8780710919457</v>
          </cell>
          <cell r="G194">
            <v>690.40284238105983</v>
          </cell>
          <cell r="H194">
            <v>936.47522871088586</v>
          </cell>
          <cell r="I194">
            <v>1123079.871610682</v>
          </cell>
        </row>
        <row r="195">
          <cell r="A195">
            <v>173</v>
          </cell>
          <cell r="B195">
            <v>47969</v>
          </cell>
          <cell r="C195">
            <v>1123079.871610682</v>
          </cell>
          <cell r="D195">
            <v>1626.8780710919457</v>
          </cell>
          <cell r="E195">
            <v>0</v>
          </cell>
          <cell r="F195">
            <v>1626.8780710919457</v>
          </cell>
          <cell r="G195">
            <v>690.9781780830441</v>
          </cell>
          <cell r="H195">
            <v>935.89989300890159</v>
          </cell>
          <cell r="I195">
            <v>1122388.893432599</v>
          </cell>
        </row>
        <row r="196">
          <cell r="A196">
            <v>174</v>
          </cell>
          <cell r="B196">
            <v>48000</v>
          </cell>
          <cell r="C196">
            <v>1122388.893432599</v>
          </cell>
          <cell r="D196">
            <v>1626.8780710919457</v>
          </cell>
          <cell r="E196">
            <v>0</v>
          </cell>
          <cell r="F196">
            <v>1626.8780710919457</v>
          </cell>
          <cell r="G196">
            <v>691.5539932314465</v>
          </cell>
          <cell r="H196">
            <v>935.32407786049919</v>
          </cell>
          <cell r="I196">
            <v>1121697.3394393676</v>
          </cell>
        </row>
        <row r="197">
          <cell r="A197">
            <v>175</v>
          </cell>
          <cell r="B197">
            <v>48030</v>
          </cell>
          <cell r="C197">
            <v>1121697.3394393676</v>
          </cell>
          <cell r="D197">
            <v>1626.8780710919457</v>
          </cell>
          <cell r="E197">
            <v>0</v>
          </cell>
          <cell r="F197">
            <v>1626.8780710919457</v>
          </cell>
          <cell r="G197">
            <v>692.13028822580588</v>
          </cell>
          <cell r="H197">
            <v>934.7477828661398</v>
          </cell>
          <cell r="I197">
            <v>1121005.2091511418</v>
          </cell>
        </row>
        <row r="198">
          <cell r="A198">
            <v>176</v>
          </cell>
          <cell r="B198">
            <v>48061</v>
          </cell>
          <cell r="C198">
            <v>1121005.2091511418</v>
          </cell>
          <cell r="D198">
            <v>1626.8780710919457</v>
          </cell>
          <cell r="E198">
            <v>0</v>
          </cell>
          <cell r="F198">
            <v>1626.8780710919457</v>
          </cell>
          <cell r="G198">
            <v>692.70706346599422</v>
          </cell>
          <cell r="H198">
            <v>934.17100762595146</v>
          </cell>
          <cell r="I198">
            <v>1120312.5020876757</v>
          </cell>
        </row>
        <row r="199">
          <cell r="A199">
            <v>177</v>
          </cell>
          <cell r="B199">
            <v>48092</v>
          </cell>
          <cell r="C199">
            <v>1120312.5020876757</v>
          </cell>
          <cell r="D199">
            <v>1626.8780710919457</v>
          </cell>
          <cell r="E199">
            <v>0</v>
          </cell>
          <cell r="F199">
            <v>1626.8780710919457</v>
          </cell>
          <cell r="G199">
            <v>693.2843193522159</v>
          </cell>
          <cell r="H199">
            <v>933.59375173972978</v>
          </cell>
          <cell r="I199">
            <v>1119619.2177683236</v>
          </cell>
        </row>
        <row r="200">
          <cell r="A200">
            <v>178</v>
          </cell>
          <cell r="B200">
            <v>48122</v>
          </cell>
          <cell r="C200">
            <v>1119619.2177683236</v>
          </cell>
          <cell r="D200">
            <v>1626.8780710919457</v>
          </cell>
          <cell r="E200">
            <v>0</v>
          </cell>
          <cell r="F200">
            <v>1626.8780710919457</v>
          </cell>
          <cell r="G200">
            <v>693.86205628500932</v>
          </cell>
          <cell r="H200">
            <v>933.01601480693637</v>
          </cell>
          <cell r="I200">
            <v>1118925.3557120387</v>
          </cell>
        </row>
        <row r="201">
          <cell r="A201">
            <v>179</v>
          </cell>
          <cell r="B201">
            <v>48153</v>
          </cell>
          <cell r="C201">
            <v>1118925.3557120387</v>
          </cell>
          <cell r="D201">
            <v>1626.8780710919457</v>
          </cell>
          <cell r="E201">
            <v>0</v>
          </cell>
          <cell r="F201">
            <v>1626.8780710919457</v>
          </cell>
          <cell r="G201">
            <v>694.44027466524665</v>
          </cell>
          <cell r="H201">
            <v>932.43779642669904</v>
          </cell>
          <cell r="I201">
            <v>1118230.9154373736</v>
          </cell>
        </row>
        <row r="202">
          <cell r="A202">
            <v>180</v>
          </cell>
          <cell r="B202">
            <v>48183</v>
          </cell>
          <cell r="C202">
            <v>1118230.9154373736</v>
          </cell>
          <cell r="D202">
            <v>1626.8780710919457</v>
          </cell>
          <cell r="E202">
            <v>0</v>
          </cell>
          <cell r="F202">
            <v>1626.8780710919457</v>
          </cell>
          <cell r="G202">
            <v>695.01897489413443</v>
          </cell>
          <cell r="H202">
            <v>931.85909619781125</v>
          </cell>
          <cell r="I202">
            <v>1117535.8964624794</v>
          </cell>
        </row>
        <row r="203">
          <cell r="A203">
            <v>181</v>
          </cell>
          <cell r="B203">
            <v>48214</v>
          </cell>
          <cell r="C203">
            <v>1117535.8964624794</v>
          </cell>
          <cell r="D203">
            <v>1626.8780710919457</v>
          </cell>
          <cell r="E203">
            <v>0</v>
          </cell>
          <cell r="F203">
            <v>1626.8780710919457</v>
          </cell>
          <cell r="G203">
            <v>695.59815737321276</v>
          </cell>
          <cell r="H203">
            <v>931.27991371873293</v>
          </cell>
          <cell r="I203">
            <v>1116840.2983051061</v>
          </cell>
        </row>
        <row r="204">
          <cell r="A204">
            <v>182</v>
          </cell>
          <cell r="B204">
            <v>48245</v>
          </cell>
          <cell r="C204">
            <v>1116840.2983051061</v>
          </cell>
          <cell r="D204">
            <v>1626.8780710919457</v>
          </cell>
          <cell r="E204">
            <v>0</v>
          </cell>
          <cell r="F204">
            <v>1626.8780710919457</v>
          </cell>
          <cell r="G204">
            <v>696.17782250435732</v>
          </cell>
          <cell r="H204">
            <v>930.70024858758836</v>
          </cell>
          <cell r="I204">
            <v>1116144.1204826017</v>
          </cell>
        </row>
        <row r="205">
          <cell r="A205">
            <v>183</v>
          </cell>
          <cell r="B205">
            <v>48274</v>
          </cell>
          <cell r="C205">
            <v>1116144.1204826017</v>
          </cell>
          <cell r="D205">
            <v>1626.8780710919457</v>
          </cell>
          <cell r="E205">
            <v>0</v>
          </cell>
          <cell r="F205">
            <v>1626.8780710919457</v>
          </cell>
          <cell r="G205">
            <v>696.75797068977761</v>
          </cell>
          <cell r="H205">
            <v>930.12010040216808</v>
          </cell>
          <cell r="I205">
            <v>1115447.3625119119</v>
          </cell>
        </row>
        <row r="206">
          <cell r="A206">
            <v>184</v>
          </cell>
          <cell r="B206">
            <v>48305</v>
          </cell>
          <cell r="C206">
            <v>1115447.3625119119</v>
          </cell>
          <cell r="D206">
            <v>1626.8780710919457</v>
          </cell>
          <cell r="E206">
            <v>0</v>
          </cell>
          <cell r="F206">
            <v>1626.8780710919457</v>
          </cell>
          <cell r="G206">
            <v>697.33860233201915</v>
          </cell>
          <cell r="H206">
            <v>929.53946875992654</v>
          </cell>
          <cell r="I206">
            <v>1114750.02390958</v>
          </cell>
        </row>
        <row r="207">
          <cell r="A207">
            <v>185</v>
          </cell>
          <cell r="B207">
            <v>48335</v>
          </cell>
          <cell r="C207">
            <v>1114750.02390958</v>
          </cell>
          <cell r="D207">
            <v>1626.8780710919457</v>
          </cell>
          <cell r="E207">
            <v>0</v>
          </cell>
          <cell r="F207">
            <v>1626.8780710919457</v>
          </cell>
          <cell r="G207">
            <v>697.91971783396241</v>
          </cell>
          <cell r="H207">
            <v>928.95835325798328</v>
          </cell>
          <cell r="I207">
            <v>1114052.1041917461</v>
          </cell>
        </row>
        <row r="208">
          <cell r="A208">
            <v>186</v>
          </cell>
          <cell r="B208">
            <v>48366</v>
          </cell>
          <cell r="C208">
            <v>1114052.1041917461</v>
          </cell>
          <cell r="D208">
            <v>1626.8780710919457</v>
          </cell>
          <cell r="E208">
            <v>0</v>
          </cell>
          <cell r="F208">
            <v>1626.8780710919457</v>
          </cell>
          <cell r="G208">
            <v>698.5013175988239</v>
          </cell>
          <cell r="H208">
            <v>928.37675349312178</v>
          </cell>
          <cell r="I208">
            <v>1113353.6028741472</v>
          </cell>
        </row>
        <row r="209">
          <cell r="A209">
            <v>187</v>
          </cell>
          <cell r="B209">
            <v>48396</v>
          </cell>
          <cell r="C209">
            <v>1113353.6028741472</v>
          </cell>
          <cell r="D209">
            <v>1626.8780710919457</v>
          </cell>
          <cell r="E209">
            <v>0</v>
          </cell>
          <cell r="F209">
            <v>1626.8780710919457</v>
          </cell>
          <cell r="G209">
            <v>699.08340203015621</v>
          </cell>
          <cell r="H209">
            <v>927.79466906178948</v>
          </cell>
          <cell r="I209">
            <v>1112654.5194721171</v>
          </cell>
        </row>
        <row r="210">
          <cell r="A210">
            <v>188</v>
          </cell>
          <cell r="B210">
            <v>48427</v>
          </cell>
          <cell r="C210">
            <v>1112654.5194721171</v>
          </cell>
          <cell r="D210">
            <v>1626.8780710919457</v>
          </cell>
          <cell r="E210">
            <v>0</v>
          </cell>
          <cell r="F210">
            <v>1626.8780710919457</v>
          </cell>
          <cell r="G210">
            <v>699.66597153184807</v>
          </cell>
          <cell r="H210">
            <v>927.21209956009761</v>
          </cell>
          <cell r="I210">
            <v>1111954.8535005853</v>
          </cell>
        </row>
        <row r="211">
          <cell r="A211">
            <v>189</v>
          </cell>
          <cell r="B211">
            <v>48458</v>
          </cell>
          <cell r="C211">
            <v>1111954.8535005853</v>
          </cell>
          <cell r="D211">
            <v>1626.8780710919457</v>
          </cell>
          <cell r="E211">
            <v>0</v>
          </cell>
          <cell r="F211">
            <v>1626.8780710919457</v>
          </cell>
          <cell r="G211">
            <v>700.24902650812453</v>
          </cell>
          <cell r="H211">
            <v>926.62904458382116</v>
          </cell>
          <cell r="I211">
            <v>1111254.6044740772</v>
          </cell>
        </row>
        <row r="212">
          <cell r="A212">
            <v>190</v>
          </cell>
          <cell r="B212">
            <v>48488</v>
          </cell>
          <cell r="C212">
            <v>1111254.6044740772</v>
          </cell>
          <cell r="D212">
            <v>1626.8780710919457</v>
          </cell>
          <cell r="E212">
            <v>0</v>
          </cell>
          <cell r="F212">
            <v>1626.8780710919457</v>
          </cell>
          <cell r="G212">
            <v>700.83256736354792</v>
          </cell>
          <cell r="H212">
            <v>926.04550372839776</v>
          </cell>
          <cell r="I212">
            <v>1110553.7719067137</v>
          </cell>
        </row>
        <row r="213">
          <cell r="A213">
            <v>191</v>
          </cell>
          <cell r="B213">
            <v>48519</v>
          </cell>
          <cell r="C213">
            <v>1110553.7719067137</v>
          </cell>
          <cell r="D213">
            <v>1626.8780710919457</v>
          </cell>
          <cell r="E213">
            <v>0</v>
          </cell>
          <cell r="F213">
            <v>1626.8780710919457</v>
          </cell>
          <cell r="G213">
            <v>701.41659450301756</v>
          </cell>
          <cell r="H213">
            <v>925.46147658892812</v>
          </cell>
          <cell r="I213">
            <v>1109852.3553122107</v>
          </cell>
        </row>
        <row r="214">
          <cell r="A214">
            <v>192</v>
          </cell>
          <cell r="B214">
            <v>48549</v>
          </cell>
          <cell r="C214">
            <v>1109852.3553122107</v>
          </cell>
          <cell r="D214">
            <v>1626.8780710919457</v>
          </cell>
          <cell r="E214">
            <v>0</v>
          </cell>
          <cell r="F214">
            <v>1626.8780710919457</v>
          </cell>
          <cell r="G214">
            <v>702.00110833177007</v>
          </cell>
          <cell r="H214">
            <v>924.87696276017562</v>
          </cell>
          <cell r="I214">
            <v>1109150.3542038789</v>
          </cell>
        </row>
        <row r="215">
          <cell r="A215">
            <v>193</v>
          </cell>
          <cell r="B215">
            <v>48580</v>
          </cell>
          <cell r="C215">
            <v>1109150.3542038789</v>
          </cell>
          <cell r="D215">
            <v>1626.8780710919457</v>
          </cell>
          <cell r="E215">
            <v>0</v>
          </cell>
          <cell r="F215">
            <v>1626.8780710919457</v>
          </cell>
          <cell r="G215">
            <v>702.58610925537994</v>
          </cell>
          <cell r="H215">
            <v>924.29196183656575</v>
          </cell>
          <cell r="I215">
            <v>1108447.7680946235</v>
          </cell>
        </row>
        <row r="216">
          <cell r="A216">
            <v>194</v>
          </cell>
          <cell r="B216">
            <v>48611</v>
          </cell>
          <cell r="C216">
            <v>1108447.7680946235</v>
          </cell>
          <cell r="D216">
            <v>1626.8780710919457</v>
          </cell>
          <cell r="E216">
            <v>0</v>
          </cell>
          <cell r="F216">
            <v>1626.8780710919457</v>
          </cell>
          <cell r="G216">
            <v>703.17159767975943</v>
          </cell>
          <cell r="H216">
            <v>923.70647341218626</v>
          </cell>
          <cell r="I216">
            <v>1107744.5964969436</v>
          </cell>
        </row>
        <row r="217">
          <cell r="A217">
            <v>195</v>
          </cell>
          <cell r="B217">
            <v>48639</v>
          </cell>
          <cell r="C217">
            <v>1107744.5964969436</v>
          </cell>
          <cell r="D217">
            <v>1626.8780710919457</v>
          </cell>
          <cell r="E217">
            <v>0</v>
          </cell>
          <cell r="F217">
            <v>1626.8780710919457</v>
          </cell>
          <cell r="G217">
            <v>703.75757401115936</v>
          </cell>
          <cell r="H217">
            <v>923.12049708078632</v>
          </cell>
          <cell r="I217">
            <v>1107040.8389229325</v>
          </cell>
        </row>
        <row r="218">
          <cell r="A218">
            <v>196</v>
          </cell>
          <cell r="B218">
            <v>48670</v>
          </cell>
          <cell r="C218">
            <v>1107040.8389229325</v>
          </cell>
          <cell r="D218">
            <v>1626.8780710919457</v>
          </cell>
          <cell r="E218">
            <v>0</v>
          </cell>
          <cell r="F218">
            <v>1626.8780710919457</v>
          </cell>
          <cell r="G218">
            <v>704.34403865616855</v>
          </cell>
          <cell r="H218">
            <v>922.53403243577714</v>
          </cell>
          <cell r="I218">
            <v>1106336.4948842763</v>
          </cell>
        </row>
        <row r="219">
          <cell r="A219">
            <v>197</v>
          </cell>
          <cell r="B219">
            <v>48700</v>
          </cell>
          <cell r="C219">
            <v>1106336.4948842763</v>
          </cell>
          <cell r="D219">
            <v>1626.8780710919457</v>
          </cell>
          <cell r="E219">
            <v>0</v>
          </cell>
          <cell r="F219">
            <v>1626.8780710919457</v>
          </cell>
          <cell r="G219">
            <v>704.93099202171538</v>
          </cell>
          <cell r="H219">
            <v>921.9470790702303</v>
          </cell>
          <cell r="I219">
            <v>1105631.5638922546</v>
          </cell>
        </row>
        <row r="220">
          <cell r="A220">
            <v>198</v>
          </cell>
          <cell r="B220">
            <v>48731</v>
          </cell>
          <cell r="C220">
            <v>1105631.5638922546</v>
          </cell>
          <cell r="D220">
            <v>1626.8780710919457</v>
          </cell>
          <cell r="E220">
            <v>0</v>
          </cell>
          <cell r="F220">
            <v>1626.8780710919457</v>
          </cell>
          <cell r="G220">
            <v>705.51843451506682</v>
          </cell>
          <cell r="H220">
            <v>921.35963657687887</v>
          </cell>
          <cell r="I220">
            <v>1104926.0454577396</v>
          </cell>
        </row>
        <row r="221">
          <cell r="A221">
            <v>199</v>
          </cell>
          <cell r="B221">
            <v>48761</v>
          </cell>
          <cell r="C221">
            <v>1104926.0454577396</v>
          </cell>
          <cell r="D221">
            <v>1626.8780710919457</v>
          </cell>
          <cell r="E221">
            <v>0</v>
          </cell>
          <cell r="F221">
            <v>1626.8780710919457</v>
          </cell>
          <cell r="G221">
            <v>706.10636654382938</v>
          </cell>
          <cell r="H221">
            <v>920.7717045481163</v>
          </cell>
          <cell r="I221">
            <v>1104219.9390911958</v>
          </cell>
        </row>
        <row r="222">
          <cell r="A222">
            <v>200</v>
          </cell>
          <cell r="B222">
            <v>48792</v>
          </cell>
          <cell r="C222">
            <v>1104219.9390911958</v>
          </cell>
          <cell r="D222">
            <v>1626.8780710919457</v>
          </cell>
          <cell r="E222">
            <v>0</v>
          </cell>
          <cell r="F222">
            <v>1626.8780710919457</v>
          </cell>
          <cell r="G222">
            <v>706.69478851594909</v>
          </cell>
          <cell r="H222">
            <v>920.1832825759966</v>
          </cell>
          <cell r="I222">
            <v>1103513.2443026798</v>
          </cell>
        </row>
        <row r="223">
          <cell r="A223">
            <v>201</v>
          </cell>
          <cell r="B223">
            <v>48823</v>
          </cell>
          <cell r="C223">
            <v>1103513.2443026798</v>
          </cell>
          <cell r="D223">
            <v>1626.8780710919457</v>
          </cell>
          <cell r="E223">
            <v>0</v>
          </cell>
          <cell r="F223">
            <v>1626.8780710919457</v>
          </cell>
          <cell r="G223">
            <v>707.28370083971254</v>
          </cell>
          <cell r="H223">
            <v>919.59437025223315</v>
          </cell>
          <cell r="I223">
            <v>1102805.9606018402</v>
          </cell>
        </row>
        <row r="224">
          <cell r="A224">
            <v>202</v>
          </cell>
          <cell r="B224">
            <v>48853</v>
          </cell>
          <cell r="C224">
            <v>1102805.9606018402</v>
          </cell>
          <cell r="D224">
            <v>1626.8780710919457</v>
          </cell>
          <cell r="E224">
            <v>0</v>
          </cell>
          <cell r="F224">
            <v>1626.8780710919457</v>
          </cell>
          <cell r="G224">
            <v>707.87310392374559</v>
          </cell>
          <cell r="H224">
            <v>919.0049671682001</v>
          </cell>
          <cell r="I224">
            <v>1102098.0874979165</v>
          </cell>
        </row>
        <row r="225">
          <cell r="A225">
            <v>203</v>
          </cell>
          <cell r="B225">
            <v>48884</v>
          </cell>
          <cell r="C225">
            <v>1102098.0874979165</v>
          </cell>
          <cell r="D225">
            <v>1626.8780710919457</v>
          </cell>
          <cell r="E225">
            <v>0</v>
          </cell>
          <cell r="F225">
            <v>1626.8780710919457</v>
          </cell>
          <cell r="G225">
            <v>708.46299817701515</v>
          </cell>
          <cell r="H225">
            <v>918.41507291493053</v>
          </cell>
          <cell r="I225">
            <v>1101389.6244997396</v>
          </cell>
        </row>
        <row r="226">
          <cell r="A226">
            <v>204</v>
          </cell>
          <cell r="B226">
            <v>48914</v>
          </cell>
          <cell r="C226">
            <v>1101389.6244997396</v>
          </cell>
          <cell r="D226">
            <v>1626.8780710919457</v>
          </cell>
          <cell r="E226">
            <v>0</v>
          </cell>
          <cell r="F226">
            <v>1626.8780710919457</v>
          </cell>
          <cell r="G226">
            <v>709.05338400882931</v>
          </cell>
          <cell r="H226">
            <v>917.82468708311637</v>
          </cell>
          <cell r="I226">
            <v>1100680.5711157308</v>
          </cell>
        </row>
        <row r="227">
          <cell r="A227">
            <v>205</v>
          </cell>
          <cell r="B227">
            <v>48945</v>
          </cell>
          <cell r="C227">
            <v>1100680.5711157308</v>
          </cell>
          <cell r="D227">
            <v>1626.8780710919457</v>
          </cell>
          <cell r="E227">
            <v>0</v>
          </cell>
          <cell r="F227">
            <v>1626.8780710919457</v>
          </cell>
          <cell r="G227">
            <v>709.64426182883665</v>
          </cell>
          <cell r="H227">
            <v>917.23380926310904</v>
          </cell>
          <cell r="I227">
            <v>1099970.9268539019</v>
          </cell>
        </row>
        <row r="228">
          <cell r="A228">
            <v>206</v>
          </cell>
          <cell r="B228">
            <v>48976</v>
          </cell>
          <cell r="C228">
            <v>1099970.9268539019</v>
          </cell>
          <cell r="D228">
            <v>1626.8780710919457</v>
          </cell>
          <cell r="E228">
            <v>0</v>
          </cell>
          <cell r="F228">
            <v>1626.8780710919457</v>
          </cell>
          <cell r="G228">
            <v>710.23563204702737</v>
          </cell>
          <cell r="H228">
            <v>916.64243904491832</v>
          </cell>
          <cell r="I228">
            <v>1099260.6912218549</v>
          </cell>
        </row>
        <row r="229">
          <cell r="A229">
            <v>207</v>
          </cell>
          <cell r="B229">
            <v>49004</v>
          </cell>
          <cell r="C229">
            <v>1099260.6912218549</v>
          </cell>
          <cell r="D229">
            <v>1626.8780710919457</v>
          </cell>
          <cell r="E229">
            <v>0</v>
          </cell>
          <cell r="F229">
            <v>1626.8780710919457</v>
          </cell>
          <cell r="G229">
            <v>710.8274950737333</v>
          </cell>
          <cell r="H229">
            <v>916.05057601821238</v>
          </cell>
          <cell r="I229">
            <v>1098549.8637267812</v>
          </cell>
        </row>
        <row r="230">
          <cell r="A230">
            <v>208</v>
          </cell>
          <cell r="B230">
            <v>49035</v>
          </cell>
          <cell r="C230">
            <v>1098549.8637267812</v>
          </cell>
          <cell r="D230">
            <v>1626.8780710919457</v>
          </cell>
          <cell r="E230">
            <v>0</v>
          </cell>
          <cell r="F230">
            <v>1626.8780710919457</v>
          </cell>
          <cell r="G230">
            <v>711.41985131962804</v>
          </cell>
          <cell r="H230">
            <v>915.45821977231765</v>
          </cell>
          <cell r="I230">
            <v>1097838.4438754616</v>
          </cell>
        </row>
        <row r="231">
          <cell r="A231">
            <v>209</v>
          </cell>
          <cell r="B231">
            <v>49065</v>
          </cell>
          <cell r="C231">
            <v>1097838.4438754616</v>
          </cell>
          <cell r="D231">
            <v>1626.8780710919457</v>
          </cell>
          <cell r="E231">
            <v>0</v>
          </cell>
          <cell r="F231">
            <v>1626.8780710919457</v>
          </cell>
          <cell r="G231">
            <v>712.01270119572769</v>
          </cell>
          <cell r="H231">
            <v>914.865369896218</v>
          </cell>
          <cell r="I231">
            <v>1097126.4311742659</v>
          </cell>
        </row>
        <row r="232">
          <cell r="A232">
            <v>210</v>
          </cell>
          <cell r="B232">
            <v>49096</v>
          </cell>
          <cell r="C232">
            <v>1097126.4311742659</v>
          </cell>
          <cell r="D232">
            <v>1626.8780710919457</v>
          </cell>
          <cell r="E232">
            <v>0</v>
          </cell>
          <cell r="F232">
            <v>1626.8780710919457</v>
          </cell>
          <cell r="G232">
            <v>712.60604511339068</v>
          </cell>
          <cell r="H232">
            <v>914.27202597855501</v>
          </cell>
          <cell r="I232">
            <v>1096413.8251291525</v>
          </cell>
        </row>
        <row r="233">
          <cell r="A233">
            <v>211</v>
          </cell>
          <cell r="B233">
            <v>49126</v>
          </cell>
          <cell r="C233">
            <v>1096413.8251291525</v>
          </cell>
          <cell r="D233">
            <v>1626.8780710919457</v>
          </cell>
          <cell r="E233">
            <v>0</v>
          </cell>
          <cell r="F233">
            <v>1626.8780710919457</v>
          </cell>
          <cell r="G233">
            <v>713.19988348431855</v>
          </cell>
          <cell r="H233">
            <v>913.67818760762714</v>
          </cell>
          <cell r="I233">
            <v>1095700.6252456682</v>
          </cell>
        </row>
        <row r="234">
          <cell r="A234">
            <v>212</v>
          </cell>
          <cell r="B234">
            <v>49157</v>
          </cell>
          <cell r="C234">
            <v>1095700.6252456682</v>
          </cell>
          <cell r="D234">
            <v>1626.8780710919457</v>
          </cell>
          <cell r="E234">
            <v>0</v>
          </cell>
          <cell r="F234">
            <v>1626.8780710919457</v>
          </cell>
          <cell r="G234">
            <v>713.79421672055548</v>
          </cell>
          <cell r="H234">
            <v>913.0838543713902</v>
          </cell>
          <cell r="I234">
            <v>1094986.8310289476</v>
          </cell>
        </row>
        <row r="235">
          <cell r="A235">
            <v>213</v>
          </cell>
          <cell r="B235">
            <v>49188</v>
          </cell>
          <cell r="C235">
            <v>1094986.8310289476</v>
          </cell>
          <cell r="D235">
            <v>1626.8780710919457</v>
          </cell>
          <cell r="E235">
            <v>0</v>
          </cell>
          <cell r="F235">
            <v>1626.8780710919457</v>
          </cell>
          <cell r="G235">
            <v>714.38904523448934</v>
          </cell>
          <cell r="H235">
            <v>912.48902585745634</v>
          </cell>
          <cell r="I235">
            <v>1094272.4419837131</v>
          </cell>
        </row>
        <row r="236">
          <cell r="A236">
            <v>214</v>
          </cell>
          <cell r="B236">
            <v>49218</v>
          </cell>
          <cell r="C236">
            <v>1094272.4419837131</v>
          </cell>
          <cell r="D236">
            <v>1626.8780710919457</v>
          </cell>
          <cell r="E236">
            <v>0</v>
          </cell>
          <cell r="F236">
            <v>1626.8780710919457</v>
          </cell>
          <cell r="G236">
            <v>714.98436943885133</v>
          </cell>
          <cell r="H236">
            <v>911.89370165309435</v>
          </cell>
          <cell r="I236">
            <v>1093557.4576142742</v>
          </cell>
        </row>
        <row r="237">
          <cell r="A237">
            <v>215</v>
          </cell>
          <cell r="B237">
            <v>49249</v>
          </cell>
          <cell r="C237">
            <v>1093557.4576142742</v>
          </cell>
          <cell r="D237">
            <v>1626.8780710919457</v>
          </cell>
          <cell r="E237">
            <v>0</v>
          </cell>
          <cell r="F237">
            <v>1626.8780710919457</v>
          </cell>
          <cell r="G237">
            <v>715.58018974671711</v>
          </cell>
          <cell r="H237">
            <v>911.29788134522857</v>
          </cell>
          <cell r="I237">
            <v>1092841.8774245274</v>
          </cell>
        </row>
        <row r="238">
          <cell r="A238">
            <v>216</v>
          </cell>
          <cell r="B238">
            <v>49279</v>
          </cell>
          <cell r="C238">
            <v>1092841.8774245274</v>
          </cell>
          <cell r="D238">
            <v>1626.8780710919457</v>
          </cell>
          <cell r="E238">
            <v>0</v>
          </cell>
          <cell r="F238">
            <v>1626.8780710919457</v>
          </cell>
          <cell r="G238">
            <v>716.17650657150614</v>
          </cell>
          <cell r="H238">
            <v>910.70156452043955</v>
          </cell>
          <cell r="I238">
            <v>1092125.700917956</v>
          </cell>
        </row>
        <row r="239">
          <cell r="A239">
            <v>217</v>
          </cell>
          <cell r="B239">
            <v>49310</v>
          </cell>
          <cell r="C239">
            <v>1092125.700917956</v>
          </cell>
          <cell r="D239">
            <v>1626.8780710919457</v>
          </cell>
          <cell r="E239">
            <v>0</v>
          </cell>
          <cell r="F239">
            <v>1626.8780710919457</v>
          </cell>
          <cell r="G239">
            <v>716.77332032698234</v>
          </cell>
          <cell r="H239">
            <v>910.10475076496334</v>
          </cell>
          <cell r="I239">
            <v>1091408.9275976289</v>
          </cell>
        </row>
        <row r="240">
          <cell r="A240">
            <v>218</v>
          </cell>
          <cell r="B240">
            <v>49341</v>
          </cell>
          <cell r="C240">
            <v>1091408.9275976289</v>
          </cell>
          <cell r="D240">
            <v>1626.8780710919457</v>
          </cell>
          <cell r="E240">
            <v>0</v>
          </cell>
          <cell r="F240">
            <v>1626.8780710919457</v>
          </cell>
          <cell r="G240">
            <v>717.37063142725481</v>
          </cell>
          <cell r="H240">
            <v>909.50743966469088</v>
          </cell>
          <cell r="I240">
            <v>1090691.5569662016</v>
          </cell>
        </row>
        <row r="241">
          <cell r="A241">
            <v>219</v>
          </cell>
          <cell r="B241">
            <v>49369</v>
          </cell>
          <cell r="C241">
            <v>1090691.5569662016</v>
          </cell>
          <cell r="D241">
            <v>1626.8780710919457</v>
          </cell>
          <cell r="E241">
            <v>0</v>
          </cell>
          <cell r="F241">
            <v>1626.8780710919457</v>
          </cell>
          <cell r="G241">
            <v>717.96844028677765</v>
          </cell>
          <cell r="H241">
            <v>908.90963080516804</v>
          </cell>
          <cell r="I241">
            <v>1089973.5885259148</v>
          </cell>
        </row>
        <row r="242">
          <cell r="A242">
            <v>220</v>
          </cell>
          <cell r="B242">
            <v>49400</v>
          </cell>
          <cell r="C242">
            <v>1089973.5885259148</v>
          </cell>
          <cell r="D242">
            <v>1626.8780710919457</v>
          </cell>
          <cell r="E242">
            <v>0</v>
          </cell>
          <cell r="F242">
            <v>1626.8780710919457</v>
          </cell>
          <cell r="G242">
            <v>718.56674732035003</v>
          </cell>
          <cell r="H242">
            <v>908.31132377159565</v>
          </cell>
          <cell r="I242">
            <v>1089255.0217785945</v>
          </cell>
        </row>
        <row r="243">
          <cell r="A243">
            <v>221</v>
          </cell>
          <cell r="B243">
            <v>49430</v>
          </cell>
          <cell r="C243">
            <v>1089255.0217785945</v>
          </cell>
          <cell r="D243">
            <v>1626.8780710919457</v>
          </cell>
          <cell r="E243">
            <v>0</v>
          </cell>
          <cell r="F243">
            <v>1626.8780710919457</v>
          </cell>
          <cell r="G243">
            <v>719.16555294311695</v>
          </cell>
          <cell r="H243">
            <v>907.71251814882874</v>
          </cell>
          <cell r="I243">
            <v>1088535.8562256515</v>
          </cell>
        </row>
        <row r="244">
          <cell r="A244">
            <v>222</v>
          </cell>
          <cell r="B244">
            <v>49461</v>
          </cell>
          <cell r="C244">
            <v>1088535.8562256515</v>
          </cell>
          <cell r="D244">
            <v>1626.8780710919457</v>
          </cell>
          <cell r="E244">
            <v>0</v>
          </cell>
          <cell r="F244">
            <v>1626.8780710919457</v>
          </cell>
          <cell r="G244">
            <v>719.76485757056946</v>
          </cell>
          <cell r="H244">
            <v>907.11321352137622</v>
          </cell>
          <cell r="I244">
            <v>1087816.0913680808</v>
          </cell>
        </row>
        <row r="245">
          <cell r="A245">
            <v>223</v>
          </cell>
          <cell r="B245">
            <v>49491</v>
          </cell>
          <cell r="C245">
            <v>1087816.0913680808</v>
          </cell>
          <cell r="D245">
            <v>1626.8780710919457</v>
          </cell>
          <cell r="E245">
            <v>0</v>
          </cell>
          <cell r="F245">
            <v>1626.8780710919457</v>
          </cell>
          <cell r="G245">
            <v>720.36466161854491</v>
          </cell>
          <cell r="H245">
            <v>906.51340947340077</v>
          </cell>
          <cell r="I245">
            <v>1087095.7267064622</v>
          </cell>
        </row>
        <row r="246">
          <cell r="A246">
            <v>224</v>
          </cell>
          <cell r="B246">
            <v>49522</v>
          </cell>
          <cell r="C246">
            <v>1087095.7267064622</v>
          </cell>
          <cell r="D246">
            <v>1626.8780710919457</v>
          </cell>
          <cell r="E246">
            <v>0</v>
          </cell>
          <cell r="F246">
            <v>1626.8780710919457</v>
          </cell>
          <cell r="G246">
            <v>720.96496550322706</v>
          </cell>
          <cell r="H246">
            <v>905.91310558871862</v>
          </cell>
          <cell r="I246">
            <v>1086374.761740959</v>
          </cell>
        </row>
        <row r="247">
          <cell r="A247">
            <v>225</v>
          </cell>
          <cell r="B247">
            <v>49553</v>
          </cell>
          <cell r="C247">
            <v>1086374.761740959</v>
          </cell>
          <cell r="D247">
            <v>1626.8780710919457</v>
          </cell>
          <cell r="E247">
            <v>0</v>
          </cell>
          <cell r="F247">
            <v>1626.8780710919457</v>
          </cell>
          <cell r="G247">
            <v>721.56576964114652</v>
          </cell>
          <cell r="H247">
            <v>905.31230145079917</v>
          </cell>
          <cell r="I247">
            <v>1085653.1959713178</v>
          </cell>
        </row>
        <row r="248">
          <cell r="A248">
            <v>226</v>
          </cell>
          <cell r="B248">
            <v>49583</v>
          </cell>
          <cell r="C248">
            <v>1085653.1959713178</v>
          </cell>
          <cell r="D248">
            <v>1626.8780710919457</v>
          </cell>
          <cell r="E248">
            <v>0</v>
          </cell>
          <cell r="F248">
            <v>1626.8780710919457</v>
          </cell>
          <cell r="G248">
            <v>722.16707444918086</v>
          </cell>
          <cell r="H248">
            <v>904.71099664276483</v>
          </cell>
          <cell r="I248">
            <v>1084931.0288968687</v>
          </cell>
        </row>
        <row r="249">
          <cell r="A249">
            <v>227</v>
          </cell>
          <cell r="B249">
            <v>49614</v>
          </cell>
          <cell r="C249">
            <v>1084931.0288968687</v>
          </cell>
          <cell r="D249">
            <v>1626.8780710919457</v>
          </cell>
          <cell r="E249">
            <v>0</v>
          </cell>
          <cell r="F249">
            <v>1626.8780710919457</v>
          </cell>
          <cell r="G249">
            <v>722.7688803445551</v>
          </cell>
          <cell r="H249">
            <v>904.10919074739058</v>
          </cell>
          <cell r="I249">
            <v>1084208.2600165242</v>
          </cell>
        </row>
        <row r="250">
          <cell r="A250">
            <v>228</v>
          </cell>
          <cell r="B250">
            <v>49644</v>
          </cell>
          <cell r="C250">
            <v>1084208.2600165242</v>
          </cell>
          <cell r="D250">
            <v>1626.8780710919457</v>
          </cell>
          <cell r="E250">
            <v>0</v>
          </cell>
          <cell r="F250">
            <v>1626.8780710919457</v>
          </cell>
          <cell r="G250">
            <v>723.37118774484213</v>
          </cell>
          <cell r="H250">
            <v>903.50688334710355</v>
          </cell>
          <cell r="I250">
            <v>1083484.8888287793</v>
          </cell>
        </row>
        <row r="251">
          <cell r="A251">
            <v>229</v>
          </cell>
          <cell r="B251">
            <v>49675</v>
          </cell>
          <cell r="C251">
            <v>1083484.8888287793</v>
          </cell>
          <cell r="D251">
            <v>1626.8780710919457</v>
          </cell>
          <cell r="E251">
            <v>0</v>
          </cell>
          <cell r="F251">
            <v>1626.8780710919457</v>
          </cell>
          <cell r="G251">
            <v>723.97399706796284</v>
          </cell>
          <cell r="H251">
            <v>902.90407402398284</v>
          </cell>
          <cell r="I251">
            <v>1082760.9148317114</v>
          </cell>
        </row>
        <row r="252">
          <cell r="A252">
            <v>230</v>
          </cell>
          <cell r="B252">
            <v>49706</v>
          </cell>
          <cell r="C252">
            <v>1082760.9148317114</v>
          </cell>
          <cell r="D252">
            <v>1626.8780710919457</v>
          </cell>
          <cell r="E252">
            <v>0</v>
          </cell>
          <cell r="F252">
            <v>1626.8780710919457</v>
          </cell>
          <cell r="G252">
            <v>724.57730873218611</v>
          </cell>
          <cell r="H252">
            <v>902.30076235975957</v>
          </cell>
          <cell r="I252">
            <v>1082036.3375229794</v>
          </cell>
        </row>
        <row r="253">
          <cell r="A253">
            <v>231</v>
          </cell>
          <cell r="B253">
            <v>49735</v>
          </cell>
          <cell r="C253">
            <v>1082036.3375229794</v>
          </cell>
          <cell r="D253">
            <v>1626.8780710919457</v>
          </cell>
          <cell r="E253">
            <v>0</v>
          </cell>
          <cell r="F253">
            <v>1626.8780710919457</v>
          </cell>
          <cell r="G253">
            <v>725.1811231561295</v>
          </cell>
          <cell r="H253">
            <v>901.69694793581618</v>
          </cell>
          <cell r="I253">
            <v>1081311.1563998233</v>
          </cell>
        </row>
        <row r="254">
          <cell r="A254">
            <v>232</v>
          </cell>
          <cell r="B254">
            <v>49766</v>
          </cell>
          <cell r="C254">
            <v>1081311.1563998233</v>
          </cell>
          <cell r="D254">
            <v>1626.8780710919457</v>
          </cell>
          <cell r="E254">
            <v>0</v>
          </cell>
          <cell r="F254">
            <v>1626.8780710919457</v>
          </cell>
          <cell r="G254">
            <v>725.78544075875959</v>
          </cell>
          <cell r="H254">
            <v>901.09263033318609</v>
          </cell>
          <cell r="I254">
            <v>1080585.3709590645</v>
          </cell>
        </row>
        <row r="255">
          <cell r="A255">
            <v>233</v>
          </cell>
          <cell r="B255">
            <v>49796</v>
          </cell>
          <cell r="C255">
            <v>1080585.3709590645</v>
          </cell>
          <cell r="D255">
            <v>1626.8780710919457</v>
          </cell>
          <cell r="E255">
            <v>0</v>
          </cell>
          <cell r="F255">
            <v>1626.8780710919457</v>
          </cell>
          <cell r="G255">
            <v>726.39026195939198</v>
          </cell>
          <cell r="H255">
            <v>900.48780913255371</v>
          </cell>
          <cell r="I255">
            <v>1079858.9806971052</v>
          </cell>
        </row>
        <row r="256">
          <cell r="A256">
            <v>234</v>
          </cell>
          <cell r="B256">
            <v>49827</v>
          </cell>
          <cell r="C256">
            <v>1079858.9806971052</v>
          </cell>
          <cell r="D256">
            <v>1626.8780710919457</v>
          </cell>
          <cell r="E256">
            <v>0</v>
          </cell>
          <cell r="F256">
            <v>1626.8780710919457</v>
          </cell>
          <cell r="G256">
            <v>726.99558717769139</v>
          </cell>
          <cell r="H256">
            <v>899.88248391425429</v>
          </cell>
          <cell r="I256">
            <v>1079131.9851099274</v>
          </cell>
        </row>
        <row r="257">
          <cell r="A257">
            <v>235</v>
          </cell>
          <cell r="B257">
            <v>49857</v>
          </cell>
          <cell r="C257">
            <v>1079131.9851099274</v>
          </cell>
          <cell r="D257">
            <v>1626.8780710919457</v>
          </cell>
          <cell r="E257">
            <v>0</v>
          </cell>
          <cell r="F257">
            <v>1626.8780710919457</v>
          </cell>
          <cell r="G257">
            <v>727.60141683367294</v>
          </cell>
          <cell r="H257">
            <v>899.27665425827274</v>
          </cell>
          <cell r="I257">
            <v>1078404.3836930937</v>
          </cell>
        </row>
        <row r="258">
          <cell r="A258">
            <v>236</v>
          </cell>
          <cell r="B258">
            <v>49888</v>
          </cell>
          <cell r="C258">
            <v>1078404.3836930937</v>
          </cell>
          <cell r="D258">
            <v>1626.8780710919457</v>
          </cell>
          <cell r="E258">
            <v>0</v>
          </cell>
          <cell r="F258">
            <v>1626.8780710919457</v>
          </cell>
          <cell r="G258">
            <v>728.20775134770088</v>
          </cell>
          <cell r="H258">
            <v>898.67031974424481</v>
          </cell>
          <cell r="I258">
            <v>1077676.175941746</v>
          </cell>
        </row>
        <row r="259">
          <cell r="A259">
            <v>237</v>
          </cell>
          <cell r="B259">
            <v>49919</v>
          </cell>
          <cell r="C259">
            <v>1077676.175941746</v>
          </cell>
          <cell r="D259">
            <v>1626.8780710919457</v>
          </cell>
          <cell r="E259">
            <v>0</v>
          </cell>
          <cell r="F259">
            <v>1626.8780710919457</v>
          </cell>
          <cell r="G259">
            <v>728.81459114049062</v>
          </cell>
          <cell r="H259">
            <v>898.06347995145507</v>
          </cell>
          <cell r="I259">
            <v>1076947.3613506055</v>
          </cell>
        </row>
        <row r="260">
          <cell r="A260">
            <v>238</v>
          </cell>
          <cell r="B260">
            <v>49949</v>
          </cell>
          <cell r="C260">
            <v>1076947.3613506055</v>
          </cell>
          <cell r="D260">
            <v>1626.8780710919457</v>
          </cell>
          <cell r="E260">
            <v>0</v>
          </cell>
          <cell r="F260">
            <v>1626.8780710919457</v>
          </cell>
          <cell r="G260">
            <v>729.42193663310775</v>
          </cell>
          <cell r="H260">
            <v>897.45613445883794</v>
          </cell>
          <cell r="I260">
            <v>1076217.9394139724</v>
          </cell>
        </row>
        <row r="261">
          <cell r="A261">
            <v>239</v>
          </cell>
          <cell r="B261">
            <v>49980</v>
          </cell>
          <cell r="C261">
            <v>1076217.9394139724</v>
          </cell>
          <cell r="D261">
            <v>1626.8780710919457</v>
          </cell>
          <cell r="E261">
            <v>0</v>
          </cell>
          <cell r="F261">
            <v>1626.8780710919457</v>
          </cell>
          <cell r="G261">
            <v>730.02978824696868</v>
          </cell>
          <cell r="H261">
            <v>896.84828284497701</v>
          </cell>
          <cell r="I261">
            <v>1075487.9096257254</v>
          </cell>
        </row>
        <row r="262">
          <cell r="A262">
            <v>240</v>
          </cell>
          <cell r="B262">
            <v>50010</v>
          </cell>
          <cell r="C262">
            <v>1075487.9096257254</v>
          </cell>
          <cell r="D262">
            <v>1626.8780710919457</v>
          </cell>
          <cell r="E262">
            <v>0</v>
          </cell>
          <cell r="F262">
            <v>1626.8780710919457</v>
          </cell>
          <cell r="G262">
            <v>730.63814640384123</v>
          </cell>
          <cell r="H262">
            <v>896.23992468810445</v>
          </cell>
          <cell r="I262">
            <v>1074757.2714793214</v>
          </cell>
        </row>
        <row r="263">
          <cell r="A263">
            <v>241</v>
          </cell>
          <cell r="B263">
            <v>50041</v>
          </cell>
          <cell r="C263">
            <v>1074757.2714793214</v>
          </cell>
          <cell r="D263">
            <v>1626.8780710919457</v>
          </cell>
          <cell r="E263">
            <v>0</v>
          </cell>
          <cell r="F263">
            <v>1626.8780710919457</v>
          </cell>
          <cell r="G263">
            <v>731.24701152584453</v>
          </cell>
          <cell r="H263">
            <v>895.63105956610116</v>
          </cell>
          <cell r="I263">
            <v>1074026.0244677956</v>
          </cell>
        </row>
        <row r="264">
          <cell r="A264">
            <v>242</v>
          </cell>
          <cell r="B264">
            <v>50072</v>
          </cell>
          <cell r="C264">
            <v>1074026.0244677956</v>
          </cell>
          <cell r="D264">
            <v>1626.8780710919457</v>
          </cell>
          <cell r="E264">
            <v>0</v>
          </cell>
          <cell r="F264">
            <v>1626.8780710919457</v>
          </cell>
          <cell r="G264">
            <v>731.85638403544931</v>
          </cell>
          <cell r="H264">
            <v>895.02168705649638</v>
          </cell>
          <cell r="I264">
            <v>1073294.1680837602</v>
          </cell>
        </row>
        <row r="265">
          <cell r="A265">
            <v>243</v>
          </cell>
          <cell r="B265">
            <v>50100</v>
          </cell>
          <cell r="C265">
            <v>1073294.1680837602</v>
          </cell>
          <cell r="D265">
            <v>1626.8780710919457</v>
          </cell>
          <cell r="E265">
            <v>0</v>
          </cell>
          <cell r="F265">
            <v>1626.8780710919457</v>
          </cell>
          <cell r="G265">
            <v>732.46626435547876</v>
          </cell>
          <cell r="H265">
            <v>894.41180673646693</v>
          </cell>
          <cell r="I265">
            <v>1072561.7018194047</v>
          </cell>
        </row>
        <row r="266">
          <cell r="A266">
            <v>244</v>
          </cell>
          <cell r="B266">
            <v>50131</v>
          </cell>
          <cell r="C266">
            <v>1072561.7018194047</v>
          </cell>
          <cell r="D266">
            <v>1626.8780710919457</v>
          </cell>
          <cell r="E266">
            <v>0</v>
          </cell>
          <cell r="F266">
            <v>1626.8780710919457</v>
          </cell>
          <cell r="G266">
            <v>733.07665290910847</v>
          </cell>
          <cell r="H266">
            <v>893.80141818283721</v>
          </cell>
          <cell r="I266">
            <v>1071828.6251664956</v>
          </cell>
        </row>
        <row r="267">
          <cell r="A267">
            <v>245</v>
          </cell>
          <cell r="B267">
            <v>50161</v>
          </cell>
          <cell r="C267">
            <v>1071828.6251664956</v>
          </cell>
          <cell r="D267">
            <v>1626.8780710919457</v>
          </cell>
          <cell r="E267">
            <v>0</v>
          </cell>
          <cell r="F267">
            <v>1626.8780710919457</v>
          </cell>
          <cell r="G267">
            <v>733.68755011986593</v>
          </cell>
          <cell r="H267">
            <v>893.19052097207975</v>
          </cell>
          <cell r="I267">
            <v>1071094.9376163757</v>
          </cell>
        </row>
        <row r="268">
          <cell r="A268">
            <v>246</v>
          </cell>
          <cell r="B268">
            <v>50192</v>
          </cell>
          <cell r="C268">
            <v>1071094.9376163757</v>
          </cell>
          <cell r="D268">
            <v>1626.8780710919457</v>
          </cell>
          <cell r="E268">
            <v>0</v>
          </cell>
          <cell r="F268">
            <v>1626.8780710919457</v>
          </cell>
          <cell r="G268">
            <v>734.29895641163262</v>
          </cell>
          <cell r="H268">
            <v>892.57911468031307</v>
          </cell>
          <cell r="I268">
            <v>1070360.6386599641</v>
          </cell>
        </row>
        <row r="269">
          <cell r="A269">
            <v>247</v>
          </cell>
          <cell r="B269">
            <v>50222</v>
          </cell>
          <cell r="C269">
            <v>1070360.6386599641</v>
          </cell>
          <cell r="D269">
            <v>1626.8780710919457</v>
          </cell>
          <cell r="E269">
            <v>0</v>
          </cell>
          <cell r="F269">
            <v>1626.8780710919457</v>
          </cell>
          <cell r="G269">
            <v>734.91087220864233</v>
          </cell>
          <cell r="H269">
            <v>891.96719888330335</v>
          </cell>
          <cell r="I269">
            <v>1069625.7277877554</v>
          </cell>
        </row>
        <row r="270">
          <cell r="A270">
            <v>248</v>
          </cell>
          <cell r="B270">
            <v>50253</v>
          </cell>
          <cell r="C270">
            <v>1069625.7277877554</v>
          </cell>
          <cell r="D270">
            <v>1626.8780710919457</v>
          </cell>
          <cell r="E270">
            <v>0</v>
          </cell>
          <cell r="F270">
            <v>1626.8780710919457</v>
          </cell>
          <cell r="G270">
            <v>735.5232979354829</v>
          </cell>
          <cell r="H270">
            <v>891.35477315646278</v>
          </cell>
          <cell r="I270">
            <v>1068890.2044898199</v>
          </cell>
        </row>
        <row r="271">
          <cell r="A271">
            <v>249</v>
          </cell>
          <cell r="B271">
            <v>50284</v>
          </cell>
          <cell r="C271">
            <v>1068890.2044898199</v>
          </cell>
          <cell r="D271">
            <v>1626.8780710919457</v>
          </cell>
          <cell r="E271">
            <v>0</v>
          </cell>
          <cell r="F271">
            <v>1626.8780710919457</v>
          </cell>
          <cell r="G271">
            <v>736.13623401709572</v>
          </cell>
          <cell r="H271">
            <v>890.74183707484997</v>
          </cell>
          <cell r="I271">
            <v>1068154.0682558028</v>
          </cell>
        </row>
        <row r="272">
          <cell r="A272">
            <v>250</v>
          </cell>
          <cell r="B272">
            <v>50314</v>
          </cell>
          <cell r="C272">
            <v>1068154.0682558028</v>
          </cell>
          <cell r="D272">
            <v>1626.8780710919457</v>
          </cell>
          <cell r="E272">
            <v>0</v>
          </cell>
          <cell r="F272">
            <v>1626.8780710919457</v>
          </cell>
          <cell r="G272">
            <v>736.74968087877664</v>
          </cell>
          <cell r="H272">
            <v>890.12839021316904</v>
          </cell>
          <cell r="I272">
            <v>1067417.318574924</v>
          </cell>
        </row>
        <row r="273">
          <cell r="A273">
            <v>251</v>
          </cell>
          <cell r="B273">
            <v>50345</v>
          </cell>
          <cell r="C273">
            <v>1067417.318574924</v>
          </cell>
          <cell r="D273">
            <v>1626.8780710919457</v>
          </cell>
          <cell r="E273">
            <v>0</v>
          </cell>
          <cell r="F273">
            <v>1626.8780710919457</v>
          </cell>
          <cell r="G273">
            <v>737.36363894617568</v>
          </cell>
          <cell r="H273">
            <v>889.51443214577</v>
          </cell>
          <cell r="I273">
            <v>1066679.9549359779</v>
          </cell>
        </row>
        <row r="274">
          <cell r="A274">
            <v>252</v>
          </cell>
          <cell r="B274">
            <v>50375</v>
          </cell>
          <cell r="C274">
            <v>1066679.9549359779</v>
          </cell>
          <cell r="D274">
            <v>1626.8780710919457</v>
          </cell>
          <cell r="E274">
            <v>0</v>
          </cell>
          <cell r="F274">
            <v>1626.8780710919457</v>
          </cell>
          <cell r="G274">
            <v>737.97810864529743</v>
          </cell>
          <cell r="H274">
            <v>888.89996244664826</v>
          </cell>
          <cell r="I274">
            <v>1065941.9768273327</v>
          </cell>
        </row>
        <row r="275">
          <cell r="A275">
            <v>253</v>
          </cell>
          <cell r="B275">
            <v>50406</v>
          </cell>
          <cell r="C275">
            <v>1065941.9768273327</v>
          </cell>
          <cell r="D275">
            <v>1626.8780710919457</v>
          </cell>
          <cell r="E275">
            <v>0</v>
          </cell>
          <cell r="F275">
            <v>1626.8780710919457</v>
          </cell>
          <cell r="G275">
            <v>738.59309040250162</v>
          </cell>
          <cell r="H275">
            <v>888.28498068944407</v>
          </cell>
          <cell r="I275">
            <v>1065203.3837369303</v>
          </cell>
        </row>
        <row r="276">
          <cell r="A276">
            <v>254</v>
          </cell>
          <cell r="B276">
            <v>50437</v>
          </cell>
          <cell r="C276">
            <v>1065203.3837369303</v>
          </cell>
          <cell r="D276">
            <v>1626.8780710919457</v>
          </cell>
          <cell r="E276">
            <v>0</v>
          </cell>
          <cell r="F276">
            <v>1626.8780710919457</v>
          </cell>
          <cell r="G276">
            <v>739.20858464450373</v>
          </cell>
          <cell r="H276">
            <v>887.66948644744195</v>
          </cell>
          <cell r="I276">
            <v>1064464.1751522857</v>
          </cell>
        </row>
        <row r="277">
          <cell r="A277">
            <v>255</v>
          </cell>
          <cell r="B277">
            <v>50465</v>
          </cell>
          <cell r="C277">
            <v>1064464.1751522857</v>
          </cell>
          <cell r="D277">
            <v>1626.8780710919457</v>
          </cell>
          <cell r="E277">
            <v>0</v>
          </cell>
          <cell r="F277">
            <v>1626.8780710919457</v>
          </cell>
          <cell r="G277">
            <v>739.82459179837429</v>
          </cell>
          <cell r="H277">
            <v>887.0534792935714</v>
          </cell>
          <cell r="I277">
            <v>1063724.3505604872</v>
          </cell>
        </row>
        <row r="278">
          <cell r="A278">
            <v>256</v>
          </cell>
          <cell r="B278">
            <v>50496</v>
          </cell>
          <cell r="C278">
            <v>1063724.3505604872</v>
          </cell>
          <cell r="D278">
            <v>1626.8780710919457</v>
          </cell>
          <cell r="E278">
            <v>0</v>
          </cell>
          <cell r="F278">
            <v>1626.8780710919457</v>
          </cell>
          <cell r="G278">
            <v>740.44111229153964</v>
          </cell>
          <cell r="H278">
            <v>886.43695880040605</v>
          </cell>
          <cell r="I278">
            <v>1062983.9094481957</v>
          </cell>
        </row>
        <row r="279">
          <cell r="A279">
            <v>257</v>
          </cell>
          <cell r="B279">
            <v>50526</v>
          </cell>
          <cell r="C279">
            <v>1062983.9094481957</v>
          </cell>
          <cell r="D279">
            <v>1626.8780710919457</v>
          </cell>
          <cell r="E279">
            <v>0</v>
          </cell>
          <cell r="F279">
            <v>1626.8780710919457</v>
          </cell>
          <cell r="G279">
            <v>741.05814655178267</v>
          </cell>
          <cell r="H279">
            <v>885.81992454016302</v>
          </cell>
          <cell r="I279">
            <v>1062242.851301644</v>
          </cell>
        </row>
        <row r="280">
          <cell r="A280">
            <v>258</v>
          </cell>
          <cell r="B280">
            <v>50557</v>
          </cell>
          <cell r="C280">
            <v>1062242.851301644</v>
          </cell>
          <cell r="D280">
            <v>1626.8780710919457</v>
          </cell>
          <cell r="E280">
            <v>0</v>
          </cell>
          <cell r="F280">
            <v>1626.8780710919457</v>
          </cell>
          <cell r="G280">
            <v>741.67569500724233</v>
          </cell>
          <cell r="H280">
            <v>885.20237608470336</v>
          </cell>
          <cell r="I280">
            <v>1061501.1756066368</v>
          </cell>
        </row>
        <row r="281">
          <cell r="A281">
            <v>259</v>
          </cell>
          <cell r="B281">
            <v>50587</v>
          </cell>
          <cell r="C281">
            <v>1061501.1756066368</v>
          </cell>
          <cell r="D281">
            <v>1626.8780710919457</v>
          </cell>
          <cell r="E281">
            <v>0</v>
          </cell>
          <cell r="F281">
            <v>1626.8780710919457</v>
          </cell>
          <cell r="G281">
            <v>742.2937580864151</v>
          </cell>
          <cell r="H281">
            <v>884.58431300553059</v>
          </cell>
          <cell r="I281">
            <v>1060758.8818485504</v>
          </cell>
        </row>
        <row r="282">
          <cell r="A282">
            <v>260</v>
          </cell>
          <cell r="B282">
            <v>50618</v>
          </cell>
          <cell r="C282">
            <v>1060758.8818485504</v>
          </cell>
          <cell r="D282">
            <v>1626.8780710919457</v>
          </cell>
          <cell r="E282">
            <v>0</v>
          </cell>
          <cell r="F282">
            <v>1626.8780710919457</v>
          </cell>
          <cell r="G282">
            <v>742.91233621815365</v>
          </cell>
          <cell r="H282">
            <v>883.96573487379203</v>
          </cell>
          <cell r="I282">
            <v>1060015.9695123322</v>
          </cell>
        </row>
        <row r="283">
          <cell r="A283">
            <v>261</v>
          </cell>
          <cell r="B283">
            <v>50649</v>
          </cell>
          <cell r="C283">
            <v>1060015.9695123322</v>
          </cell>
          <cell r="D283">
            <v>1626.8780710919457</v>
          </cell>
          <cell r="E283">
            <v>0</v>
          </cell>
          <cell r="F283">
            <v>1626.8780710919457</v>
          </cell>
          <cell r="G283">
            <v>743.53142983166879</v>
          </cell>
          <cell r="H283">
            <v>883.3466412602769</v>
          </cell>
          <cell r="I283">
            <v>1059272.4380825006</v>
          </cell>
        </row>
        <row r="284">
          <cell r="A284">
            <v>262</v>
          </cell>
          <cell r="B284">
            <v>50679</v>
          </cell>
          <cell r="C284">
            <v>1059272.4380825006</v>
          </cell>
          <cell r="D284">
            <v>1626.8780710919457</v>
          </cell>
          <cell r="E284">
            <v>0</v>
          </cell>
          <cell r="F284">
            <v>1626.8780710919457</v>
          </cell>
          <cell r="G284">
            <v>744.15103935652849</v>
          </cell>
          <cell r="H284">
            <v>882.7270317354172</v>
          </cell>
          <cell r="I284">
            <v>1058528.287043144</v>
          </cell>
        </row>
        <row r="285">
          <cell r="A285">
            <v>263</v>
          </cell>
          <cell r="B285">
            <v>50710</v>
          </cell>
          <cell r="C285">
            <v>1058528.287043144</v>
          </cell>
          <cell r="D285">
            <v>1626.8780710919457</v>
          </cell>
          <cell r="E285">
            <v>0</v>
          </cell>
          <cell r="F285">
            <v>1626.8780710919457</v>
          </cell>
          <cell r="G285">
            <v>744.77116522265908</v>
          </cell>
          <cell r="H285">
            <v>882.10690586928661</v>
          </cell>
          <cell r="I285">
            <v>1057783.5158779214</v>
          </cell>
        </row>
        <row r="286">
          <cell r="A286">
            <v>264</v>
          </cell>
          <cell r="B286">
            <v>50740</v>
          </cell>
          <cell r="C286">
            <v>1057783.5158779214</v>
          </cell>
          <cell r="D286">
            <v>1626.8780710919457</v>
          </cell>
          <cell r="E286">
            <v>0</v>
          </cell>
          <cell r="F286">
            <v>1626.8780710919457</v>
          </cell>
          <cell r="G286">
            <v>745.39180786034456</v>
          </cell>
          <cell r="H286">
            <v>881.48626323160113</v>
          </cell>
          <cell r="I286">
            <v>1057038.1240700611</v>
          </cell>
        </row>
        <row r="287">
          <cell r="A287">
            <v>265</v>
          </cell>
          <cell r="B287">
            <v>50771</v>
          </cell>
          <cell r="C287">
            <v>1057038.1240700611</v>
          </cell>
          <cell r="D287">
            <v>1626.8780710919457</v>
          </cell>
          <cell r="E287">
            <v>0</v>
          </cell>
          <cell r="F287">
            <v>1626.8780710919457</v>
          </cell>
          <cell r="G287">
            <v>746.01296770022805</v>
          </cell>
          <cell r="H287">
            <v>880.86510339171764</v>
          </cell>
          <cell r="I287">
            <v>1056292.111102361</v>
          </cell>
        </row>
        <row r="288">
          <cell r="A288">
            <v>266</v>
          </cell>
          <cell r="B288">
            <v>50802</v>
          </cell>
          <cell r="C288">
            <v>1056292.111102361</v>
          </cell>
          <cell r="D288">
            <v>1626.8780710919457</v>
          </cell>
          <cell r="E288">
            <v>0</v>
          </cell>
          <cell r="F288">
            <v>1626.8780710919457</v>
          </cell>
          <cell r="G288">
            <v>746.63464517331147</v>
          </cell>
          <cell r="H288">
            <v>880.24342591863422</v>
          </cell>
          <cell r="I288">
            <v>1055545.4764571877</v>
          </cell>
        </row>
        <row r="289">
          <cell r="A289">
            <v>267</v>
          </cell>
          <cell r="B289">
            <v>50830</v>
          </cell>
          <cell r="C289">
            <v>1055545.4764571877</v>
          </cell>
          <cell r="D289">
            <v>1626.8780710919457</v>
          </cell>
          <cell r="E289">
            <v>0</v>
          </cell>
          <cell r="F289">
            <v>1626.8780710919457</v>
          </cell>
          <cell r="G289">
            <v>747.25684071095588</v>
          </cell>
          <cell r="H289">
            <v>879.6212303809898</v>
          </cell>
          <cell r="I289">
            <v>1054798.2196164767</v>
          </cell>
        </row>
        <row r="290">
          <cell r="A290">
            <v>268</v>
          </cell>
          <cell r="B290">
            <v>50861</v>
          </cell>
          <cell r="C290">
            <v>1054798.2196164767</v>
          </cell>
          <cell r="D290">
            <v>1626.8780710919457</v>
          </cell>
          <cell r="E290">
            <v>0</v>
          </cell>
          <cell r="F290">
            <v>1626.8780710919457</v>
          </cell>
          <cell r="G290">
            <v>747.87955474488183</v>
          </cell>
          <cell r="H290">
            <v>878.99851634706386</v>
          </cell>
          <cell r="I290">
            <v>1054050.3400617319</v>
          </cell>
        </row>
        <row r="291">
          <cell r="A291">
            <v>269</v>
          </cell>
          <cell r="B291">
            <v>50891</v>
          </cell>
          <cell r="C291">
            <v>1054050.3400617319</v>
          </cell>
          <cell r="D291">
            <v>1626.8780710919457</v>
          </cell>
          <cell r="E291">
            <v>0</v>
          </cell>
          <cell r="F291">
            <v>1626.8780710919457</v>
          </cell>
          <cell r="G291">
            <v>748.50278770716909</v>
          </cell>
          <cell r="H291">
            <v>878.37528338477659</v>
          </cell>
          <cell r="I291">
            <v>1053301.8372740247</v>
          </cell>
        </row>
        <row r="292">
          <cell r="A292">
            <v>270</v>
          </cell>
          <cell r="B292">
            <v>50922</v>
          </cell>
          <cell r="C292">
            <v>1053301.8372740247</v>
          </cell>
          <cell r="D292">
            <v>1626.8780710919457</v>
          </cell>
          <cell r="E292">
            <v>0</v>
          </cell>
          <cell r="F292">
            <v>1626.8780710919457</v>
          </cell>
          <cell r="G292">
            <v>749.12654003025841</v>
          </cell>
          <cell r="H292">
            <v>877.75153106168727</v>
          </cell>
          <cell r="I292">
            <v>1052552.7107339944</v>
          </cell>
        </row>
        <row r="293">
          <cell r="A293">
            <v>271</v>
          </cell>
          <cell r="B293">
            <v>50952</v>
          </cell>
          <cell r="C293">
            <v>1052552.7107339944</v>
          </cell>
          <cell r="D293">
            <v>1626.8780710919457</v>
          </cell>
          <cell r="E293">
            <v>0</v>
          </cell>
          <cell r="F293">
            <v>1626.8780710919457</v>
          </cell>
          <cell r="G293">
            <v>749.75081214695035</v>
          </cell>
          <cell r="H293">
            <v>877.12725894499533</v>
          </cell>
          <cell r="I293">
            <v>1051802.9599218473</v>
          </cell>
        </row>
        <row r="294">
          <cell r="A294">
            <v>272</v>
          </cell>
          <cell r="B294">
            <v>50983</v>
          </cell>
          <cell r="C294">
            <v>1051802.9599218473</v>
          </cell>
          <cell r="D294">
            <v>1626.8780710919457</v>
          </cell>
          <cell r="E294">
            <v>0</v>
          </cell>
          <cell r="F294">
            <v>1626.8780710919457</v>
          </cell>
          <cell r="G294">
            <v>750.37560449040632</v>
          </cell>
          <cell r="H294">
            <v>876.50246660153937</v>
          </cell>
          <cell r="I294">
            <v>1051052.5843173568</v>
          </cell>
        </row>
        <row r="295">
          <cell r="A295">
            <v>273</v>
          </cell>
          <cell r="B295">
            <v>51014</v>
          </cell>
          <cell r="C295">
            <v>1051052.5843173568</v>
          </cell>
          <cell r="D295">
            <v>1626.8780710919457</v>
          </cell>
          <cell r="E295">
            <v>0</v>
          </cell>
          <cell r="F295">
            <v>1626.8780710919457</v>
          </cell>
          <cell r="G295">
            <v>751.00091749414821</v>
          </cell>
          <cell r="H295">
            <v>875.87715359779747</v>
          </cell>
          <cell r="I295">
            <v>1050301.5833998627</v>
          </cell>
        </row>
        <row r="296">
          <cell r="A296">
            <v>274</v>
          </cell>
          <cell r="B296">
            <v>51044</v>
          </cell>
          <cell r="C296">
            <v>1050301.5833998627</v>
          </cell>
          <cell r="D296">
            <v>1626.8780710919457</v>
          </cell>
          <cell r="E296">
            <v>0</v>
          </cell>
          <cell r="F296">
            <v>1626.8780710919457</v>
          </cell>
          <cell r="G296">
            <v>751.62675159206003</v>
          </cell>
          <cell r="H296">
            <v>875.25131949988565</v>
          </cell>
          <cell r="I296">
            <v>1049549.9566482706</v>
          </cell>
        </row>
        <row r="297">
          <cell r="A297">
            <v>275</v>
          </cell>
          <cell r="B297">
            <v>51075</v>
          </cell>
          <cell r="C297">
            <v>1049549.9566482706</v>
          </cell>
          <cell r="D297">
            <v>1626.8780710919457</v>
          </cell>
          <cell r="E297">
            <v>0</v>
          </cell>
          <cell r="F297">
            <v>1626.8780710919457</v>
          </cell>
          <cell r="G297">
            <v>752.25310721838684</v>
          </cell>
          <cell r="H297">
            <v>874.62496387355884</v>
          </cell>
          <cell r="I297">
            <v>1048797.7035410523</v>
          </cell>
        </row>
        <row r="298">
          <cell r="A298">
            <v>276</v>
          </cell>
          <cell r="B298">
            <v>51105</v>
          </cell>
          <cell r="C298">
            <v>1048797.7035410523</v>
          </cell>
          <cell r="D298">
            <v>1626.8780710919457</v>
          </cell>
          <cell r="E298">
            <v>0</v>
          </cell>
          <cell r="F298">
            <v>1626.8780710919457</v>
          </cell>
          <cell r="G298">
            <v>752.87998480773535</v>
          </cell>
          <cell r="H298">
            <v>873.99808628421033</v>
          </cell>
          <cell r="I298">
            <v>1048044.8235562446</v>
          </cell>
        </row>
        <row r="299">
          <cell r="A299">
            <v>277</v>
          </cell>
          <cell r="B299">
            <v>51136</v>
          </cell>
          <cell r="C299">
            <v>1048044.8235562446</v>
          </cell>
          <cell r="D299">
            <v>1626.8780710919457</v>
          </cell>
          <cell r="E299">
            <v>0</v>
          </cell>
          <cell r="F299">
            <v>1626.8780710919457</v>
          </cell>
          <cell r="G299">
            <v>753.50738479507515</v>
          </cell>
          <cell r="H299">
            <v>873.37068629687053</v>
          </cell>
          <cell r="I299">
            <v>1047291.3161714495</v>
          </cell>
        </row>
        <row r="300">
          <cell r="A300">
            <v>278</v>
          </cell>
          <cell r="B300">
            <v>51167</v>
          </cell>
          <cell r="C300">
            <v>1047291.3161714495</v>
          </cell>
          <cell r="D300">
            <v>1626.8780710919457</v>
          </cell>
          <cell r="E300">
            <v>0</v>
          </cell>
          <cell r="F300">
            <v>1626.8780710919457</v>
          </cell>
          <cell r="G300">
            <v>754.1353076157377</v>
          </cell>
          <cell r="H300">
            <v>872.74276347620798</v>
          </cell>
          <cell r="I300">
            <v>1046537.1808638338</v>
          </cell>
        </row>
        <row r="301">
          <cell r="A301">
            <v>279</v>
          </cell>
          <cell r="B301">
            <v>51196</v>
          </cell>
          <cell r="C301">
            <v>1046537.1808638338</v>
          </cell>
          <cell r="D301">
            <v>1626.8780710919457</v>
          </cell>
          <cell r="E301">
            <v>0</v>
          </cell>
          <cell r="F301">
            <v>1626.8780710919457</v>
          </cell>
          <cell r="G301">
            <v>754.76375370541757</v>
          </cell>
          <cell r="H301">
            <v>872.11431738652811</v>
          </cell>
          <cell r="I301">
            <v>1045782.4171101283</v>
          </cell>
        </row>
        <row r="302">
          <cell r="A302">
            <v>280</v>
          </cell>
          <cell r="B302">
            <v>51227</v>
          </cell>
          <cell r="C302">
            <v>1045782.4171101283</v>
          </cell>
          <cell r="D302">
            <v>1626.8780710919457</v>
          </cell>
          <cell r="E302">
            <v>0</v>
          </cell>
          <cell r="F302">
            <v>1626.8780710919457</v>
          </cell>
          <cell r="G302">
            <v>755.39272350017211</v>
          </cell>
          <cell r="H302">
            <v>871.48534759177358</v>
          </cell>
          <cell r="I302">
            <v>1045027.0243866282</v>
          </cell>
        </row>
        <row r="303">
          <cell r="A303">
            <v>281</v>
          </cell>
          <cell r="B303">
            <v>51257</v>
          </cell>
          <cell r="C303">
            <v>1045027.0243866282</v>
          </cell>
          <cell r="D303">
            <v>1626.8780710919457</v>
          </cell>
          <cell r="E303">
            <v>0</v>
          </cell>
          <cell r="F303">
            <v>1626.8780710919457</v>
          </cell>
          <cell r="G303">
            <v>756.02221743642224</v>
          </cell>
          <cell r="H303">
            <v>870.85585365552345</v>
          </cell>
          <cell r="I303">
            <v>1044271.0021691917</v>
          </cell>
        </row>
        <row r="304">
          <cell r="A304">
            <v>282</v>
          </cell>
          <cell r="B304">
            <v>51288</v>
          </cell>
          <cell r="C304">
            <v>1044271.0021691917</v>
          </cell>
          <cell r="D304">
            <v>1626.8780710919457</v>
          </cell>
          <cell r="E304">
            <v>0</v>
          </cell>
          <cell r="F304">
            <v>1626.8780710919457</v>
          </cell>
          <cell r="G304">
            <v>756.65223595095256</v>
          </cell>
          <cell r="H304">
            <v>870.22583514099313</v>
          </cell>
          <cell r="I304">
            <v>1043514.3499332408</v>
          </cell>
        </row>
        <row r="305">
          <cell r="A305">
            <v>283</v>
          </cell>
          <cell r="B305">
            <v>51318</v>
          </cell>
          <cell r="C305">
            <v>1043514.3499332408</v>
          </cell>
          <cell r="D305">
            <v>1626.8780710919457</v>
          </cell>
          <cell r="E305">
            <v>0</v>
          </cell>
          <cell r="F305">
            <v>1626.8780710919457</v>
          </cell>
          <cell r="G305">
            <v>757.2827794809117</v>
          </cell>
          <cell r="H305">
            <v>869.59529161103399</v>
          </cell>
          <cell r="I305">
            <v>1042757.0671537599</v>
          </cell>
        </row>
        <row r="306">
          <cell r="A306">
            <v>284</v>
          </cell>
          <cell r="B306">
            <v>51349</v>
          </cell>
          <cell r="C306">
            <v>1042757.0671537599</v>
          </cell>
          <cell r="D306">
            <v>1626.8780710919457</v>
          </cell>
          <cell r="E306">
            <v>0</v>
          </cell>
          <cell r="F306">
            <v>1626.8780710919457</v>
          </cell>
          <cell r="G306">
            <v>757.91384846381254</v>
          </cell>
          <cell r="H306">
            <v>868.96422262813314</v>
          </cell>
          <cell r="I306">
            <v>1041999.1533052961</v>
          </cell>
        </row>
        <row r="307">
          <cell r="A307">
            <v>285</v>
          </cell>
          <cell r="B307">
            <v>51380</v>
          </cell>
          <cell r="C307">
            <v>1041999.1533052961</v>
          </cell>
          <cell r="D307">
            <v>1626.8780710919457</v>
          </cell>
          <cell r="E307">
            <v>0</v>
          </cell>
          <cell r="F307">
            <v>1626.8780710919457</v>
          </cell>
          <cell r="G307">
            <v>758.54544333753233</v>
          </cell>
          <cell r="H307">
            <v>868.33262775441335</v>
          </cell>
          <cell r="I307">
            <v>1041240.6078619586</v>
          </cell>
        </row>
        <row r="308">
          <cell r="A308">
            <v>286</v>
          </cell>
          <cell r="B308">
            <v>51410</v>
          </cell>
          <cell r="C308">
            <v>1041240.6078619586</v>
          </cell>
          <cell r="D308">
            <v>1626.8780710919457</v>
          </cell>
          <cell r="E308">
            <v>0</v>
          </cell>
          <cell r="F308">
            <v>1626.8780710919457</v>
          </cell>
          <cell r="G308">
            <v>759.17756454031348</v>
          </cell>
          <cell r="H308">
            <v>867.7005065516322</v>
          </cell>
          <cell r="I308">
            <v>1040481.4302974183</v>
          </cell>
        </row>
        <row r="309">
          <cell r="A309">
            <v>287</v>
          </cell>
          <cell r="B309">
            <v>51441</v>
          </cell>
          <cell r="C309">
            <v>1040481.4302974183</v>
          </cell>
          <cell r="D309">
            <v>1626.8780710919457</v>
          </cell>
          <cell r="E309">
            <v>0</v>
          </cell>
          <cell r="F309">
            <v>1626.8780710919457</v>
          </cell>
          <cell r="G309">
            <v>759.81021251076379</v>
          </cell>
          <cell r="H309">
            <v>867.06785858118189</v>
          </cell>
          <cell r="I309">
            <v>1039721.6200849075</v>
          </cell>
        </row>
        <row r="310">
          <cell r="A310">
            <v>288</v>
          </cell>
          <cell r="B310">
            <v>51471</v>
          </cell>
          <cell r="C310">
            <v>1039721.6200849075</v>
          </cell>
          <cell r="D310">
            <v>1626.8780710919457</v>
          </cell>
          <cell r="E310">
            <v>0</v>
          </cell>
          <cell r="F310">
            <v>1626.8780710919457</v>
          </cell>
          <cell r="G310">
            <v>760.44338768785599</v>
          </cell>
          <cell r="H310">
            <v>866.4346834040897</v>
          </cell>
          <cell r="I310">
            <v>1038961.1766972196</v>
          </cell>
        </row>
        <row r="311">
          <cell r="A311">
            <v>289</v>
          </cell>
          <cell r="B311">
            <v>51502</v>
          </cell>
          <cell r="C311">
            <v>1038961.1766972196</v>
          </cell>
          <cell r="D311">
            <v>1626.8780710919457</v>
          </cell>
          <cell r="E311">
            <v>0</v>
          </cell>
          <cell r="F311">
            <v>1626.8780710919457</v>
          </cell>
          <cell r="G311">
            <v>761.07709051092922</v>
          </cell>
          <cell r="H311">
            <v>865.80098058101646</v>
          </cell>
          <cell r="I311">
            <v>1038200.0996067086</v>
          </cell>
        </row>
        <row r="312">
          <cell r="A312">
            <v>290</v>
          </cell>
          <cell r="B312">
            <v>51533</v>
          </cell>
          <cell r="C312">
            <v>1038200.0996067086</v>
          </cell>
          <cell r="D312">
            <v>1626.8780710919457</v>
          </cell>
          <cell r="E312">
            <v>0</v>
          </cell>
          <cell r="F312">
            <v>1626.8780710919457</v>
          </cell>
          <cell r="G312">
            <v>761.71132141968849</v>
          </cell>
          <cell r="H312">
            <v>865.1667496722572</v>
          </cell>
          <cell r="I312">
            <v>1037438.3882852889</v>
          </cell>
        </row>
        <row r="313">
          <cell r="A313">
            <v>291</v>
          </cell>
          <cell r="B313">
            <v>51561</v>
          </cell>
          <cell r="C313">
            <v>1037438.3882852889</v>
          </cell>
          <cell r="D313">
            <v>1626.8780710919457</v>
          </cell>
          <cell r="E313">
            <v>0</v>
          </cell>
          <cell r="F313">
            <v>1626.8780710919457</v>
          </cell>
          <cell r="G313">
            <v>762.34608085420484</v>
          </cell>
          <cell r="H313">
            <v>864.53199023774084</v>
          </cell>
          <cell r="I313">
            <v>1036676.0422044348</v>
          </cell>
        </row>
        <row r="314">
          <cell r="A314">
            <v>292</v>
          </cell>
          <cell r="B314">
            <v>51592</v>
          </cell>
          <cell r="C314">
            <v>1036676.0422044348</v>
          </cell>
          <cell r="D314">
            <v>1626.8780710919457</v>
          </cell>
          <cell r="E314">
            <v>0</v>
          </cell>
          <cell r="F314">
            <v>1626.8780710919457</v>
          </cell>
          <cell r="G314">
            <v>762.98136925491667</v>
          </cell>
          <cell r="H314">
            <v>863.89670183702901</v>
          </cell>
          <cell r="I314">
            <v>1035913.0608351799</v>
          </cell>
        </row>
        <row r="315">
          <cell r="A315">
            <v>293</v>
          </cell>
          <cell r="B315">
            <v>51622</v>
          </cell>
          <cell r="C315">
            <v>1035913.0608351799</v>
          </cell>
          <cell r="D315">
            <v>1626.8780710919457</v>
          </cell>
          <cell r="E315">
            <v>0</v>
          </cell>
          <cell r="F315">
            <v>1626.8780710919457</v>
          </cell>
          <cell r="G315">
            <v>763.61718706262911</v>
          </cell>
          <cell r="H315">
            <v>863.26088402931657</v>
          </cell>
          <cell r="I315">
            <v>1035149.4436481172</v>
          </cell>
        </row>
        <row r="316">
          <cell r="A316">
            <v>294</v>
          </cell>
          <cell r="B316">
            <v>51653</v>
          </cell>
          <cell r="C316">
            <v>1035149.4436481172</v>
          </cell>
          <cell r="D316">
            <v>1626.8780710919457</v>
          </cell>
          <cell r="E316">
            <v>0</v>
          </cell>
          <cell r="F316">
            <v>1626.8780710919457</v>
          </cell>
          <cell r="G316">
            <v>764.25353471851463</v>
          </cell>
          <cell r="H316">
            <v>862.62453637343106</v>
          </cell>
          <cell r="I316">
            <v>1034385.1901133987</v>
          </cell>
        </row>
        <row r="317">
          <cell r="A317">
            <v>295</v>
          </cell>
          <cell r="B317">
            <v>51683</v>
          </cell>
          <cell r="C317">
            <v>1034385.1901133987</v>
          </cell>
          <cell r="D317">
            <v>1626.8780710919457</v>
          </cell>
          <cell r="E317">
            <v>0</v>
          </cell>
          <cell r="F317">
            <v>1626.8780710919457</v>
          </cell>
          <cell r="G317">
            <v>764.89041266411346</v>
          </cell>
          <cell r="H317">
            <v>861.98765842783223</v>
          </cell>
          <cell r="I317">
            <v>1033620.2997007346</v>
          </cell>
        </row>
        <row r="318">
          <cell r="A318">
            <v>296</v>
          </cell>
          <cell r="B318">
            <v>51714</v>
          </cell>
          <cell r="C318">
            <v>1033620.2997007346</v>
          </cell>
          <cell r="D318">
            <v>1626.8780710919457</v>
          </cell>
          <cell r="E318">
            <v>0</v>
          </cell>
          <cell r="F318">
            <v>1626.8780710919457</v>
          </cell>
          <cell r="G318">
            <v>765.52782134133361</v>
          </cell>
          <cell r="H318">
            <v>861.35024975061208</v>
          </cell>
          <cell r="I318">
            <v>1032854.7718793933</v>
          </cell>
        </row>
        <row r="319">
          <cell r="A319">
            <v>297</v>
          </cell>
          <cell r="B319">
            <v>51745</v>
          </cell>
          <cell r="C319">
            <v>1032854.7718793933</v>
          </cell>
          <cell r="D319">
            <v>1626.8780710919457</v>
          </cell>
          <cell r="E319">
            <v>0</v>
          </cell>
          <cell r="F319">
            <v>1626.8780710919457</v>
          </cell>
          <cell r="G319">
            <v>766.16576119245133</v>
          </cell>
          <cell r="H319">
            <v>860.71230989949436</v>
          </cell>
          <cell r="I319">
            <v>1032088.6061182008</v>
          </cell>
        </row>
        <row r="320">
          <cell r="A320">
            <v>298</v>
          </cell>
          <cell r="B320">
            <v>51775</v>
          </cell>
          <cell r="C320">
            <v>1032088.6061182008</v>
          </cell>
          <cell r="D320">
            <v>1626.8780710919457</v>
          </cell>
          <cell r="E320">
            <v>0</v>
          </cell>
          <cell r="F320">
            <v>1626.8780710919457</v>
          </cell>
          <cell r="G320">
            <v>766.80423266011155</v>
          </cell>
          <cell r="H320">
            <v>860.07383843183413</v>
          </cell>
          <cell r="I320">
            <v>1031321.8018855407</v>
          </cell>
        </row>
        <row r="321">
          <cell r="A321">
            <v>299</v>
          </cell>
          <cell r="B321">
            <v>51806</v>
          </cell>
          <cell r="C321">
            <v>1031321.8018855407</v>
          </cell>
          <cell r="D321">
            <v>1626.8780710919457</v>
          </cell>
          <cell r="E321">
            <v>0</v>
          </cell>
          <cell r="F321">
            <v>1626.8780710919457</v>
          </cell>
          <cell r="G321">
            <v>767.44323618732847</v>
          </cell>
          <cell r="H321">
            <v>859.43483490461722</v>
          </cell>
          <cell r="I321">
            <v>1030554.3586493534</v>
          </cell>
        </row>
        <row r="322">
          <cell r="A322">
            <v>300</v>
          </cell>
          <cell r="B322">
            <v>51836</v>
          </cell>
          <cell r="C322">
            <v>1030554.3586493534</v>
          </cell>
          <cell r="D322">
            <v>1626.8780710919457</v>
          </cell>
          <cell r="E322">
            <v>0</v>
          </cell>
          <cell r="F322">
            <v>1626.8780710919457</v>
          </cell>
          <cell r="G322">
            <v>768.0827722174846</v>
          </cell>
          <cell r="H322">
            <v>858.79529887446108</v>
          </cell>
          <cell r="I322">
            <v>1029786.2758771359</v>
          </cell>
        </row>
        <row r="323">
          <cell r="A323">
            <v>301</v>
          </cell>
          <cell r="B323">
            <v>51867</v>
          </cell>
          <cell r="C323">
            <v>1029786.2758771359</v>
          </cell>
          <cell r="D323">
            <v>1626.8780710919457</v>
          </cell>
          <cell r="E323">
            <v>0</v>
          </cell>
          <cell r="F323">
            <v>1626.8780710919457</v>
          </cell>
          <cell r="G323">
            <v>768.72284119433232</v>
          </cell>
          <cell r="H323">
            <v>858.15522989761337</v>
          </cell>
          <cell r="I323">
            <v>1029017.5530359416</v>
          </cell>
        </row>
        <row r="324">
          <cell r="A324">
            <v>302</v>
          </cell>
          <cell r="B324">
            <v>51898</v>
          </cell>
          <cell r="C324">
            <v>1029017.5530359416</v>
          </cell>
          <cell r="D324">
            <v>1626.8780710919457</v>
          </cell>
          <cell r="E324">
            <v>0</v>
          </cell>
          <cell r="F324">
            <v>1626.8780710919457</v>
          </cell>
          <cell r="G324">
            <v>769.36344356199436</v>
          </cell>
          <cell r="H324">
            <v>857.51462752995133</v>
          </cell>
          <cell r="I324">
            <v>1028248.1895923796</v>
          </cell>
        </row>
        <row r="325">
          <cell r="A325">
            <v>303</v>
          </cell>
          <cell r="B325">
            <v>51926</v>
          </cell>
          <cell r="C325">
            <v>1028248.1895923796</v>
          </cell>
          <cell r="D325">
            <v>1626.8780710919457</v>
          </cell>
          <cell r="E325">
            <v>0</v>
          </cell>
          <cell r="F325">
            <v>1626.8780710919457</v>
          </cell>
          <cell r="G325">
            <v>770.00457976496261</v>
          </cell>
          <cell r="H325">
            <v>856.87349132698307</v>
          </cell>
          <cell r="I325">
            <v>1027478.1850126147</v>
          </cell>
        </row>
        <row r="326">
          <cell r="A326">
            <v>304</v>
          </cell>
          <cell r="B326">
            <v>51957</v>
          </cell>
          <cell r="C326">
            <v>1027478.1850126147</v>
          </cell>
          <cell r="D326">
            <v>1626.8780710919457</v>
          </cell>
          <cell r="E326">
            <v>0</v>
          </cell>
          <cell r="F326">
            <v>1626.8780710919457</v>
          </cell>
          <cell r="G326">
            <v>770.64625024810005</v>
          </cell>
          <cell r="H326">
            <v>856.23182084384564</v>
          </cell>
          <cell r="I326">
            <v>1026707.5387623666</v>
          </cell>
        </row>
        <row r="327">
          <cell r="A327">
            <v>305</v>
          </cell>
          <cell r="B327">
            <v>51987</v>
          </cell>
          <cell r="C327">
            <v>1026707.5387623666</v>
          </cell>
          <cell r="D327">
            <v>1626.8780710919457</v>
          </cell>
          <cell r="E327">
            <v>0</v>
          </cell>
          <cell r="F327">
            <v>1626.8780710919457</v>
          </cell>
          <cell r="G327">
            <v>771.28845545664012</v>
          </cell>
          <cell r="H327">
            <v>855.58961563530556</v>
          </cell>
          <cell r="I327">
            <v>1025936.25030691</v>
          </cell>
        </row>
        <row r="328">
          <cell r="A328">
            <v>306</v>
          </cell>
          <cell r="B328">
            <v>52018</v>
          </cell>
          <cell r="C328">
            <v>1025936.25030691</v>
          </cell>
          <cell r="D328">
            <v>1626.8780710919457</v>
          </cell>
          <cell r="E328">
            <v>0</v>
          </cell>
          <cell r="F328">
            <v>1626.8780710919457</v>
          </cell>
          <cell r="G328">
            <v>771.93119583618738</v>
          </cell>
          <cell r="H328">
            <v>854.9468752557583</v>
          </cell>
          <cell r="I328">
            <v>1025164.3191110739</v>
          </cell>
        </row>
        <row r="329">
          <cell r="A329">
            <v>307</v>
          </cell>
          <cell r="B329">
            <v>52048</v>
          </cell>
          <cell r="C329">
            <v>1025164.3191110739</v>
          </cell>
          <cell r="D329">
            <v>1626.8780710919457</v>
          </cell>
          <cell r="E329">
            <v>0</v>
          </cell>
          <cell r="F329">
            <v>1626.8780710919457</v>
          </cell>
          <cell r="G329">
            <v>772.57447183271745</v>
          </cell>
          <cell r="H329">
            <v>854.30359925922824</v>
          </cell>
          <cell r="I329">
            <v>1024391.7446392411</v>
          </cell>
        </row>
        <row r="330">
          <cell r="A330">
            <v>308</v>
          </cell>
          <cell r="B330">
            <v>52079</v>
          </cell>
          <cell r="C330">
            <v>1024391.7446392411</v>
          </cell>
          <cell r="D330">
            <v>1626.8780710919457</v>
          </cell>
          <cell r="E330">
            <v>0</v>
          </cell>
          <cell r="F330">
            <v>1626.8780710919457</v>
          </cell>
          <cell r="G330">
            <v>773.21828389257803</v>
          </cell>
          <cell r="H330">
            <v>853.65978719936766</v>
          </cell>
          <cell r="I330">
            <v>1023618.5263553485</v>
          </cell>
        </row>
        <row r="331">
          <cell r="A331">
            <v>309</v>
          </cell>
          <cell r="B331">
            <v>52110</v>
          </cell>
          <cell r="C331">
            <v>1023618.5263553485</v>
          </cell>
          <cell r="D331">
            <v>1626.8780710919457</v>
          </cell>
          <cell r="E331">
            <v>0</v>
          </cell>
          <cell r="F331">
            <v>1626.8780710919457</v>
          </cell>
          <cell r="G331">
            <v>773.86263246248859</v>
          </cell>
          <cell r="H331">
            <v>853.01543862945709</v>
          </cell>
          <cell r="I331">
            <v>1022844.663722886</v>
          </cell>
        </row>
        <row r="332">
          <cell r="A332">
            <v>310</v>
          </cell>
          <cell r="B332">
            <v>52140</v>
          </cell>
          <cell r="C332">
            <v>1022844.663722886</v>
          </cell>
          <cell r="D332">
            <v>1626.8780710919457</v>
          </cell>
          <cell r="E332">
            <v>0</v>
          </cell>
          <cell r="F332">
            <v>1626.8780710919457</v>
          </cell>
          <cell r="G332">
            <v>774.50751798954059</v>
          </cell>
          <cell r="H332">
            <v>852.3705531024051</v>
          </cell>
          <cell r="I332">
            <v>1022070.1562048965</v>
          </cell>
        </row>
        <row r="333">
          <cell r="A333">
            <v>311</v>
          </cell>
          <cell r="B333">
            <v>52171</v>
          </cell>
          <cell r="C333">
            <v>1022070.1562048965</v>
          </cell>
          <cell r="D333">
            <v>1626.8780710919457</v>
          </cell>
          <cell r="E333">
            <v>0</v>
          </cell>
          <cell r="F333">
            <v>1626.8780710919457</v>
          </cell>
          <cell r="G333">
            <v>775.15294092119859</v>
          </cell>
          <cell r="H333">
            <v>851.72513017074709</v>
          </cell>
          <cell r="I333">
            <v>1021295.0032639753</v>
          </cell>
        </row>
        <row r="334">
          <cell r="A334">
            <v>312</v>
          </cell>
          <cell r="B334">
            <v>52201</v>
          </cell>
          <cell r="C334">
            <v>1021295.0032639753</v>
          </cell>
          <cell r="D334">
            <v>1626.8780710919457</v>
          </cell>
          <cell r="E334">
            <v>0</v>
          </cell>
          <cell r="F334">
            <v>1626.8780710919457</v>
          </cell>
          <cell r="G334">
            <v>775.79890170529973</v>
          </cell>
          <cell r="H334">
            <v>851.07916938664596</v>
          </cell>
          <cell r="I334">
            <v>1020519.20436227</v>
          </cell>
        </row>
        <row r="335">
          <cell r="A335">
            <v>313</v>
          </cell>
          <cell r="B335">
            <v>52232</v>
          </cell>
          <cell r="C335">
            <v>1020519.20436227</v>
          </cell>
          <cell r="D335">
            <v>1626.8780710919457</v>
          </cell>
          <cell r="E335">
            <v>0</v>
          </cell>
          <cell r="F335">
            <v>1626.8780710919457</v>
          </cell>
          <cell r="G335">
            <v>776.44540079005412</v>
          </cell>
          <cell r="H335">
            <v>850.43267030189156</v>
          </cell>
          <cell r="I335">
            <v>1019742.7589614799</v>
          </cell>
        </row>
        <row r="336">
          <cell r="A336">
            <v>314</v>
          </cell>
          <cell r="B336">
            <v>52263</v>
          </cell>
          <cell r="C336">
            <v>1019742.7589614799</v>
          </cell>
          <cell r="D336">
            <v>1626.8780710919457</v>
          </cell>
          <cell r="E336">
            <v>0</v>
          </cell>
          <cell r="F336">
            <v>1626.8780710919457</v>
          </cell>
          <cell r="G336">
            <v>777.09243862404571</v>
          </cell>
          <cell r="H336">
            <v>849.78563246789997</v>
          </cell>
          <cell r="I336">
            <v>1018965.6665228559</v>
          </cell>
        </row>
        <row r="337">
          <cell r="A337">
            <v>315</v>
          </cell>
          <cell r="B337">
            <v>52291</v>
          </cell>
          <cell r="C337">
            <v>1018965.6665228559</v>
          </cell>
          <cell r="D337">
            <v>1626.8780710919457</v>
          </cell>
          <cell r="E337">
            <v>0</v>
          </cell>
          <cell r="F337">
            <v>1626.8780710919457</v>
          </cell>
          <cell r="G337">
            <v>777.74001565623246</v>
          </cell>
          <cell r="H337">
            <v>849.13805543571323</v>
          </cell>
          <cell r="I337">
            <v>1018187.9265071996</v>
          </cell>
        </row>
        <row r="338">
          <cell r="A338">
            <v>316</v>
          </cell>
          <cell r="B338">
            <v>52322</v>
          </cell>
          <cell r="C338">
            <v>1018187.9265071996</v>
          </cell>
          <cell r="D338">
            <v>1626.8780710919457</v>
          </cell>
          <cell r="E338">
            <v>0</v>
          </cell>
          <cell r="F338">
            <v>1626.8780710919457</v>
          </cell>
          <cell r="G338">
            <v>778.3881323359459</v>
          </cell>
          <cell r="H338">
            <v>848.48993875599979</v>
          </cell>
          <cell r="I338">
            <v>1017409.5383748637</v>
          </cell>
        </row>
        <row r="339">
          <cell r="A339">
            <v>317</v>
          </cell>
          <cell r="B339">
            <v>52352</v>
          </cell>
          <cell r="C339">
            <v>1017409.5383748637</v>
          </cell>
          <cell r="D339">
            <v>1626.8780710919457</v>
          </cell>
          <cell r="E339">
            <v>0</v>
          </cell>
          <cell r="F339">
            <v>1626.8780710919457</v>
          </cell>
          <cell r="G339">
            <v>779.03678911289251</v>
          </cell>
          <cell r="H339">
            <v>847.84128197905318</v>
          </cell>
          <cell r="I339">
            <v>1016630.5015857508</v>
          </cell>
        </row>
        <row r="340">
          <cell r="A340">
            <v>318</v>
          </cell>
          <cell r="B340">
            <v>52383</v>
          </cell>
          <cell r="C340">
            <v>1016630.5015857508</v>
          </cell>
          <cell r="D340">
            <v>1626.8780710919457</v>
          </cell>
          <cell r="E340">
            <v>0</v>
          </cell>
          <cell r="F340">
            <v>1626.8780710919457</v>
          </cell>
          <cell r="G340">
            <v>779.68598643715336</v>
          </cell>
          <cell r="H340">
            <v>847.19208465479232</v>
          </cell>
          <cell r="I340">
            <v>1015850.8155993137</v>
          </cell>
        </row>
        <row r="341">
          <cell r="A341">
            <v>319</v>
          </cell>
          <cell r="B341">
            <v>52413</v>
          </cell>
          <cell r="C341">
            <v>1015850.8155993137</v>
          </cell>
          <cell r="D341">
            <v>1626.8780710919457</v>
          </cell>
          <cell r="E341">
            <v>0</v>
          </cell>
          <cell r="F341">
            <v>1626.8780710919457</v>
          </cell>
          <cell r="G341">
            <v>780.33572475918425</v>
          </cell>
          <cell r="H341">
            <v>846.54234633276144</v>
          </cell>
          <cell r="I341">
            <v>1015070.4798745546</v>
          </cell>
        </row>
        <row r="342">
          <cell r="A342">
            <v>320</v>
          </cell>
          <cell r="B342">
            <v>52444</v>
          </cell>
          <cell r="C342">
            <v>1015070.4798745546</v>
          </cell>
          <cell r="D342">
            <v>1626.8780710919457</v>
          </cell>
          <cell r="E342">
            <v>0</v>
          </cell>
          <cell r="F342">
            <v>1626.8780710919457</v>
          </cell>
          <cell r="G342">
            <v>780.9860045298168</v>
          </cell>
          <cell r="H342">
            <v>845.89206656212889</v>
          </cell>
          <cell r="I342">
            <v>1014289.4938700247</v>
          </cell>
        </row>
        <row r="343">
          <cell r="A343">
            <v>321</v>
          </cell>
          <cell r="B343">
            <v>52475</v>
          </cell>
          <cell r="C343">
            <v>1014289.4938700247</v>
          </cell>
          <cell r="D343">
            <v>1626.8780710919457</v>
          </cell>
          <cell r="E343">
            <v>0</v>
          </cell>
          <cell r="F343">
            <v>1626.8780710919457</v>
          </cell>
          <cell r="G343">
            <v>781.6368262002585</v>
          </cell>
          <cell r="H343">
            <v>845.24124489168719</v>
          </cell>
          <cell r="I343">
            <v>1013507.8570438244</v>
          </cell>
        </row>
        <row r="344">
          <cell r="A344">
            <v>322</v>
          </cell>
          <cell r="B344">
            <v>52505</v>
          </cell>
          <cell r="C344">
            <v>1013507.8570438244</v>
          </cell>
          <cell r="D344">
            <v>1626.8780710919457</v>
          </cell>
          <cell r="E344">
            <v>0</v>
          </cell>
          <cell r="F344">
            <v>1626.8780710919457</v>
          </cell>
          <cell r="G344">
            <v>782.28819022209211</v>
          </cell>
          <cell r="H344">
            <v>844.58988086985357</v>
          </cell>
          <cell r="I344">
            <v>1012725.5688536023</v>
          </cell>
        </row>
        <row r="345">
          <cell r="A345">
            <v>323</v>
          </cell>
          <cell r="B345">
            <v>52536</v>
          </cell>
          <cell r="C345">
            <v>1012725.5688536023</v>
          </cell>
          <cell r="D345">
            <v>1626.8780710919457</v>
          </cell>
          <cell r="E345">
            <v>0</v>
          </cell>
          <cell r="F345">
            <v>1626.8780710919457</v>
          </cell>
          <cell r="G345">
            <v>782.94009704727716</v>
          </cell>
          <cell r="H345">
            <v>843.93797404466852</v>
          </cell>
          <cell r="I345">
            <v>1011942.628756555</v>
          </cell>
        </row>
        <row r="346">
          <cell r="A346">
            <v>324</v>
          </cell>
          <cell r="B346">
            <v>52566</v>
          </cell>
          <cell r="C346">
            <v>1011942.628756555</v>
          </cell>
          <cell r="D346">
            <v>1626.8780710919457</v>
          </cell>
          <cell r="E346">
            <v>0</v>
          </cell>
          <cell r="F346">
            <v>1626.8780710919457</v>
          </cell>
          <cell r="G346">
            <v>783.5925471281497</v>
          </cell>
          <cell r="H346">
            <v>843.28552396379598</v>
          </cell>
          <cell r="I346">
            <v>1011159.0362094269</v>
          </cell>
        </row>
        <row r="347">
          <cell r="A347">
            <v>325</v>
          </cell>
          <cell r="B347">
            <v>52597</v>
          </cell>
          <cell r="C347">
            <v>1011159.0362094269</v>
          </cell>
          <cell r="D347">
            <v>1626.8780710919457</v>
          </cell>
          <cell r="E347">
            <v>0</v>
          </cell>
          <cell r="F347">
            <v>1626.8780710919457</v>
          </cell>
          <cell r="G347">
            <v>784.24554091742323</v>
          </cell>
          <cell r="H347">
            <v>842.63253017452246</v>
          </cell>
          <cell r="I347">
            <v>1010374.7906685096</v>
          </cell>
        </row>
        <row r="348">
          <cell r="A348">
            <v>326</v>
          </cell>
          <cell r="B348">
            <v>52628</v>
          </cell>
          <cell r="C348">
            <v>1010374.7906685096</v>
          </cell>
          <cell r="D348">
            <v>1626.8780710919457</v>
          </cell>
          <cell r="E348">
            <v>0</v>
          </cell>
          <cell r="F348">
            <v>1626.8780710919457</v>
          </cell>
          <cell r="G348">
            <v>784.89907886818776</v>
          </cell>
          <cell r="H348">
            <v>841.97899222375793</v>
          </cell>
          <cell r="I348">
            <v>1009589.8915896413</v>
          </cell>
        </row>
        <row r="349">
          <cell r="A349">
            <v>327</v>
          </cell>
          <cell r="B349">
            <v>52657</v>
          </cell>
          <cell r="C349">
            <v>1009589.8915896413</v>
          </cell>
          <cell r="D349">
            <v>1626.8780710919457</v>
          </cell>
          <cell r="E349">
            <v>0</v>
          </cell>
          <cell r="F349">
            <v>1626.8780710919457</v>
          </cell>
          <cell r="G349">
            <v>785.55316143391121</v>
          </cell>
          <cell r="H349">
            <v>841.32490965803447</v>
          </cell>
          <cell r="I349">
            <v>1008804.3384282074</v>
          </cell>
        </row>
        <row r="350">
          <cell r="A350">
            <v>328</v>
          </cell>
          <cell r="B350">
            <v>52688</v>
          </cell>
          <cell r="C350">
            <v>1008804.3384282074</v>
          </cell>
          <cell r="D350">
            <v>1626.8780710919457</v>
          </cell>
          <cell r="E350">
            <v>0</v>
          </cell>
          <cell r="F350">
            <v>1626.8780710919457</v>
          </cell>
          <cell r="G350">
            <v>786.20778906843941</v>
          </cell>
          <cell r="H350">
            <v>840.67028202350627</v>
          </cell>
          <cell r="I350">
            <v>1008018.130639139</v>
          </cell>
        </row>
        <row r="351">
          <cell r="A351">
            <v>329</v>
          </cell>
          <cell r="B351">
            <v>52718</v>
          </cell>
          <cell r="C351">
            <v>1008018.130639139</v>
          </cell>
          <cell r="D351">
            <v>1626.8780710919457</v>
          </cell>
          <cell r="E351">
            <v>0</v>
          </cell>
          <cell r="F351">
            <v>1626.8780710919457</v>
          </cell>
          <cell r="G351">
            <v>786.86296222599651</v>
          </cell>
          <cell r="H351">
            <v>840.01510886594917</v>
          </cell>
          <cell r="I351">
            <v>1007231.2676769129</v>
          </cell>
        </row>
        <row r="352">
          <cell r="A352">
            <v>330</v>
          </cell>
          <cell r="B352">
            <v>52749</v>
          </cell>
          <cell r="C352">
            <v>1007231.2676769129</v>
          </cell>
          <cell r="D352">
            <v>1626.8780710919457</v>
          </cell>
          <cell r="E352">
            <v>0</v>
          </cell>
          <cell r="F352">
            <v>1626.8780710919457</v>
          </cell>
          <cell r="G352">
            <v>787.5186813611848</v>
          </cell>
          <cell r="H352">
            <v>839.35938973076088</v>
          </cell>
          <cell r="I352">
            <v>1006443.7489955517</v>
          </cell>
        </row>
        <row r="353">
          <cell r="A353">
            <v>331</v>
          </cell>
          <cell r="B353">
            <v>52779</v>
          </cell>
          <cell r="C353">
            <v>1006443.7489955517</v>
          </cell>
          <cell r="D353">
            <v>1626.8780710919457</v>
          </cell>
          <cell r="E353">
            <v>0</v>
          </cell>
          <cell r="F353">
            <v>1626.8780710919457</v>
          </cell>
          <cell r="G353">
            <v>788.17494692898595</v>
          </cell>
          <cell r="H353">
            <v>838.70312416295974</v>
          </cell>
          <cell r="I353">
            <v>1005655.5740486227</v>
          </cell>
        </row>
        <row r="354">
          <cell r="A354">
            <v>332</v>
          </cell>
          <cell r="B354">
            <v>52810</v>
          </cell>
          <cell r="C354">
            <v>1005655.5740486227</v>
          </cell>
          <cell r="D354">
            <v>1626.8780710919457</v>
          </cell>
          <cell r="E354">
            <v>0</v>
          </cell>
          <cell r="F354">
            <v>1626.8780710919457</v>
          </cell>
          <cell r="G354">
            <v>788.83175938475995</v>
          </cell>
          <cell r="H354">
            <v>838.04631170718574</v>
          </cell>
          <cell r="I354">
            <v>1004866.742289238</v>
          </cell>
        </row>
        <row r="355">
          <cell r="A355">
            <v>333</v>
          </cell>
          <cell r="B355">
            <v>52841</v>
          </cell>
          <cell r="C355">
            <v>1004866.742289238</v>
          </cell>
          <cell r="D355">
            <v>1626.8780710919457</v>
          </cell>
          <cell r="E355">
            <v>0</v>
          </cell>
          <cell r="F355">
            <v>1626.8780710919457</v>
          </cell>
          <cell r="G355">
            <v>789.48911918424733</v>
          </cell>
          <cell r="H355">
            <v>837.38895190769836</v>
          </cell>
          <cell r="I355">
            <v>1004077.2531700538</v>
          </cell>
        </row>
        <row r="356">
          <cell r="A356">
            <v>334</v>
          </cell>
          <cell r="B356">
            <v>52871</v>
          </cell>
          <cell r="C356">
            <v>1004077.2531700538</v>
          </cell>
          <cell r="D356">
            <v>1626.8780710919457</v>
          </cell>
          <cell r="E356">
            <v>0</v>
          </cell>
          <cell r="F356">
            <v>1626.8780710919457</v>
          </cell>
          <cell r="G356">
            <v>790.14702678356741</v>
          </cell>
          <cell r="H356">
            <v>836.73104430837827</v>
          </cell>
          <cell r="I356">
            <v>1003287.1061432703</v>
          </cell>
        </row>
        <row r="357">
          <cell r="A357">
            <v>335</v>
          </cell>
          <cell r="B357">
            <v>52902</v>
          </cell>
          <cell r="C357">
            <v>1003287.1061432703</v>
          </cell>
          <cell r="D357">
            <v>1626.8780710919457</v>
          </cell>
          <cell r="E357">
            <v>0</v>
          </cell>
          <cell r="F357">
            <v>1626.8780710919457</v>
          </cell>
          <cell r="G357">
            <v>790.80548263922049</v>
          </cell>
          <cell r="H357">
            <v>836.0725884527252</v>
          </cell>
          <cell r="I357">
            <v>1002496.300660631</v>
          </cell>
        </row>
        <row r="358">
          <cell r="A358">
            <v>336</v>
          </cell>
          <cell r="B358">
            <v>52932</v>
          </cell>
          <cell r="C358">
            <v>1002496.300660631</v>
          </cell>
          <cell r="D358">
            <v>1626.8780710919457</v>
          </cell>
          <cell r="E358">
            <v>0</v>
          </cell>
          <cell r="F358">
            <v>1626.8780710919457</v>
          </cell>
          <cell r="G358">
            <v>791.46448720808644</v>
          </cell>
          <cell r="H358">
            <v>835.41358388385925</v>
          </cell>
          <cell r="I358">
            <v>1001704.836173423</v>
          </cell>
        </row>
        <row r="359">
          <cell r="A359">
            <v>337</v>
          </cell>
          <cell r="B359">
            <v>52963</v>
          </cell>
          <cell r="C359">
            <v>1001704.836173423</v>
          </cell>
          <cell r="D359">
            <v>1626.8780710919457</v>
          </cell>
          <cell r="E359">
            <v>0</v>
          </cell>
          <cell r="F359">
            <v>1626.8780710919457</v>
          </cell>
          <cell r="G359">
            <v>792.12404094742647</v>
          </cell>
          <cell r="H359">
            <v>834.75403014451922</v>
          </cell>
          <cell r="I359">
            <v>1000912.7121324756</v>
          </cell>
        </row>
        <row r="360">
          <cell r="A360">
            <v>338</v>
          </cell>
          <cell r="B360">
            <v>52994</v>
          </cell>
          <cell r="C360">
            <v>1000912.7121324756</v>
          </cell>
          <cell r="D360">
            <v>1626.8780710919457</v>
          </cell>
          <cell r="E360">
            <v>0</v>
          </cell>
          <cell r="F360">
            <v>1626.8780710919457</v>
          </cell>
          <cell r="G360">
            <v>792.78414431488261</v>
          </cell>
          <cell r="H360">
            <v>834.09392677706307</v>
          </cell>
          <cell r="I360">
            <v>1000119.9279881606</v>
          </cell>
        </row>
        <row r="361">
          <cell r="A361">
            <v>339</v>
          </cell>
          <cell r="B361">
            <v>53022</v>
          </cell>
          <cell r="C361">
            <v>1000119.9279881606</v>
          </cell>
          <cell r="D361">
            <v>1626.8780710919457</v>
          </cell>
          <cell r="E361">
            <v>0</v>
          </cell>
          <cell r="F361">
            <v>1626.8780710919457</v>
          </cell>
          <cell r="G361">
            <v>793.44479776847845</v>
          </cell>
          <cell r="H361">
            <v>833.43327332346723</v>
          </cell>
          <cell r="I361">
            <v>999326.48319039214</v>
          </cell>
        </row>
        <row r="362">
          <cell r="A362">
            <v>340</v>
          </cell>
          <cell r="B362">
            <v>53053</v>
          </cell>
          <cell r="C362">
            <v>999326.48319039214</v>
          </cell>
          <cell r="D362">
            <v>1626.8780710919457</v>
          </cell>
          <cell r="E362">
            <v>0</v>
          </cell>
          <cell r="F362">
            <v>1626.8780710919457</v>
          </cell>
          <cell r="G362">
            <v>794.10600176661887</v>
          </cell>
          <cell r="H362">
            <v>832.77206932532681</v>
          </cell>
          <cell r="I362">
            <v>998532.37718862551</v>
          </cell>
        </row>
        <row r="363">
          <cell r="A363">
            <v>341</v>
          </cell>
          <cell r="B363">
            <v>53083</v>
          </cell>
          <cell r="C363">
            <v>998532.37718862551</v>
          </cell>
          <cell r="D363">
            <v>1626.8780710919457</v>
          </cell>
          <cell r="E363">
            <v>0</v>
          </cell>
          <cell r="F363">
            <v>1626.8780710919457</v>
          </cell>
          <cell r="G363">
            <v>794.76775676809109</v>
          </cell>
          <cell r="H363">
            <v>832.1103143238546</v>
          </cell>
          <cell r="I363">
            <v>997737.60943185748</v>
          </cell>
        </row>
        <row r="364">
          <cell r="A364">
            <v>342</v>
          </cell>
          <cell r="B364">
            <v>53114</v>
          </cell>
          <cell r="C364">
            <v>997737.60943185748</v>
          </cell>
          <cell r="D364">
            <v>1626.8780710919457</v>
          </cell>
          <cell r="E364">
            <v>0</v>
          </cell>
          <cell r="F364">
            <v>1626.8780710919457</v>
          </cell>
          <cell r="G364">
            <v>795.43006323206441</v>
          </cell>
          <cell r="H364">
            <v>831.44800785988127</v>
          </cell>
          <cell r="I364">
            <v>996942.17936862539</v>
          </cell>
        </row>
        <row r="365">
          <cell r="A365">
            <v>343</v>
          </cell>
          <cell r="B365">
            <v>53144</v>
          </cell>
          <cell r="C365">
            <v>996942.17936862539</v>
          </cell>
          <cell r="D365">
            <v>1626.8780710919457</v>
          </cell>
          <cell r="E365">
            <v>0</v>
          </cell>
          <cell r="F365">
            <v>1626.8780710919457</v>
          </cell>
          <cell r="G365">
            <v>796.09292161809128</v>
          </cell>
          <cell r="H365">
            <v>830.7851494738544</v>
          </cell>
          <cell r="I365">
            <v>996146.08644700726</v>
          </cell>
        </row>
        <row r="366">
          <cell r="A366">
            <v>344</v>
          </cell>
          <cell r="B366">
            <v>53175</v>
          </cell>
          <cell r="C366">
            <v>996146.08644700726</v>
          </cell>
          <cell r="D366">
            <v>1626.8780710919457</v>
          </cell>
          <cell r="E366">
            <v>0</v>
          </cell>
          <cell r="F366">
            <v>1626.8780710919457</v>
          </cell>
          <cell r="G366">
            <v>796.75633238610624</v>
          </cell>
          <cell r="H366">
            <v>830.12173870583945</v>
          </cell>
          <cell r="I366">
            <v>995349.3301146212</v>
          </cell>
        </row>
        <row r="367">
          <cell r="A367">
            <v>345</v>
          </cell>
          <cell r="B367">
            <v>53206</v>
          </cell>
          <cell r="C367">
            <v>995349.3301146212</v>
          </cell>
          <cell r="D367">
            <v>1626.8780710919457</v>
          </cell>
          <cell r="E367">
            <v>0</v>
          </cell>
          <cell r="F367">
            <v>1626.8780710919457</v>
          </cell>
          <cell r="G367">
            <v>797.42029599642797</v>
          </cell>
          <cell r="H367">
            <v>829.45777509551772</v>
          </cell>
          <cell r="I367">
            <v>994551.90981862473</v>
          </cell>
        </row>
        <row r="368">
          <cell r="A368">
            <v>346</v>
          </cell>
          <cell r="B368">
            <v>53236</v>
          </cell>
          <cell r="C368">
            <v>994551.90981862473</v>
          </cell>
          <cell r="D368">
            <v>1626.8780710919457</v>
          </cell>
          <cell r="E368">
            <v>0</v>
          </cell>
          <cell r="F368">
            <v>1626.8780710919457</v>
          </cell>
          <cell r="G368">
            <v>798.0848129097584</v>
          </cell>
          <cell r="H368">
            <v>828.79325818218729</v>
          </cell>
          <cell r="I368">
            <v>993753.82500571501</v>
          </cell>
        </row>
        <row r="369">
          <cell r="A369">
            <v>347</v>
          </cell>
          <cell r="B369">
            <v>53267</v>
          </cell>
          <cell r="C369">
            <v>993753.82500571501</v>
          </cell>
          <cell r="D369">
            <v>1626.8780710919457</v>
          </cell>
          <cell r="E369">
            <v>0</v>
          </cell>
          <cell r="F369">
            <v>1626.8780710919457</v>
          </cell>
          <cell r="G369">
            <v>798.74988358718315</v>
          </cell>
          <cell r="H369">
            <v>828.12818750476254</v>
          </cell>
          <cell r="I369">
            <v>992955.07512212778</v>
          </cell>
        </row>
        <row r="370">
          <cell r="A370">
            <v>348</v>
          </cell>
          <cell r="B370">
            <v>53297</v>
          </cell>
          <cell r="C370">
            <v>992955.07512212778</v>
          </cell>
          <cell r="D370">
            <v>1626.8780710919457</v>
          </cell>
          <cell r="E370">
            <v>0</v>
          </cell>
          <cell r="F370">
            <v>1626.8780710919457</v>
          </cell>
          <cell r="G370">
            <v>799.41550849017256</v>
          </cell>
          <cell r="H370">
            <v>827.46256260177313</v>
          </cell>
          <cell r="I370">
            <v>992155.6596136376</v>
          </cell>
        </row>
        <row r="371">
          <cell r="A371">
            <v>349</v>
          </cell>
          <cell r="B371">
            <v>53328</v>
          </cell>
          <cell r="C371">
            <v>992155.6596136376</v>
          </cell>
          <cell r="D371">
            <v>1626.8780710919457</v>
          </cell>
          <cell r="E371">
            <v>0</v>
          </cell>
          <cell r="F371">
            <v>1626.8780710919457</v>
          </cell>
          <cell r="G371">
            <v>800.0816880805811</v>
          </cell>
          <cell r="H371">
            <v>826.79638301136458</v>
          </cell>
          <cell r="I371">
            <v>991355.57792555704</v>
          </cell>
        </row>
        <row r="372">
          <cell r="A372">
            <v>350</v>
          </cell>
          <cell r="B372">
            <v>53359</v>
          </cell>
          <cell r="C372">
            <v>991355.57792555704</v>
          </cell>
          <cell r="D372">
            <v>1626.8780710919457</v>
          </cell>
          <cell r="E372">
            <v>0</v>
          </cell>
          <cell r="F372">
            <v>1626.8780710919457</v>
          </cell>
          <cell r="G372">
            <v>800.74842282064822</v>
          </cell>
          <cell r="H372">
            <v>826.12964827129747</v>
          </cell>
          <cell r="I372">
            <v>990554.82950273633</v>
          </cell>
        </row>
        <row r="373">
          <cell r="A373">
            <v>351</v>
          </cell>
          <cell r="B373">
            <v>53387</v>
          </cell>
          <cell r="C373">
            <v>990554.82950273633</v>
          </cell>
          <cell r="D373">
            <v>1626.8780710919457</v>
          </cell>
          <cell r="E373">
            <v>0</v>
          </cell>
          <cell r="F373">
            <v>1626.8780710919457</v>
          </cell>
          <cell r="G373">
            <v>801.41571317299872</v>
          </cell>
          <cell r="H373">
            <v>825.46235791894696</v>
          </cell>
          <cell r="I373">
            <v>989753.41378956335</v>
          </cell>
        </row>
        <row r="374">
          <cell r="A374">
            <v>352</v>
          </cell>
          <cell r="B374">
            <v>53418</v>
          </cell>
          <cell r="C374">
            <v>989753.41378956335</v>
          </cell>
          <cell r="D374">
            <v>1626.8780710919457</v>
          </cell>
          <cell r="E374">
            <v>0</v>
          </cell>
          <cell r="F374">
            <v>1626.8780710919457</v>
          </cell>
          <cell r="G374">
            <v>802.08355960064284</v>
          </cell>
          <cell r="H374">
            <v>824.79451149130284</v>
          </cell>
          <cell r="I374">
            <v>988951.33022996271</v>
          </cell>
        </row>
        <row r="375">
          <cell r="A375">
            <v>353</v>
          </cell>
          <cell r="B375">
            <v>53448</v>
          </cell>
          <cell r="C375">
            <v>988951.33022996271</v>
          </cell>
          <cell r="D375">
            <v>1626.8780710919457</v>
          </cell>
          <cell r="E375">
            <v>0</v>
          </cell>
          <cell r="F375">
            <v>1626.8780710919457</v>
          </cell>
          <cell r="G375">
            <v>802.75196256697677</v>
          </cell>
          <cell r="H375">
            <v>824.12610852496891</v>
          </cell>
          <cell r="I375">
            <v>988148.57826739573</v>
          </cell>
        </row>
        <row r="376">
          <cell r="A376">
            <v>354</v>
          </cell>
          <cell r="B376">
            <v>53479</v>
          </cell>
          <cell r="C376">
            <v>988148.57826739573</v>
          </cell>
          <cell r="D376">
            <v>1626.8780710919457</v>
          </cell>
          <cell r="E376">
            <v>0</v>
          </cell>
          <cell r="F376">
            <v>1626.8780710919457</v>
          </cell>
          <cell r="G376">
            <v>803.42092253578255</v>
          </cell>
          <cell r="H376">
            <v>823.45714855616313</v>
          </cell>
          <cell r="I376">
            <v>987345.15734485991</v>
          </cell>
        </row>
        <row r="377">
          <cell r="A377">
            <v>355</v>
          </cell>
          <cell r="B377">
            <v>53509</v>
          </cell>
          <cell r="C377">
            <v>987345.15734485991</v>
          </cell>
          <cell r="D377">
            <v>1626.8780710919457</v>
          </cell>
          <cell r="E377">
            <v>0</v>
          </cell>
          <cell r="F377">
            <v>1626.8780710919457</v>
          </cell>
          <cell r="G377">
            <v>804.0904399712291</v>
          </cell>
          <cell r="H377">
            <v>822.78763112071658</v>
          </cell>
          <cell r="I377">
            <v>986541.06690488872</v>
          </cell>
        </row>
        <row r="378">
          <cell r="A378">
            <v>356</v>
          </cell>
          <cell r="B378">
            <v>53540</v>
          </cell>
          <cell r="C378">
            <v>986541.06690488872</v>
          </cell>
          <cell r="D378">
            <v>1626.8780710919457</v>
          </cell>
          <cell r="E378">
            <v>0</v>
          </cell>
          <cell r="F378">
            <v>1626.8780710919457</v>
          </cell>
          <cell r="G378">
            <v>804.76051533787165</v>
          </cell>
          <cell r="H378">
            <v>822.11755575407403</v>
          </cell>
          <cell r="I378">
            <v>985736.30638955079</v>
          </cell>
        </row>
        <row r="379">
          <cell r="A379">
            <v>357</v>
          </cell>
          <cell r="B379">
            <v>53571</v>
          </cell>
          <cell r="C379">
            <v>985736.30638955079</v>
          </cell>
          <cell r="D379">
            <v>1626.8780710919457</v>
          </cell>
          <cell r="E379">
            <v>0</v>
          </cell>
          <cell r="F379">
            <v>1626.8780710919457</v>
          </cell>
          <cell r="G379">
            <v>805.43114910065344</v>
          </cell>
          <cell r="H379">
            <v>821.44692199129224</v>
          </cell>
          <cell r="I379">
            <v>984930.87524045014</v>
          </cell>
        </row>
        <row r="380">
          <cell r="A380">
            <v>358</v>
          </cell>
          <cell r="B380">
            <v>53601</v>
          </cell>
          <cell r="C380">
            <v>984930.87524045014</v>
          </cell>
          <cell r="D380">
            <v>1626.8780710919457</v>
          </cell>
          <cell r="E380">
            <v>0</v>
          </cell>
          <cell r="F380">
            <v>1626.8780710919457</v>
          </cell>
          <cell r="G380">
            <v>806.10234172490379</v>
          </cell>
          <cell r="H380">
            <v>820.77572936704189</v>
          </cell>
          <cell r="I380">
            <v>984124.77289872523</v>
          </cell>
        </row>
        <row r="381">
          <cell r="A381">
            <v>359</v>
          </cell>
          <cell r="B381">
            <v>53632</v>
          </cell>
          <cell r="C381">
            <v>984124.77289872523</v>
          </cell>
          <cell r="D381">
            <v>1626.8780710919457</v>
          </cell>
          <cell r="E381">
            <v>0</v>
          </cell>
          <cell r="F381">
            <v>1626.8780710919457</v>
          </cell>
          <cell r="G381">
            <v>806.77409367634129</v>
          </cell>
          <cell r="H381">
            <v>820.10397741560439</v>
          </cell>
          <cell r="I381">
            <v>983317.99880504888</v>
          </cell>
        </row>
        <row r="382">
          <cell r="A382">
            <v>360</v>
          </cell>
          <cell r="B382">
            <v>53662</v>
          </cell>
          <cell r="C382">
            <v>983317.99880504888</v>
          </cell>
          <cell r="D382">
            <v>1626.8780710919457</v>
          </cell>
          <cell r="E382">
            <v>0</v>
          </cell>
          <cell r="F382">
            <v>1626.8780710919457</v>
          </cell>
          <cell r="G382">
            <v>807.44640542107152</v>
          </cell>
          <cell r="H382">
            <v>819.43166567087417</v>
          </cell>
          <cell r="I382">
            <v>982510.55239962775</v>
          </cell>
        </row>
        <row r="383">
          <cell r="A383">
            <v>361</v>
          </cell>
          <cell r="B383">
            <v>53693</v>
          </cell>
          <cell r="C383">
            <v>982510.55239962775</v>
          </cell>
          <cell r="D383">
            <v>1626.8780710919457</v>
          </cell>
          <cell r="E383">
            <v>0</v>
          </cell>
          <cell r="F383">
            <v>1626.8780710919457</v>
          </cell>
          <cell r="G383">
            <v>808.1192774255893</v>
          </cell>
          <cell r="H383">
            <v>818.75879366635638</v>
          </cell>
          <cell r="I383">
            <v>981702.43312220217</v>
          </cell>
        </row>
        <row r="384">
          <cell r="A384">
            <v>362</v>
          </cell>
          <cell r="B384">
            <v>53724</v>
          </cell>
          <cell r="C384">
            <v>981702.43312220217</v>
          </cell>
          <cell r="D384">
            <v>1626.8780710919457</v>
          </cell>
          <cell r="E384">
            <v>0</v>
          </cell>
          <cell r="F384">
            <v>1626.8780710919457</v>
          </cell>
          <cell r="G384">
            <v>808.79271015677716</v>
          </cell>
          <cell r="H384">
            <v>818.08536093516852</v>
          </cell>
          <cell r="I384">
            <v>980893.64041204541</v>
          </cell>
        </row>
        <row r="385">
          <cell r="A385">
            <v>363</v>
          </cell>
          <cell r="B385">
            <v>53752</v>
          </cell>
          <cell r="C385">
            <v>980893.64041204541</v>
          </cell>
          <cell r="D385">
            <v>1626.8780710919457</v>
          </cell>
          <cell r="E385">
            <v>0</v>
          </cell>
          <cell r="F385">
            <v>1626.8780710919457</v>
          </cell>
          <cell r="G385">
            <v>809.46670408190789</v>
          </cell>
          <cell r="H385">
            <v>817.41136701003779</v>
          </cell>
          <cell r="I385">
            <v>980084.17370796355</v>
          </cell>
        </row>
        <row r="386">
          <cell r="A386">
            <v>364</v>
          </cell>
          <cell r="B386">
            <v>53783</v>
          </cell>
          <cell r="C386">
            <v>980084.17370796355</v>
          </cell>
          <cell r="D386">
            <v>1626.8780710919457</v>
          </cell>
          <cell r="E386">
            <v>0</v>
          </cell>
          <cell r="F386">
            <v>1626.8780710919457</v>
          </cell>
          <cell r="G386">
            <v>810.14125966864265</v>
          </cell>
          <cell r="H386">
            <v>816.73681142330304</v>
          </cell>
          <cell r="I386">
            <v>979274.03244829492</v>
          </cell>
        </row>
        <row r="387">
          <cell r="A387">
            <v>365</v>
          </cell>
          <cell r="B387">
            <v>53813</v>
          </cell>
          <cell r="C387">
            <v>979274.03244829492</v>
          </cell>
          <cell r="D387">
            <v>1626.8780710919457</v>
          </cell>
          <cell r="E387">
            <v>0</v>
          </cell>
          <cell r="F387">
            <v>1626.8780710919457</v>
          </cell>
          <cell r="G387">
            <v>810.81637738503321</v>
          </cell>
          <cell r="H387">
            <v>816.06169370691248</v>
          </cell>
          <cell r="I387">
            <v>978463.21607090987</v>
          </cell>
        </row>
        <row r="388">
          <cell r="A388">
            <v>366</v>
          </cell>
          <cell r="B388">
            <v>53844</v>
          </cell>
          <cell r="C388">
            <v>978463.21607090987</v>
          </cell>
          <cell r="D388">
            <v>1626.8780710919457</v>
          </cell>
          <cell r="E388">
            <v>0</v>
          </cell>
          <cell r="F388">
            <v>1626.8780710919457</v>
          </cell>
          <cell r="G388">
            <v>811.49205769952073</v>
          </cell>
          <cell r="H388">
            <v>815.38601339242496</v>
          </cell>
          <cell r="I388">
            <v>977651.72401321039</v>
          </cell>
        </row>
        <row r="389">
          <cell r="A389">
            <v>367</v>
          </cell>
          <cell r="B389">
            <v>53874</v>
          </cell>
          <cell r="C389">
            <v>977651.72401321039</v>
          </cell>
          <cell r="D389">
            <v>1626.8780710919457</v>
          </cell>
          <cell r="E389">
            <v>0</v>
          </cell>
          <cell r="F389">
            <v>1626.8780710919457</v>
          </cell>
          <cell r="G389">
            <v>812.16830108093711</v>
          </cell>
          <cell r="H389">
            <v>814.70977001100857</v>
          </cell>
          <cell r="I389">
            <v>976839.55571212946</v>
          </cell>
        </row>
        <row r="390">
          <cell r="A390">
            <v>368</v>
          </cell>
          <cell r="B390">
            <v>53905</v>
          </cell>
          <cell r="C390">
            <v>976839.55571212946</v>
          </cell>
          <cell r="D390">
            <v>1626.8780710919457</v>
          </cell>
          <cell r="E390">
            <v>0</v>
          </cell>
          <cell r="F390">
            <v>1626.8780710919457</v>
          </cell>
          <cell r="G390">
            <v>812.84510799850443</v>
          </cell>
          <cell r="H390">
            <v>814.03296309344125</v>
          </cell>
          <cell r="I390">
            <v>976026.71060413099</v>
          </cell>
        </row>
        <row r="391">
          <cell r="A391">
            <v>369</v>
          </cell>
          <cell r="B391">
            <v>53936</v>
          </cell>
          <cell r="C391">
            <v>976026.71060413099</v>
          </cell>
          <cell r="D391">
            <v>1626.8780710919457</v>
          </cell>
          <cell r="E391">
            <v>0</v>
          </cell>
          <cell r="F391">
            <v>1626.8780710919457</v>
          </cell>
          <cell r="G391">
            <v>813.52247892183652</v>
          </cell>
          <cell r="H391">
            <v>813.35559217010916</v>
          </cell>
          <cell r="I391">
            <v>975213.18812520918</v>
          </cell>
        </row>
        <row r="392">
          <cell r="A392">
            <v>370</v>
          </cell>
          <cell r="B392">
            <v>53966</v>
          </cell>
          <cell r="C392">
            <v>975213.18812520918</v>
          </cell>
          <cell r="D392">
            <v>1626.8780710919457</v>
          </cell>
          <cell r="E392">
            <v>0</v>
          </cell>
          <cell r="F392">
            <v>1626.8780710919457</v>
          </cell>
          <cell r="G392">
            <v>814.20041432093808</v>
          </cell>
          <cell r="H392">
            <v>812.67765677100761</v>
          </cell>
          <cell r="I392">
            <v>974398.98771088826</v>
          </cell>
        </row>
        <row r="393">
          <cell r="A393">
            <v>371</v>
          </cell>
          <cell r="B393">
            <v>53997</v>
          </cell>
          <cell r="C393">
            <v>974398.98771088826</v>
          </cell>
          <cell r="D393">
            <v>1626.8780710919457</v>
          </cell>
          <cell r="E393">
            <v>0</v>
          </cell>
          <cell r="F393">
            <v>1626.8780710919457</v>
          </cell>
          <cell r="G393">
            <v>814.87891466620545</v>
          </cell>
          <cell r="H393">
            <v>811.99915642574024</v>
          </cell>
          <cell r="I393">
            <v>973584.10879622202</v>
          </cell>
        </row>
        <row r="394">
          <cell r="A394">
            <v>372</v>
          </cell>
          <cell r="B394">
            <v>54027</v>
          </cell>
          <cell r="C394">
            <v>973584.10879622202</v>
          </cell>
          <cell r="D394">
            <v>1626.8780710919457</v>
          </cell>
          <cell r="E394">
            <v>0</v>
          </cell>
          <cell r="F394">
            <v>1626.8780710919457</v>
          </cell>
          <cell r="G394">
            <v>815.5579804284273</v>
          </cell>
          <cell r="H394">
            <v>811.32009066351839</v>
          </cell>
          <cell r="I394">
            <v>972768.55081579357</v>
          </cell>
        </row>
        <row r="395">
          <cell r="A395">
            <v>373</v>
          </cell>
          <cell r="B395">
            <v>54058</v>
          </cell>
          <cell r="C395">
            <v>972768.55081579357</v>
          </cell>
          <cell r="D395">
            <v>1626.8780710919457</v>
          </cell>
          <cell r="E395">
            <v>0</v>
          </cell>
          <cell r="F395">
            <v>1626.8780710919457</v>
          </cell>
          <cell r="G395">
            <v>816.23761207878431</v>
          </cell>
          <cell r="H395">
            <v>810.64045901316138</v>
          </cell>
          <cell r="I395">
            <v>971952.31320371479</v>
          </cell>
        </row>
        <row r="396">
          <cell r="A396">
            <v>374</v>
          </cell>
          <cell r="B396">
            <v>54089</v>
          </cell>
          <cell r="C396">
            <v>971952.31320371479</v>
          </cell>
          <cell r="D396">
            <v>1626.8780710919457</v>
          </cell>
          <cell r="E396">
            <v>0</v>
          </cell>
          <cell r="F396">
            <v>1626.8780710919457</v>
          </cell>
          <cell r="G396">
            <v>816.91781008885005</v>
          </cell>
          <cell r="H396">
            <v>809.96026100309564</v>
          </cell>
          <cell r="I396">
            <v>971135.39539362595</v>
          </cell>
        </row>
        <row r="397">
          <cell r="A397">
            <v>375</v>
          </cell>
          <cell r="B397">
            <v>54118</v>
          </cell>
          <cell r="C397">
            <v>971135.39539362595</v>
          </cell>
          <cell r="D397">
            <v>1626.8780710919457</v>
          </cell>
          <cell r="E397">
            <v>0</v>
          </cell>
          <cell r="F397">
            <v>1626.8780710919457</v>
          </cell>
          <cell r="G397">
            <v>817.59857493059076</v>
          </cell>
          <cell r="H397">
            <v>809.27949616135493</v>
          </cell>
          <cell r="I397">
            <v>970317.79681869538</v>
          </cell>
        </row>
        <row r="398">
          <cell r="A398">
            <v>376</v>
          </cell>
          <cell r="B398">
            <v>54149</v>
          </cell>
          <cell r="C398">
            <v>970317.79681869538</v>
          </cell>
          <cell r="D398">
            <v>1626.8780710919457</v>
          </cell>
          <cell r="E398">
            <v>0</v>
          </cell>
          <cell r="F398">
            <v>1626.8780710919457</v>
          </cell>
          <cell r="G398">
            <v>818.27990707636616</v>
          </cell>
          <cell r="H398">
            <v>808.59816401557953</v>
          </cell>
          <cell r="I398">
            <v>969499.51691161899</v>
          </cell>
        </row>
        <row r="399">
          <cell r="A399">
            <v>377</v>
          </cell>
          <cell r="B399">
            <v>54179</v>
          </cell>
          <cell r="C399">
            <v>969499.51691161899</v>
          </cell>
          <cell r="D399">
            <v>1626.8780710919457</v>
          </cell>
          <cell r="E399">
            <v>0</v>
          </cell>
          <cell r="F399">
            <v>1626.8780710919457</v>
          </cell>
          <cell r="G399">
            <v>818.96180699892989</v>
          </cell>
          <cell r="H399">
            <v>807.9162640930158</v>
          </cell>
          <cell r="I399">
            <v>968680.55510462006</v>
          </cell>
        </row>
        <row r="400">
          <cell r="A400">
            <v>378</v>
          </cell>
          <cell r="B400">
            <v>54210</v>
          </cell>
          <cell r="C400">
            <v>968680.55510462006</v>
          </cell>
          <cell r="D400">
            <v>1626.8780710919457</v>
          </cell>
          <cell r="E400">
            <v>0</v>
          </cell>
          <cell r="F400">
            <v>1626.8780710919457</v>
          </cell>
          <cell r="G400">
            <v>819.64427517142906</v>
          </cell>
          <cell r="H400">
            <v>807.23379592051663</v>
          </cell>
          <cell r="I400">
            <v>967860.91082944861</v>
          </cell>
        </row>
        <row r="401">
          <cell r="A401">
            <v>379</v>
          </cell>
          <cell r="B401">
            <v>54240</v>
          </cell>
          <cell r="C401">
            <v>967860.91082944861</v>
          </cell>
          <cell r="D401">
            <v>1626.8780710919457</v>
          </cell>
          <cell r="E401">
            <v>0</v>
          </cell>
          <cell r="F401">
            <v>1626.8780710919457</v>
          </cell>
          <cell r="G401">
            <v>820.32731206740516</v>
          </cell>
          <cell r="H401">
            <v>806.55075902454053</v>
          </cell>
          <cell r="I401">
            <v>967040.58351738122</v>
          </cell>
        </row>
        <row r="402">
          <cell r="A402">
            <v>380</v>
          </cell>
          <cell r="B402">
            <v>54271</v>
          </cell>
          <cell r="C402">
            <v>967040.58351738122</v>
          </cell>
          <cell r="D402">
            <v>1626.8780710919457</v>
          </cell>
          <cell r="E402">
            <v>0</v>
          </cell>
          <cell r="F402">
            <v>1626.8780710919457</v>
          </cell>
          <cell r="G402">
            <v>821.01091816079463</v>
          </cell>
          <cell r="H402">
            <v>805.86715293115105</v>
          </cell>
          <cell r="I402">
            <v>966219.57259922044</v>
          </cell>
        </row>
        <row r="403">
          <cell r="A403">
            <v>381</v>
          </cell>
          <cell r="B403">
            <v>54302</v>
          </cell>
          <cell r="C403">
            <v>966219.57259922044</v>
          </cell>
          <cell r="D403">
            <v>1626.8780710919457</v>
          </cell>
          <cell r="E403">
            <v>0</v>
          </cell>
          <cell r="F403">
            <v>1626.8780710919457</v>
          </cell>
          <cell r="G403">
            <v>821.69509392592875</v>
          </cell>
          <cell r="H403">
            <v>805.18297716601694</v>
          </cell>
          <cell r="I403">
            <v>965397.87750529451</v>
          </cell>
        </row>
        <row r="404">
          <cell r="A404">
            <v>382</v>
          </cell>
          <cell r="B404">
            <v>54332</v>
          </cell>
          <cell r="C404">
            <v>965397.87750529451</v>
          </cell>
          <cell r="D404">
            <v>1626.8780710919457</v>
          </cell>
          <cell r="E404">
            <v>0</v>
          </cell>
          <cell r="F404">
            <v>1626.8780710919457</v>
          </cell>
          <cell r="G404">
            <v>822.37983983753361</v>
          </cell>
          <cell r="H404">
            <v>804.49823125441208</v>
          </cell>
          <cell r="I404">
            <v>964575.49766545696</v>
          </cell>
        </row>
        <row r="405">
          <cell r="A405">
            <v>383</v>
          </cell>
          <cell r="B405">
            <v>54363</v>
          </cell>
          <cell r="C405">
            <v>964575.49766545696</v>
          </cell>
          <cell r="D405">
            <v>1626.8780710919457</v>
          </cell>
          <cell r="E405">
            <v>0</v>
          </cell>
          <cell r="F405">
            <v>1626.8780710919457</v>
          </cell>
          <cell r="G405">
            <v>823.06515637073164</v>
          </cell>
          <cell r="H405">
            <v>803.81291472121404</v>
          </cell>
          <cell r="I405">
            <v>963752.43250908621</v>
          </cell>
        </row>
        <row r="406">
          <cell r="A406">
            <v>384</v>
          </cell>
          <cell r="B406">
            <v>54393</v>
          </cell>
          <cell r="C406">
            <v>963752.43250908621</v>
          </cell>
          <cell r="D406">
            <v>1626.8780710919457</v>
          </cell>
          <cell r="E406">
            <v>0</v>
          </cell>
          <cell r="F406">
            <v>1626.8780710919457</v>
          </cell>
          <cell r="G406">
            <v>823.75104400104044</v>
          </cell>
          <cell r="H406">
            <v>803.12702709090524</v>
          </cell>
          <cell r="I406">
            <v>962928.68146508513</v>
          </cell>
        </row>
        <row r="407">
          <cell r="A407">
            <v>385</v>
          </cell>
          <cell r="B407">
            <v>54424</v>
          </cell>
          <cell r="C407">
            <v>962928.68146508513</v>
          </cell>
          <cell r="D407">
            <v>1626.8780710919457</v>
          </cell>
          <cell r="E407">
            <v>0</v>
          </cell>
          <cell r="F407">
            <v>1626.8780710919457</v>
          </cell>
          <cell r="G407">
            <v>824.43750320437471</v>
          </cell>
          <cell r="H407">
            <v>802.44056788757098</v>
          </cell>
          <cell r="I407">
            <v>962104.2439618808</v>
          </cell>
        </row>
        <row r="408">
          <cell r="A408">
            <v>386</v>
          </cell>
          <cell r="B408">
            <v>54455</v>
          </cell>
          <cell r="C408">
            <v>962104.2439618808</v>
          </cell>
          <cell r="D408">
            <v>1626.8780710919457</v>
          </cell>
          <cell r="E408">
            <v>0</v>
          </cell>
          <cell r="F408">
            <v>1626.8780710919457</v>
          </cell>
          <cell r="G408">
            <v>825.124534457045</v>
          </cell>
          <cell r="H408">
            <v>801.75353663490068</v>
          </cell>
          <cell r="I408">
            <v>961279.11942742381</v>
          </cell>
        </row>
        <row r="409">
          <cell r="A409">
            <v>387</v>
          </cell>
          <cell r="B409">
            <v>54483</v>
          </cell>
          <cell r="C409">
            <v>961279.11942742381</v>
          </cell>
          <cell r="D409">
            <v>1626.8780710919457</v>
          </cell>
          <cell r="E409">
            <v>0</v>
          </cell>
          <cell r="F409">
            <v>1626.8780710919457</v>
          </cell>
          <cell r="G409">
            <v>825.81213823575922</v>
          </cell>
          <cell r="H409">
            <v>801.06593285618646</v>
          </cell>
          <cell r="I409">
            <v>960453.30728918803</v>
          </cell>
        </row>
        <row r="410">
          <cell r="A410">
            <v>388</v>
          </cell>
          <cell r="B410">
            <v>54514</v>
          </cell>
          <cell r="C410">
            <v>960453.30728918803</v>
          </cell>
          <cell r="D410">
            <v>1626.8780710919457</v>
          </cell>
          <cell r="E410">
            <v>0</v>
          </cell>
          <cell r="F410">
            <v>1626.8780710919457</v>
          </cell>
          <cell r="G410">
            <v>826.50031501762237</v>
          </cell>
          <cell r="H410">
            <v>800.37775607432332</v>
          </cell>
          <cell r="I410">
            <v>959626.80697417038</v>
          </cell>
        </row>
        <row r="411">
          <cell r="A411">
            <v>389</v>
          </cell>
          <cell r="B411">
            <v>54544</v>
          </cell>
          <cell r="C411">
            <v>959626.80697417038</v>
          </cell>
          <cell r="D411">
            <v>1626.8780710919457</v>
          </cell>
          <cell r="E411">
            <v>0</v>
          </cell>
          <cell r="F411">
            <v>1626.8780710919457</v>
          </cell>
          <cell r="G411">
            <v>827.18906528013702</v>
          </cell>
          <cell r="H411">
            <v>799.68900581180867</v>
          </cell>
          <cell r="I411">
            <v>958799.61790889024</v>
          </cell>
        </row>
        <row r="412">
          <cell r="A412">
            <v>390</v>
          </cell>
          <cell r="B412">
            <v>54575</v>
          </cell>
          <cell r="C412">
            <v>958799.61790889024</v>
          </cell>
          <cell r="D412">
            <v>1626.8780710919457</v>
          </cell>
          <cell r="E412">
            <v>0</v>
          </cell>
          <cell r="F412">
            <v>1626.8780710919457</v>
          </cell>
          <cell r="G412">
            <v>827.87838950120374</v>
          </cell>
          <cell r="H412">
            <v>798.99968159074194</v>
          </cell>
          <cell r="I412">
            <v>957971.739519389</v>
          </cell>
        </row>
        <row r="413">
          <cell r="A413">
            <v>391</v>
          </cell>
          <cell r="B413">
            <v>54605</v>
          </cell>
          <cell r="C413">
            <v>957971.739519389</v>
          </cell>
          <cell r="D413">
            <v>1626.8780710919457</v>
          </cell>
          <cell r="E413">
            <v>0</v>
          </cell>
          <cell r="F413">
            <v>1626.8780710919457</v>
          </cell>
          <cell r="G413">
            <v>828.56828815912161</v>
          </cell>
          <cell r="H413">
            <v>798.30978293282408</v>
          </cell>
          <cell r="I413">
            <v>957143.17123122991</v>
          </cell>
        </row>
        <row r="414">
          <cell r="A414">
            <v>392</v>
          </cell>
          <cell r="B414">
            <v>54636</v>
          </cell>
          <cell r="C414">
            <v>957143.17123122991</v>
          </cell>
          <cell r="D414">
            <v>1626.8780710919457</v>
          </cell>
          <cell r="E414">
            <v>0</v>
          </cell>
          <cell r="F414">
            <v>1626.8780710919457</v>
          </cell>
          <cell r="G414">
            <v>829.25876173258735</v>
          </cell>
          <cell r="H414">
            <v>797.61930935935834</v>
          </cell>
          <cell r="I414">
            <v>956313.9124694973</v>
          </cell>
        </row>
        <row r="415">
          <cell r="A415">
            <v>393</v>
          </cell>
          <cell r="B415">
            <v>54667</v>
          </cell>
          <cell r="C415">
            <v>956313.9124694973</v>
          </cell>
          <cell r="D415">
            <v>1626.8780710919457</v>
          </cell>
          <cell r="E415">
            <v>0</v>
          </cell>
          <cell r="F415">
            <v>1626.8780710919457</v>
          </cell>
          <cell r="G415">
            <v>829.94981070069787</v>
          </cell>
          <cell r="H415">
            <v>796.92826039124782</v>
          </cell>
          <cell r="I415">
            <v>955483.96265879658</v>
          </cell>
        </row>
        <row r="416">
          <cell r="A416">
            <v>394</v>
          </cell>
          <cell r="B416">
            <v>54697</v>
          </cell>
          <cell r="C416">
            <v>955483.96265879658</v>
          </cell>
          <cell r="D416">
            <v>1626.8780710919457</v>
          </cell>
          <cell r="E416">
            <v>0</v>
          </cell>
          <cell r="F416">
            <v>1626.8780710919457</v>
          </cell>
          <cell r="G416">
            <v>830.64143554294856</v>
          </cell>
          <cell r="H416">
            <v>796.23663554899713</v>
          </cell>
          <cell r="I416">
            <v>954653.32122325362</v>
          </cell>
        </row>
        <row r="417">
          <cell r="A417">
            <v>395</v>
          </cell>
          <cell r="B417">
            <v>54728</v>
          </cell>
          <cell r="C417">
            <v>954653.32122325362</v>
          </cell>
          <cell r="D417">
            <v>1626.8780710919457</v>
          </cell>
          <cell r="E417">
            <v>0</v>
          </cell>
          <cell r="F417">
            <v>1626.8780710919457</v>
          </cell>
          <cell r="G417">
            <v>831.33363673923429</v>
          </cell>
          <cell r="H417">
            <v>795.54443435271139</v>
          </cell>
          <cell r="I417">
            <v>953821.98758651433</v>
          </cell>
        </row>
        <row r="418">
          <cell r="A418">
            <v>396</v>
          </cell>
          <cell r="B418">
            <v>54758</v>
          </cell>
          <cell r="C418">
            <v>953821.98758651433</v>
          </cell>
          <cell r="D418">
            <v>1626.8780710919457</v>
          </cell>
          <cell r="E418">
            <v>0</v>
          </cell>
          <cell r="F418">
            <v>1626.8780710919457</v>
          </cell>
          <cell r="G418">
            <v>832.02641476985048</v>
          </cell>
          <cell r="H418">
            <v>794.85165632209521</v>
          </cell>
          <cell r="I418">
            <v>952989.96117174451</v>
          </cell>
        </row>
        <row r="419">
          <cell r="A419">
            <v>397</v>
          </cell>
          <cell r="B419">
            <v>54789</v>
          </cell>
          <cell r="C419">
            <v>952989.96117174451</v>
          </cell>
          <cell r="D419">
            <v>1626.8780710919457</v>
          </cell>
          <cell r="E419">
            <v>0</v>
          </cell>
          <cell r="F419">
            <v>1626.8780710919457</v>
          </cell>
          <cell r="G419">
            <v>832.719770115492</v>
          </cell>
          <cell r="H419">
            <v>794.15830097645369</v>
          </cell>
          <cell r="I419">
            <v>952157.24140162906</v>
          </cell>
        </row>
        <row r="420">
          <cell r="A420">
            <v>398</v>
          </cell>
          <cell r="B420">
            <v>54820</v>
          </cell>
          <cell r="C420">
            <v>952157.24140162906</v>
          </cell>
          <cell r="D420">
            <v>1626.8780710919457</v>
          </cell>
          <cell r="E420">
            <v>0</v>
          </cell>
          <cell r="F420">
            <v>1626.8780710919457</v>
          </cell>
          <cell r="G420">
            <v>833.41370325725472</v>
          </cell>
          <cell r="H420">
            <v>793.46436783469096</v>
          </cell>
          <cell r="I420">
            <v>951323.82769837184</v>
          </cell>
        </row>
        <row r="421">
          <cell r="A421">
            <v>399</v>
          </cell>
          <cell r="B421">
            <v>54848</v>
          </cell>
          <cell r="C421">
            <v>951323.82769837184</v>
          </cell>
          <cell r="D421">
            <v>1626.8780710919457</v>
          </cell>
          <cell r="E421">
            <v>0</v>
          </cell>
          <cell r="F421">
            <v>1626.8780710919457</v>
          </cell>
          <cell r="G421">
            <v>834.10821467663584</v>
          </cell>
          <cell r="H421">
            <v>792.76985641530985</v>
          </cell>
          <cell r="I421">
            <v>950489.71948369523</v>
          </cell>
        </row>
        <row r="422">
          <cell r="A422">
            <v>400</v>
          </cell>
          <cell r="B422">
            <v>54879</v>
          </cell>
          <cell r="C422">
            <v>950489.71948369523</v>
          </cell>
          <cell r="D422">
            <v>1626.8780710919457</v>
          </cell>
          <cell r="E422">
            <v>0</v>
          </cell>
          <cell r="F422">
            <v>1626.8780710919457</v>
          </cell>
          <cell r="G422">
            <v>834.80330485553293</v>
          </cell>
          <cell r="H422">
            <v>792.07476623641276</v>
          </cell>
          <cell r="I422">
            <v>949654.91617883975</v>
          </cell>
        </row>
        <row r="423">
          <cell r="A423">
            <v>401</v>
          </cell>
          <cell r="B423">
            <v>54909</v>
          </cell>
          <cell r="C423">
            <v>949654.91617883975</v>
          </cell>
          <cell r="D423">
            <v>1626.8780710919457</v>
          </cell>
          <cell r="E423">
            <v>0</v>
          </cell>
          <cell r="F423">
            <v>1626.8780710919457</v>
          </cell>
          <cell r="G423">
            <v>835.4989742762458</v>
          </cell>
          <cell r="H423">
            <v>791.37909681569988</v>
          </cell>
          <cell r="I423">
            <v>948819.41720456351</v>
          </cell>
        </row>
        <row r="424">
          <cell r="A424">
            <v>402</v>
          </cell>
          <cell r="B424">
            <v>54940</v>
          </cell>
          <cell r="C424">
            <v>948819.41720456351</v>
          </cell>
          <cell r="D424">
            <v>1626.8780710919457</v>
          </cell>
          <cell r="E424">
            <v>0</v>
          </cell>
          <cell r="F424">
            <v>1626.8780710919457</v>
          </cell>
          <cell r="G424">
            <v>836.19522342147604</v>
          </cell>
          <cell r="H424">
            <v>790.68284767046964</v>
          </cell>
          <cell r="I424">
            <v>947983.22198114207</v>
          </cell>
        </row>
        <row r="425">
          <cell r="A425">
            <v>403</v>
          </cell>
          <cell r="B425">
            <v>54970</v>
          </cell>
          <cell r="C425">
            <v>947983.22198114207</v>
          </cell>
          <cell r="D425">
            <v>1626.8780710919457</v>
          </cell>
          <cell r="E425">
            <v>0</v>
          </cell>
          <cell r="F425">
            <v>1626.8780710919457</v>
          </cell>
          <cell r="G425">
            <v>836.89205277432734</v>
          </cell>
          <cell r="H425">
            <v>789.98601831761835</v>
          </cell>
          <cell r="I425">
            <v>947146.32992836775</v>
          </cell>
        </row>
        <row r="426">
          <cell r="A426">
            <v>404</v>
          </cell>
          <cell r="B426">
            <v>55001</v>
          </cell>
          <cell r="C426">
            <v>947146.32992836775</v>
          </cell>
          <cell r="D426">
            <v>1626.8780710919457</v>
          </cell>
          <cell r="E426">
            <v>0</v>
          </cell>
          <cell r="F426">
            <v>1626.8780710919457</v>
          </cell>
          <cell r="G426">
            <v>837.58946281830583</v>
          </cell>
          <cell r="H426">
            <v>789.28860827363985</v>
          </cell>
          <cell r="I426">
            <v>946308.7404655494</v>
          </cell>
        </row>
        <row r="427">
          <cell r="A427">
            <v>405</v>
          </cell>
          <cell r="B427">
            <v>55032</v>
          </cell>
          <cell r="C427">
            <v>946308.7404655494</v>
          </cell>
          <cell r="D427">
            <v>1626.8780710919457</v>
          </cell>
          <cell r="E427">
            <v>0</v>
          </cell>
          <cell r="F427">
            <v>1626.8780710919457</v>
          </cell>
          <cell r="G427">
            <v>838.28745403732114</v>
          </cell>
          <cell r="H427">
            <v>788.59061705462454</v>
          </cell>
          <cell r="I427">
            <v>945470.45301151206</v>
          </cell>
        </row>
        <row r="428">
          <cell r="A428">
            <v>406</v>
          </cell>
          <cell r="B428">
            <v>55062</v>
          </cell>
          <cell r="C428">
            <v>945470.45301151206</v>
          </cell>
          <cell r="D428">
            <v>1626.8780710919457</v>
          </cell>
          <cell r="E428">
            <v>0</v>
          </cell>
          <cell r="F428">
            <v>1626.8780710919457</v>
          </cell>
          <cell r="G428">
            <v>838.98602691568556</v>
          </cell>
          <cell r="H428">
            <v>787.89204417626013</v>
          </cell>
          <cell r="I428">
            <v>944631.46698459634</v>
          </cell>
        </row>
        <row r="429">
          <cell r="A429">
            <v>407</v>
          </cell>
          <cell r="B429">
            <v>55093</v>
          </cell>
          <cell r="C429">
            <v>944631.46698459634</v>
          </cell>
          <cell r="D429">
            <v>1626.8780710919457</v>
          </cell>
          <cell r="E429">
            <v>0</v>
          </cell>
          <cell r="F429">
            <v>1626.8780710919457</v>
          </cell>
          <cell r="G429">
            <v>839.68518193811531</v>
          </cell>
          <cell r="H429">
            <v>787.19288915383038</v>
          </cell>
          <cell r="I429">
            <v>943791.78180265822</v>
          </cell>
        </row>
        <row r="430">
          <cell r="A430">
            <v>408</v>
          </cell>
          <cell r="B430">
            <v>55123</v>
          </cell>
          <cell r="C430">
            <v>943791.78180265822</v>
          </cell>
          <cell r="D430">
            <v>1626.8780710919457</v>
          </cell>
          <cell r="E430">
            <v>0</v>
          </cell>
          <cell r="F430">
            <v>1626.8780710919457</v>
          </cell>
          <cell r="G430">
            <v>840.38491958973043</v>
          </cell>
          <cell r="H430">
            <v>786.49315150221526</v>
          </cell>
          <cell r="I430">
            <v>942951.39688306849</v>
          </cell>
        </row>
        <row r="431">
          <cell r="A431">
            <v>409</v>
          </cell>
          <cell r="B431">
            <v>55154</v>
          </cell>
          <cell r="C431">
            <v>942951.39688306849</v>
          </cell>
          <cell r="D431">
            <v>1626.8780710919457</v>
          </cell>
          <cell r="E431">
            <v>0</v>
          </cell>
          <cell r="F431">
            <v>1626.8780710919457</v>
          </cell>
          <cell r="G431">
            <v>841.08524035605535</v>
          </cell>
          <cell r="H431">
            <v>785.79283073589033</v>
          </cell>
          <cell r="I431">
            <v>942110.31164271245</v>
          </cell>
        </row>
        <row r="432">
          <cell r="A432">
            <v>410</v>
          </cell>
          <cell r="B432">
            <v>55185</v>
          </cell>
          <cell r="C432">
            <v>942110.31164271245</v>
          </cell>
          <cell r="D432">
            <v>1626.8780710919457</v>
          </cell>
          <cell r="E432">
            <v>0</v>
          </cell>
          <cell r="F432">
            <v>1626.8780710919457</v>
          </cell>
          <cell r="G432">
            <v>841.78614472301865</v>
          </cell>
          <cell r="H432">
            <v>785.09192636892703</v>
          </cell>
          <cell r="I432">
            <v>941268.52549798938</v>
          </cell>
        </row>
        <row r="433">
          <cell r="A433">
            <v>411</v>
          </cell>
          <cell r="B433">
            <v>55213</v>
          </cell>
          <cell r="C433">
            <v>941268.52549798938</v>
          </cell>
          <cell r="D433">
            <v>1626.8780710919457</v>
          </cell>
          <cell r="E433">
            <v>0</v>
          </cell>
          <cell r="F433">
            <v>1626.8780710919457</v>
          </cell>
          <cell r="G433">
            <v>842.48763317695455</v>
          </cell>
          <cell r="H433">
            <v>784.39043791499114</v>
          </cell>
          <cell r="I433">
            <v>940426.03786481242</v>
          </cell>
        </row>
        <row r="434">
          <cell r="A434">
            <v>412</v>
          </cell>
          <cell r="B434">
            <v>55244</v>
          </cell>
          <cell r="C434">
            <v>940426.03786481242</v>
          </cell>
          <cell r="D434">
            <v>1626.8780710919457</v>
          </cell>
          <cell r="E434">
            <v>0</v>
          </cell>
          <cell r="F434">
            <v>1626.8780710919457</v>
          </cell>
          <cell r="G434">
            <v>843.18970620460198</v>
          </cell>
          <cell r="H434">
            <v>783.68836488734371</v>
          </cell>
          <cell r="I434">
            <v>939582.84815860784</v>
          </cell>
        </row>
        <row r="435">
          <cell r="A435">
            <v>413</v>
          </cell>
          <cell r="B435">
            <v>55274</v>
          </cell>
          <cell r="C435">
            <v>939582.84815860784</v>
          </cell>
          <cell r="D435">
            <v>1626.8780710919457</v>
          </cell>
          <cell r="E435">
            <v>0</v>
          </cell>
          <cell r="F435">
            <v>1626.8780710919457</v>
          </cell>
          <cell r="G435">
            <v>843.89236429310574</v>
          </cell>
          <cell r="H435">
            <v>782.98570679883994</v>
          </cell>
          <cell r="I435">
            <v>938738.95579431474</v>
          </cell>
        </row>
        <row r="436">
          <cell r="A436">
            <v>414</v>
          </cell>
          <cell r="B436">
            <v>55305</v>
          </cell>
          <cell r="C436">
            <v>938738.95579431474</v>
          </cell>
          <cell r="D436">
            <v>1626.8780710919457</v>
          </cell>
          <cell r="E436">
            <v>0</v>
          </cell>
          <cell r="F436">
            <v>1626.8780710919457</v>
          </cell>
          <cell r="G436">
            <v>844.59560793001663</v>
          </cell>
          <cell r="H436">
            <v>782.28246316192906</v>
          </cell>
          <cell r="I436">
            <v>937894.36018638476</v>
          </cell>
        </row>
        <row r="437">
          <cell r="A437">
            <v>415</v>
          </cell>
          <cell r="B437">
            <v>55335</v>
          </cell>
          <cell r="C437">
            <v>937894.36018638476</v>
          </cell>
          <cell r="D437">
            <v>1626.8780710919457</v>
          </cell>
          <cell r="E437">
            <v>0</v>
          </cell>
          <cell r="F437">
            <v>1626.8780710919457</v>
          </cell>
          <cell r="G437">
            <v>845.29943760329172</v>
          </cell>
          <cell r="H437">
            <v>781.57863348865396</v>
          </cell>
          <cell r="I437">
            <v>937049.06074878143</v>
          </cell>
        </row>
        <row r="438">
          <cell r="A438">
            <v>416</v>
          </cell>
          <cell r="B438">
            <v>55366</v>
          </cell>
          <cell r="C438">
            <v>937049.06074878143</v>
          </cell>
          <cell r="D438">
            <v>1626.8780710919457</v>
          </cell>
          <cell r="E438">
            <v>0</v>
          </cell>
          <cell r="F438">
            <v>1626.8780710919457</v>
          </cell>
          <cell r="G438">
            <v>846.00385380129444</v>
          </cell>
          <cell r="H438">
            <v>780.87421729065125</v>
          </cell>
          <cell r="I438">
            <v>936203.05689498014</v>
          </cell>
        </row>
        <row r="439">
          <cell r="A439">
            <v>417</v>
          </cell>
          <cell r="B439">
            <v>55397</v>
          </cell>
          <cell r="C439">
            <v>936203.05689498014</v>
          </cell>
          <cell r="D439">
            <v>1626.8780710919457</v>
          </cell>
          <cell r="E439">
            <v>0</v>
          </cell>
          <cell r="F439">
            <v>1626.8780710919457</v>
          </cell>
          <cell r="G439">
            <v>846.70885701279553</v>
          </cell>
          <cell r="H439">
            <v>780.16921407915015</v>
          </cell>
          <cell r="I439">
            <v>935356.34803796734</v>
          </cell>
        </row>
        <row r="440">
          <cell r="A440">
            <v>418</v>
          </cell>
          <cell r="B440">
            <v>55427</v>
          </cell>
          <cell r="C440">
            <v>935356.34803796734</v>
          </cell>
          <cell r="D440">
            <v>1626.8780710919457</v>
          </cell>
          <cell r="E440">
            <v>0</v>
          </cell>
          <cell r="F440">
            <v>1626.8780710919457</v>
          </cell>
          <cell r="G440">
            <v>847.41444772697298</v>
          </cell>
          <cell r="H440">
            <v>779.4636233649727</v>
          </cell>
          <cell r="I440">
            <v>934508.93359024031</v>
          </cell>
        </row>
        <row r="441">
          <cell r="A441">
            <v>419</v>
          </cell>
          <cell r="B441">
            <v>55458</v>
          </cell>
          <cell r="C441">
            <v>934508.93359024031</v>
          </cell>
          <cell r="D441">
            <v>1626.8780710919457</v>
          </cell>
          <cell r="E441">
            <v>0</v>
          </cell>
          <cell r="F441">
            <v>1626.8780710919457</v>
          </cell>
          <cell r="G441">
            <v>848.1206264334121</v>
          </cell>
          <cell r="H441">
            <v>778.75744465853359</v>
          </cell>
          <cell r="I441">
            <v>933660.81296380691</v>
          </cell>
        </row>
        <row r="442">
          <cell r="A442">
            <v>420</v>
          </cell>
          <cell r="B442">
            <v>55488</v>
          </cell>
          <cell r="C442">
            <v>933660.81296380691</v>
          </cell>
          <cell r="D442">
            <v>1626.8780710919457</v>
          </cell>
          <cell r="E442">
            <v>0</v>
          </cell>
          <cell r="F442">
            <v>1626.8780710919457</v>
          </cell>
          <cell r="G442">
            <v>848.82739362210657</v>
          </cell>
          <cell r="H442">
            <v>778.05067746983912</v>
          </cell>
          <cell r="I442">
            <v>932811.98557018477</v>
          </cell>
        </row>
        <row r="443">
          <cell r="A443">
            <v>421</v>
          </cell>
          <cell r="B443">
            <v>55519</v>
          </cell>
          <cell r="C443">
            <v>932811.98557018477</v>
          </cell>
          <cell r="D443">
            <v>1626.8780710919457</v>
          </cell>
          <cell r="E443">
            <v>0</v>
          </cell>
          <cell r="F443">
            <v>1626.8780710919457</v>
          </cell>
          <cell r="G443">
            <v>849.53474978345832</v>
          </cell>
          <cell r="H443">
            <v>777.34332130848736</v>
          </cell>
          <cell r="I443">
            <v>931962.45082040131</v>
          </cell>
        </row>
        <row r="444">
          <cell r="A444">
            <v>422</v>
          </cell>
          <cell r="B444">
            <v>55550</v>
          </cell>
          <cell r="C444">
            <v>931962.45082040131</v>
          </cell>
          <cell r="D444">
            <v>1626.8780710919457</v>
          </cell>
          <cell r="E444">
            <v>0</v>
          </cell>
          <cell r="F444">
            <v>1626.8780710919457</v>
          </cell>
          <cell r="G444">
            <v>850.24269540827788</v>
          </cell>
          <cell r="H444">
            <v>776.6353756836678</v>
          </cell>
          <cell r="I444">
            <v>931112.20812499302</v>
          </cell>
        </row>
        <row r="445">
          <cell r="A445">
            <v>423</v>
          </cell>
          <cell r="B445">
            <v>55579</v>
          </cell>
          <cell r="C445">
            <v>931112.20812499302</v>
          </cell>
          <cell r="D445">
            <v>1626.8780710919457</v>
          </cell>
          <cell r="E445">
            <v>0</v>
          </cell>
          <cell r="F445">
            <v>1626.8780710919457</v>
          </cell>
          <cell r="G445">
            <v>850.95123098778481</v>
          </cell>
          <cell r="H445">
            <v>775.92684010416087</v>
          </cell>
          <cell r="I445">
            <v>930261.25689400523</v>
          </cell>
        </row>
        <row r="446">
          <cell r="A446">
            <v>424</v>
          </cell>
          <cell r="B446">
            <v>55610</v>
          </cell>
          <cell r="C446">
            <v>930261.25689400523</v>
          </cell>
          <cell r="D446">
            <v>1626.8780710919457</v>
          </cell>
          <cell r="E446">
            <v>0</v>
          </cell>
          <cell r="F446">
            <v>1626.8780710919457</v>
          </cell>
          <cell r="G446">
            <v>851.66035701360795</v>
          </cell>
          <cell r="H446">
            <v>775.21771407833774</v>
          </cell>
          <cell r="I446">
            <v>929409.59653699165</v>
          </cell>
        </row>
        <row r="447">
          <cell r="A447">
            <v>425</v>
          </cell>
          <cell r="B447">
            <v>55640</v>
          </cell>
          <cell r="C447">
            <v>929409.59653699165</v>
          </cell>
          <cell r="D447">
            <v>1626.8780710919457</v>
          </cell>
          <cell r="E447">
            <v>0</v>
          </cell>
          <cell r="F447">
            <v>1626.8780710919457</v>
          </cell>
          <cell r="G447">
            <v>852.37007397778586</v>
          </cell>
          <cell r="H447">
            <v>774.50799711415982</v>
          </cell>
          <cell r="I447">
            <v>928557.22646301391</v>
          </cell>
        </row>
        <row r="448">
          <cell r="A448">
            <v>426</v>
          </cell>
          <cell r="B448">
            <v>55671</v>
          </cell>
          <cell r="C448">
            <v>928557.22646301391</v>
          </cell>
          <cell r="D448">
            <v>1626.8780710919457</v>
          </cell>
          <cell r="E448">
            <v>0</v>
          </cell>
          <cell r="F448">
            <v>1626.8780710919457</v>
          </cell>
          <cell r="G448">
            <v>853.0803823727673</v>
          </cell>
          <cell r="H448">
            <v>773.79768871917838</v>
          </cell>
          <cell r="I448">
            <v>927704.14608064119</v>
          </cell>
        </row>
        <row r="449">
          <cell r="A449">
            <v>427</v>
          </cell>
          <cell r="B449">
            <v>55701</v>
          </cell>
          <cell r="C449">
            <v>927704.14608064119</v>
          </cell>
          <cell r="D449">
            <v>1626.8780710919457</v>
          </cell>
          <cell r="E449">
            <v>0</v>
          </cell>
          <cell r="F449">
            <v>1626.8780710919457</v>
          </cell>
          <cell r="G449">
            <v>853.79128269141131</v>
          </cell>
          <cell r="H449">
            <v>773.08678840053437</v>
          </cell>
          <cell r="I449">
            <v>926850.35479794978</v>
          </cell>
        </row>
        <row r="450">
          <cell r="A450">
            <v>428</v>
          </cell>
          <cell r="B450">
            <v>55732</v>
          </cell>
          <cell r="C450">
            <v>926850.35479794978</v>
          </cell>
          <cell r="D450">
            <v>1626.8780710919457</v>
          </cell>
          <cell r="E450">
            <v>0</v>
          </cell>
          <cell r="F450">
            <v>1626.8780710919457</v>
          </cell>
          <cell r="G450">
            <v>854.50277542698745</v>
          </cell>
          <cell r="H450">
            <v>772.37529566495823</v>
          </cell>
          <cell r="I450">
            <v>925995.85202252283</v>
          </cell>
        </row>
        <row r="451">
          <cell r="A451">
            <v>429</v>
          </cell>
          <cell r="B451">
            <v>55763</v>
          </cell>
          <cell r="C451">
            <v>925995.85202252283</v>
          </cell>
          <cell r="D451">
            <v>1626.8780710919457</v>
          </cell>
          <cell r="E451">
            <v>0</v>
          </cell>
          <cell r="F451">
            <v>1626.8780710919457</v>
          </cell>
          <cell r="G451">
            <v>855.21486107317662</v>
          </cell>
          <cell r="H451">
            <v>771.66321001876906</v>
          </cell>
          <cell r="I451">
            <v>925140.63716144965</v>
          </cell>
        </row>
        <row r="452">
          <cell r="A452">
            <v>430</v>
          </cell>
          <cell r="B452">
            <v>55793</v>
          </cell>
          <cell r="C452">
            <v>925140.63716144965</v>
          </cell>
          <cell r="D452">
            <v>1626.8780710919457</v>
          </cell>
          <cell r="E452">
            <v>0</v>
          </cell>
          <cell r="F452">
            <v>1626.8780710919457</v>
          </cell>
          <cell r="G452">
            <v>855.9275401240709</v>
          </cell>
          <cell r="H452">
            <v>770.95053096787478</v>
          </cell>
          <cell r="I452">
            <v>924284.7096213256</v>
          </cell>
        </row>
        <row r="453">
          <cell r="A453">
            <v>431</v>
          </cell>
          <cell r="B453">
            <v>55824</v>
          </cell>
          <cell r="C453">
            <v>924284.7096213256</v>
          </cell>
          <cell r="D453">
            <v>1626.8780710919457</v>
          </cell>
          <cell r="E453">
            <v>0</v>
          </cell>
          <cell r="F453">
            <v>1626.8780710919457</v>
          </cell>
          <cell r="G453">
            <v>856.64081307417439</v>
          </cell>
          <cell r="H453">
            <v>770.2372580177713</v>
          </cell>
          <cell r="I453">
            <v>923428.06880825141</v>
          </cell>
        </row>
        <row r="454">
          <cell r="A454">
            <v>432</v>
          </cell>
          <cell r="B454">
            <v>55854</v>
          </cell>
          <cell r="C454">
            <v>923428.06880825141</v>
          </cell>
          <cell r="D454">
            <v>1626.8780710919457</v>
          </cell>
          <cell r="E454">
            <v>0</v>
          </cell>
          <cell r="F454">
            <v>1626.8780710919457</v>
          </cell>
          <cell r="G454">
            <v>857.35468041840284</v>
          </cell>
          <cell r="H454">
            <v>769.52339067354285</v>
          </cell>
          <cell r="I454">
            <v>922570.71412783302</v>
          </cell>
        </row>
        <row r="455">
          <cell r="A455">
            <v>433</v>
          </cell>
          <cell r="B455">
            <v>55885</v>
          </cell>
          <cell r="C455">
            <v>922570.71412783302</v>
          </cell>
          <cell r="D455">
            <v>1626.8780710919457</v>
          </cell>
          <cell r="E455">
            <v>0</v>
          </cell>
          <cell r="F455">
            <v>1626.8780710919457</v>
          </cell>
          <cell r="G455">
            <v>858.06914265208491</v>
          </cell>
          <cell r="H455">
            <v>768.80892843986078</v>
          </cell>
          <cell r="I455">
            <v>921712.64498518093</v>
          </cell>
        </row>
        <row r="456">
          <cell r="A456">
            <v>434</v>
          </cell>
          <cell r="B456">
            <v>55916</v>
          </cell>
          <cell r="C456">
            <v>921712.64498518093</v>
          </cell>
          <cell r="D456">
            <v>1626.8780710919457</v>
          </cell>
          <cell r="E456">
            <v>0</v>
          </cell>
          <cell r="F456">
            <v>1626.8780710919457</v>
          </cell>
          <cell r="G456">
            <v>858.78420027096149</v>
          </cell>
          <cell r="H456">
            <v>768.09387082098419</v>
          </cell>
          <cell r="I456">
            <v>920853.86078490992</v>
          </cell>
        </row>
        <row r="457">
          <cell r="A457">
            <v>435</v>
          </cell>
          <cell r="B457">
            <v>55944</v>
          </cell>
          <cell r="C457">
            <v>920853.86078490992</v>
          </cell>
          <cell r="D457">
            <v>1626.8780710919457</v>
          </cell>
          <cell r="E457">
            <v>0</v>
          </cell>
          <cell r="F457">
            <v>1626.8780710919457</v>
          </cell>
          <cell r="G457">
            <v>859.49985377118742</v>
          </cell>
          <cell r="H457">
            <v>767.37821732075827</v>
          </cell>
          <cell r="I457">
            <v>919994.36093113874</v>
          </cell>
        </row>
        <row r="458">
          <cell r="A458">
            <v>436</v>
          </cell>
          <cell r="B458">
            <v>55975</v>
          </cell>
          <cell r="C458">
            <v>919994.36093113874</v>
          </cell>
          <cell r="D458">
            <v>1626.8780710919457</v>
          </cell>
          <cell r="E458">
            <v>0</v>
          </cell>
          <cell r="F458">
            <v>1626.8780710919457</v>
          </cell>
          <cell r="G458">
            <v>860.21610364933008</v>
          </cell>
          <cell r="H458">
            <v>766.66196744261561</v>
          </cell>
          <cell r="I458">
            <v>919134.14482748939</v>
          </cell>
        </row>
        <row r="459">
          <cell r="A459">
            <v>437</v>
          </cell>
          <cell r="B459">
            <v>56005</v>
          </cell>
          <cell r="C459">
            <v>919134.14482748939</v>
          </cell>
          <cell r="D459">
            <v>1626.8780710919457</v>
          </cell>
          <cell r="E459">
            <v>0</v>
          </cell>
          <cell r="F459">
            <v>1626.8780710919457</v>
          </cell>
          <cell r="G459">
            <v>860.93295040237115</v>
          </cell>
          <cell r="H459">
            <v>765.94512068957454</v>
          </cell>
          <cell r="I459">
            <v>918273.21187708701</v>
          </cell>
        </row>
        <row r="460">
          <cell r="A460">
            <v>438</v>
          </cell>
          <cell r="B460">
            <v>56036</v>
          </cell>
          <cell r="C460">
            <v>918273.21187708701</v>
          </cell>
          <cell r="D460">
            <v>1626.8780710919457</v>
          </cell>
          <cell r="E460">
            <v>0</v>
          </cell>
          <cell r="F460">
            <v>1626.8780710919457</v>
          </cell>
          <cell r="G460">
            <v>861.65039452770645</v>
          </cell>
          <cell r="H460">
            <v>765.22767656423923</v>
          </cell>
          <cell r="I460">
            <v>917411.56148255931</v>
          </cell>
        </row>
        <row r="461">
          <cell r="A461">
            <v>439</v>
          </cell>
          <cell r="B461">
            <v>56066</v>
          </cell>
          <cell r="C461">
            <v>917411.56148255931</v>
          </cell>
          <cell r="D461">
            <v>1626.8780710919457</v>
          </cell>
          <cell r="E461">
            <v>0</v>
          </cell>
          <cell r="F461">
            <v>1626.8780710919457</v>
          </cell>
          <cell r="G461">
            <v>862.36843652314622</v>
          </cell>
          <cell r="H461">
            <v>764.50963456879947</v>
          </cell>
          <cell r="I461">
            <v>916549.19304603618</v>
          </cell>
        </row>
        <row r="462">
          <cell r="A462">
            <v>440</v>
          </cell>
          <cell r="B462">
            <v>56097</v>
          </cell>
          <cell r="C462">
            <v>916549.19304603618</v>
          </cell>
          <cell r="D462">
            <v>1626.8780710919457</v>
          </cell>
          <cell r="E462">
            <v>0</v>
          </cell>
          <cell r="F462">
            <v>1626.8780710919457</v>
          </cell>
          <cell r="G462">
            <v>863.0870768869155</v>
          </cell>
          <cell r="H462">
            <v>763.79099420503019</v>
          </cell>
          <cell r="I462">
            <v>915686.10596914927</v>
          </cell>
        </row>
        <row r="463">
          <cell r="A463">
            <v>441</v>
          </cell>
          <cell r="B463">
            <v>56128</v>
          </cell>
          <cell r="C463">
            <v>915686.10596914927</v>
          </cell>
          <cell r="D463">
            <v>1626.8780710919457</v>
          </cell>
          <cell r="E463">
            <v>0</v>
          </cell>
          <cell r="F463">
            <v>1626.8780710919457</v>
          </cell>
          <cell r="G463">
            <v>863.80631611765455</v>
          </cell>
          <cell r="H463">
            <v>763.07175497429114</v>
          </cell>
          <cell r="I463">
            <v>914822.29965303163</v>
          </cell>
        </row>
        <row r="464">
          <cell r="A464">
            <v>442</v>
          </cell>
          <cell r="B464">
            <v>56158</v>
          </cell>
          <cell r="C464">
            <v>914822.29965303163</v>
          </cell>
          <cell r="D464">
            <v>1626.8780710919457</v>
          </cell>
          <cell r="E464">
            <v>0</v>
          </cell>
          <cell r="F464">
            <v>1626.8780710919457</v>
          </cell>
          <cell r="G464">
            <v>864.52615471441936</v>
          </cell>
          <cell r="H464">
            <v>762.35191637752632</v>
          </cell>
          <cell r="I464">
            <v>913957.77349831723</v>
          </cell>
        </row>
        <row r="465">
          <cell r="A465">
            <v>443</v>
          </cell>
          <cell r="B465">
            <v>56189</v>
          </cell>
          <cell r="C465">
            <v>913957.77349831723</v>
          </cell>
          <cell r="D465">
            <v>1626.8780710919457</v>
          </cell>
          <cell r="E465">
            <v>0</v>
          </cell>
          <cell r="F465">
            <v>1626.8780710919457</v>
          </cell>
          <cell r="G465">
            <v>865.24659317668124</v>
          </cell>
          <cell r="H465">
            <v>761.63147791526444</v>
          </cell>
          <cell r="I465">
            <v>913092.52690514049</v>
          </cell>
        </row>
        <row r="466">
          <cell r="A466">
            <v>444</v>
          </cell>
          <cell r="B466">
            <v>56219</v>
          </cell>
          <cell r="C466">
            <v>913092.52690514049</v>
          </cell>
          <cell r="D466">
            <v>1626.8780710919457</v>
          </cell>
          <cell r="E466">
            <v>0</v>
          </cell>
          <cell r="F466">
            <v>1626.8780710919457</v>
          </cell>
          <cell r="G466">
            <v>865.96763200432849</v>
          </cell>
          <cell r="H466">
            <v>760.91043908761719</v>
          </cell>
          <cell r="I466">
            <v>912226.5592731362</v>
          </cell>
        </row>
        <row r="467">
          <cell r="A467">
            <v>445</v>
          </cell>
          <cell r="B467">
            <v>56250</v>
          </cell>
          <cell r="C467">
            <v>912226.5592731362</v>
          </cell>
          <cell r="D467">
            <v>1626.8780710919457</v>
          </cell>
          <cell r="E467">
            <v>0</v>
          </cell>
          <cell r="F467">
            <v>1626.8780710919457</v>
          </cell>
          <cell r="G467">
            <v>866.6892716976655</v>
          </cell>
          <cell r="H467">
            <v>760.18879939428018</v>
          </cell>
          <cell r="I467">
            <v>911359.87000143854</v>
          </cell>
        </row>
        <row r="468">
          <cell r="A468">
            <v>446</v>
          </cell>
          <cell r="B468">
            <v>56281</v>
          </cell>
          <cell r="C468">
            <v>911359.87000143854</v>
          </cell>
          <cell r="D468">
            <v>1626.8780710919457</v>
          </cell>
          <cell r="E468">
            <v>0</v>
          </cell>
          <cell r="F468">
            <v>1626.8780710919457</v>
          </cell>
          <cell r="G468">
            <v>867.41151275741356</v>
          </cell>
          <cell r="H468">
            <v>759.46655833453212</v>
          </cell>
          <cell r="I468">
            <v>910492.45848868112</v>
          </cell>
        </row>
        <row r="469">
          <cell r="A469">
            <v>447</v>
          </cell>
          <cell r="B469">
            <v>56309</v>
          </cell>
          <cell r="C469">
            <v>910492.45848868112</v>
          </cell>
          <cell r="D469">
            <v>1626.8780710919457</v>
          </cell>
          <cell r="E469">
            <v>0</v>
          </cell>
          <cell r="F469">
            <v>1626.8780710919457</v>
          </cell>
          <cell r="G469">
            <v>868.13435568471129</v>
          </cell>
          <cell r="H469">
            <v>758.74371540723439</v>
          </cell>
          <cell r="I469">
            <v>909624.32413299638</v>
          </cell>
        </row>
        <row r="470">
          <cell r="A470">
            <v>448</v>
          </cell>
          <cell r="B470">
            <v>56340</v>
          </cell>
          <cell r="C470">
            <v>909624.32413299638</v>
          </cell>
          <cell r="D470">
            <v>1626.8780710919457</v>
          </cell>
          <cell r="E470">
            <v>0</v>
          </cell>
          <cell r="F470">
            <v>1626.8780710919457</v>
          </cell>
          <cell r="G470">
            <v>868.85780098111525</v>
          </cell>
          <cell r="H470">
            <v>758.02027011083044</v>
          </cell>
          <cell r="I470">
            <v>908755.46633201523</v>
          </cell>
        </row>
        <row r="471">
          <cell r="A471">
            <v>449</v>
          </cell>
          <cell r="B471">
            <v>56370</v>
          </cell>
          <cell r="C471">
            <v>908755.46633201523</v>
          </cell>
          <cell r="D471">
            <v>1626.8780710919457</v>
          </cell>
          <cell r="E471">
            <v>0</v>
          </cell>
          <cell r="F471">
            <v>1626.8780710919457</v>
          </cell>
          <cell r="G471">
            <v>869.58184914859964</v>
          </cell>
          <cell r="H471">
            <v>757.29622194334604</v>
          </cell>
          <cell r="I471">
            <v>907885.88448286662</v>
          </cell>
        </row>
        <row r="472">
          <cell r="A472">
            <v>450</v>
          </cell>
          <cell r="B472">
            <v>56401</v>
          </cell>
          <cell r="C472">
            <v>907885.88448286662</v>
          </cell>
          <cell r="D472">
            <v>1626.8780710919457</v>
          </cell>
          <cell r="E472">
            <v>0</v>
          </cell>
          <cell r="F472">
            <v>1626.8780710919457</v>
          </cell>
          <cell r="G472">
            <v>870.30650068955686</v>
          </cell>
          <cell r="H472">
            <v>756.57157040238883</v>
          </cell>
          <cell r="I472">
            <v>907015.57798217703</v>
          </cell>
        </row>
        <row r="473">
          <cell r="A473">
            <v>451</v>
          </cell>
          <cell r="B473">
            <v>56431</v>
          </cell>
          <cell r="C473">
            <v>907015.57798217703</v>
          </cell>
          <cell r="D473">
            <v>1626.8780710919457</v>
          </cell>
          <cell r="E473">
            <v>0</v>
          </cell>
          <cell r="F473">
            <v>1626.8780710919457</v>
          </cell>
          <cell r="G473">
            <v>871.03175610679807</v>
          </cell>
          <cell r="H473">
            <v>755.84631498514761</v>
          </cell>
          <cell r="I473">
            <v>906144.54622607026</v>
          </cell>
        </row>
        <row r="474">
          <cell r="A474">
            <v>452</v>
          </cell>
          <cell r="B474">
            <v>56462</v>
          </cell>
          <cell r="C474">
            <v>906144.54622607026</v>
          </cell>
          <cell r="D474">
            <v>1626.8780710919457</v>
          </cell>
          <cell r="E474">
            <v>0</v>
          </cell>
          <cell r="F474">
            <v>1626.8780710919457</v>
          </cell>
          <cell r="G474">
            <v>871.75761590355376</v>
          </cell>
          <cell r="H474">
            <v>755.12045518839193</v>
          </cell>
          <cell r="I474">
            <v>905272.78861016675</v>
          </cell>
        </row>
        <row r="475">
          <cell r="A475">
            <v>453</v>
          </cell>
          <cell r="B475">
            <v>56493</v>
          </cell>
          <cell r="C475">
            <v>905272.78861016675</v>
          </cell>
          <cell r="D475">
            <v>1626.8780710919457</v>
          </cell>
          <cell r="E475">
            <v>0</v>
          </cell>
          <cell r="F475">
            <v>1626.8780710919457</v>
          </cell>
          <cell r="G475">
            <v>872.48408058347343</v>
          </cell>
          <cell r="H475">
            <v>754.39399050847226</v>
          </cell>
          <cell r="I475">
            <v>904400.30452958331</v>
          </cell>
        </row>
        <row r="476">
          <cell r="A476">
            <v>454</v>
          </cell>
          <cell r="B476">
            <v>56523</v>
          </cell>
          <cell r="C476">
            <v>904400.30452958331</v>
          </cell>
          <cell r="D476">
            <v>1626.8780710919457</v>
          </cell>
          <cell r="E476">
            <v>0</v>
          </cell>
          <cell r="F476">
            <v>1626.8780710919457</v>
          </cell>
          <cell r="G476">
            <v>873.21115065062634</v>
          </cell>
          <cell r="H476">
            <v>753.66692044131935</v>
          </cell>
          <cell r="I476">
            <v>903527.09337893268</v>
          </cell>
        </row>
        <row r="477">
          <cell r="A477">
            <v>455</v>
          </cell>
          <cell r="B477">
            <v>56554</v>
          </cell>
          <cell r="C477">
            <v>903527.09337893268</v>
          </cell>
          <cell r="D477">
            <v>1626.8780710919457</v>
          </cell>
          <cell r="E477">
            <v>0</v>
          </cell>
          <cell r="F477">
            <v>1626.8780710919457</v>
          </cell>
          <cell r="G477">
            <v>873.9388266095018</v>
          </cell>
          <cell r="H477">
            <v>752.93924448244388</v>
          </cell>
          <cell r="I477">
            <v>902653.15455232316</v>
          </cell>
        </row>
        <row r="478">
          <cell r="A478">
            <v>456</v>
          </cell>
          <cell r="B478">
            <v>56584</v>
          </cell>
          <cell r="C478">
            <v>902653.15455232316</v>
          </cell>
          <cell r="D478">
            <v>1626.8780710919457</v>
          </cell>
          <cell r="E478">
            <v>0</v>
          </cell>
          <cell r="F478">
            <v>1626.8780710919457</v>
          </cell>
          <cell r="G478">
            <v>874.66710896500967</v>
          </cell>
          <cell r="H478">
            <v>752.21096212693601</v>
          </cell>
          <cell r="I478">
            <v>901778.48744335817</v>
          </cell>
        </row>
        <row r="479">
          <cell r="A479">
            <v>457</v>
          </cell>
          <cell r="B479">
            <v>56615</v>
          </cell>
          <cell r="C479">
            <v>901778.48744335817</v>
          </cell>
          <cell r="D479">
            <v>1626.8780710919457</v>
          </cell>
          <cell r="E479">
            <v>0</v>
          </cell>
          <cell r="F479">
            <v>1626.8780710919457</v>
          </cell>
          <cell r="G479">
            <v>875.39599822248044</v>
          </cell>
          <cell r="H479">
            <v>751.48207286946524</v>
          </cell>
          <cell r="I479">
            <v>900903.09144513565</v>
          </cell>
        </row>
        <row r="480">
          <cell r="A480">
            <v>458</v>
          </cell>
          <cell r="B480">
            <v>56646</v>
          </cell>
          <cell r="C480">
            <v>900903.09144513565</v>
          </cell>
          <cell r="D480">
            <v>1626.8780710919457</v>
          </cell>
          <cell r="E480">
            <v>0</v>
          </cell>
          <cell r="F480">
            <v>1626.8780710919457</v>
          </cell>
          <cell r="G480">
            <v>876.12549488766592</v>
          </cell>
          <cell r="H480">
            <v>750.75257620427976</v>
          </cell>
          <cell r="I480">
            <v>900026.96595024795</v>
          </cell>
        </row>
        <row r="481">
          <cell r="A481">
            <v>459</v>
          </cell>
          <cell r="B481">
            <v>56674</v>
          </cell>
          <cell r="C481">
            <v>900026.96595024795</v>
          </cell>
          <cell r="D481">
            <v>1626.8780710919457</v>
          </cell>
          <cell r="E481">
            <v>0</v>
          </cell>
          <cell r="F481">
            <v>1626.8780710919457</v>
          </cell>
          <cell r="G481">
            <v>876.85559946673914</v>
          </cell>
          <cell r="H481">
            <v>750.02247162520655</v>
          </cell>
          <cell r="I481">
            <v>899150.11035078124</v>
          </cell>
        </row>
        <row r="482">
          <cell r="A482">
            <v>460</v>
          </cell>
          <cell r="B482">
            <v>56705</v>
          </cell>
          <cell r="C482">
            <v>899150.11035078124</v>
          </cell>
          <cell r="D482">
            <v>1626.8780710919457</v>
          </cell>
          <cell r="E482">
            <v>0</v>
          </cell>
          <cell r="F482">
            <v>1626.8780710919457</v>
          </cell>
          <cell r="G482">
            <v>877.58631246629454</v>
          </cell>
          <cell r="H482">
            <v>749.29175862565114</v>
          </cell>
          <cell r="I482">
            <v>898272.52403831494</v>
          </cell>
        </row>
        <row r="483">
          <cell r="A483">
            <v>461</v>
          </cell>
          <cell r="B483">
            <v>56735</v>
          </cell>
          <cell r="C483">
            <v>898272.52403831494</v>
          </cell>
          <cell r="D483">
            <v>1626.8780710919457</v>
          </cell>
          <cell r="E483">
            <v>0</v>
          </cell>
          <cell r="F483">
            <v>1626.8780710919457</v>
          </cell>
          <cell r="G483">
            <v>878.31763439334986</v>
          </cell>
          <cell r="H483">
            <v>748.56043669859582</v>
          </cell>
          <cell r="I483">
            <v>897394.20640392159</v>
          </cell>
        </row>
        <row r="484">
          <cell r="A484">
            <v>462</v>
          </cell>
          <cell r="B484">
            <v>56766</v>
          </cell>
          <cell r="C484">
            <v>897394.20640392159</v>
          </cell>
          <cell r="D484">
            <v>1626.8780710919457</v>
          </cell>
          <cell r="E484">
            <v>0</v>
          </cell>
          <cell r="F484">
            <v>1626.8780710919457</v>
          </cell>
          <cell r="G484">
            <v>879.04956575534436</v>
          </cell>
          <cell r="H484">
            <v>747.82850533660132</v>
          </cell>
          <cell r="I484">
            <v>896515.15683816629</v>
          </cell>
        </row>
        <row r="485">
          <cell r="A485">
            <v>463</v>
          </cell>
          <cell r="B485">
            <v>56796</v>
          </cell>
          <cell r="C485">
            <v>896515.15683816629</v>
          </cell>
          <cell r="D485">
            <v>1626.8780710919457</v>
          </cell>
          <cell r="E485">
            <v>0</v>
          </cell>
          <cell r="F485">
            <v>1626.8780710919457</v>
          </cell>
          <cell r="G485">
            <v>879.78210706014045</v>
          </cell>
          <cell r="H485">
            <v>747.09596403180524</v>
          </cell>
          <cell r="I485">
            <v>895635.3747311061</v>
          </cell>
        </row>
        <row r="486">
          <cell r="A486">
            <v>464</v>
          </cell>
          <cell r="B486">
            <v>56827</v>
          </cell>
          <cell r="C486">
            <v>895635.3747311061</v>
          </cell>
          <cell r="D486">
            <v>1626.8780710919457</v>
          </cell>
          <cell r="E486">
            <v>0</v>
          </cell>
          <cell r="F486">
            <v>1626.8780710919457</v>
          </cell>
          <cell r="G486">
            <v>880.5152588160239</v>
          </cell>
          <cell r="H486">
            <v>746.36281227592178</v>
          </cell>
          <cell r="I486">
            <v>894754.85947229003</v>
          </cell>
        </row>
        <row r="487">
          <cell r="A487">
            <v>465</v>
          </cell>
          <cell r="B487">
            <v>56858</v>
          </cell>
          <cell r="C487">
            <v>894754.85947229003</v>
          </cell>
          <cell r="D487">
            <v>1626.8780710919457</v>
          </cell>
          <cell r="E487">
            <v>0</v>
          </cell>
          <cell r="F487">
            <v>1626.8780710919457</v>
          </cell>
          <cell r="G487">
            <v>881.24902153170399</v>
          </cell>
          <cell r="H487">
            <v>745.6290495602417</v>
          </cell>
          <cell r="I487">
            <v>893873.61045075837</v>
          </cell>
        </row>
        <row r="488">
          <cell r="A488">
            <v>466</v>
          </cell>
          <cell r="B488">
            <v>56888</v>
          </cell>
          <cell r="C488">
            <v>893873.61045075837</v>
          </cell>
          <cell r="D488">
            <v>1626.8780710919457</v>
          </cell>
          <cell r="E488">
            <v>0</v>
          </cell>
          <cell r="F488">
            <v>1626.8780710919457</v>
          </cell>
          <cell r="G488">
            <v>881.98339571631379</v>
          </cell>
          <cell r="H488">
            <v>744.89467537563189</v>
          </cell>
          <cell r="I488">
            <v>892991.62705504207</v>
          </cell>
        </row>
        <row r="489">
          <cell r="A489">
            <v>467</v>
          </cell>
          <cell r="B489">
            <v>56919</v>
          </cell>
          <cell r="C489">
            <v>892991.62705504207</v>
          </cell>
          <cell r="D489">
            <v>1626.8780710919457</v>
          </cell>
          <cell r="E489">
            <v>0</v>
          </cell>
          <cell r="F489">
            <v>1626.8780710919457</v>
          </cell>
          <cell r="G489">
            <v>882.71838187941069</v>
          </cell>
          <cell r="H489">
            <v>744.159689212535</v>
          </cell>
          <cell r="I489">
            <v>892108.90867316269</v>
          </cell>
        </row>
        <row r="490">
          <cell r="A490">
            <v>468</v>
          </cell>
          <cell r="B490">
            <v>56949</v>
          </cell>
          <cell r="C490">
            <v>892108.90867316269</v>
          </cell>
          <cell r="D490">
            <v>1626.8780710919457</v>
          </cell>
          <cell r="E490">
            <v>0</v>
          </cell>
          <cell r="F490">
            <v>1626.8780710919457</v>
          </cell>
          <cell r="G490">
            <v>883.45398053097676</v>
          </cell>
          <cell r="H490">
            <v>743.42409056096892</v>
          </cell>
          <cell r="I490">
            <v>891225.45469263173</v>
          </cell>
        </row>
        <row r="491">
          <cell r="A491">
            <v>469</v>
          </cell>
          <cell r="B491">
            <v>56980</v>
          </cell>
          <cell r="C491">
            <v>891225.45469263173</v>
          </cell>
          <cell r="D491">
            <v>1626.8780710919457</v>
          </cell>
          <cell r="E491">
            <v>0</v>
          </cell>
          <cell r="F491">
            <v>1626.8780710919457</v>
          </cell>
          <cell r="G491">
            <v>884.19019218141932</v>
          </cell>
          <cell r="H491">
            <v>742.68787891052636</v>
          </cell>
          <cell r="I491">
            <v>890341.26450045034</v>
          </cell>
        </row>
        <row r="492">
          <cell r="A492">
            <v>470</v>
          </cell>
          <cell r="B492">
            <v>57011</v>
          </cell>
          <cell r="C492">
            <v>890341.26450045034</v>
          </cell>
          <cell r="D492">
            <v>1626.8780710919457</v>
          </cell>
          <cell r="E492">
            <v>0</v>
          </cell>
          <cell r="F492">
            <v>1626.8780710919457</v>
          </cell>
          <cell r="G492">
            <v>884.92701734157038</v>
          </cell>
          <cell r="H492">
            <v>741.95105375037531</v>
          </cell>
          <cell r="I492">
            <v>889456.33748310874</v>
          </cell>
        </row>
        <row r="493">
          <cell r="A493">
            <v>471</v>
          </cell>
          <cell r="B493">
            <v>57040</v>
          </cell>
          <cell r="C493">
            <v>889456.33748310874</v>
          </cell>
          <cell r="D493">
            <v>1626.8780710919457</v>
          </cell>
          <cell r="E493">
            <v>0</v>
          </cell>
          <cell r="F493">
            <v>1626.8780710919457</v>
          </cell>
          <cell r="G493">
            <v>885.66445652268828</v>
          </cell>
          <cell r="H493">
            <v>741.2136145692574</v>
          </cell>
          <cell r="I493">
            <v>888570.67302658607</v>
          </cell>
        </row>
        <row r="494">
          <cell r="A494">
            <v>472</v>
          </cell>
          <cell r="B494">
            <v>57071</v>
          </cell>
          <cell r="C494">
            <v>888570.67302658607</v>
          </cell>
          <cell r="D494">
            <v>1626.8780710919457</v>
          </cell>
          <cell r="E494">
            <v>0</v>
          </cell>
          <cell r="F494">
            <v>1626.8780710919457</v>
          </cell>
          <cell r="G494">
            <v>886.40251023645726</v>
          </cell>
          <cell r="H494">
            <v>740.47556085548842</v>
          </cell>
          <cell r="I494">
            <v>887684.27051634958</v>
          </cell>
        </row>
        <row r="495">
          <cell r="A495">
            <v>473</v>
          </cell>
          <cell r="B495">
            <v>57101</v>
          </cell>
          <cell r="C495">
            <v>887684.27051634958</v>
          </cell>
          <cell r="D495">
            <v>1626.8780710919457</v>
          </cell>
          <cell r="E495">
            <v>0</v>
          </cell>
          <cell r="F495">
            <v>1626.8780710919457</v>
          </cell>
          <cell r="G495">
            <v>887.14117899498774</v>
          </cell>
          <cell r="H495">
            <v>739.73689209695794</v>
          </cell>
          <cell r="I495">
            <v>886797.12933735456</v>
          </cell>
        </row>
        <row r="496">
          <cell r="A496">
            <v>474</v>
          </cell>
          <cell r="B496">
            <v>57132</v>
          </cell>
          <cell r="C496">
            <v>886797.12933735456</v>
          </cell>
          <cell r="D496">
            <v>1626.8780710919457</v>
          </cell>
          <cell r="E496">
            <v>0</v>
          </cell>
          <cell r="F496">
            <v>1626.8780710919457</v>
          </cell>
          <cell r="G496">
            <v>887.88046331081682</v>
          </cell>
          <cell r="H496">
            <v>738.99760778112886</v>
          </cell>
          <cell r="I496">
            <v>885909.2488740437</v>
          </cell>
        </row>
        <row r="497">
          <cell r="A497">
            <v>475</v>
          </cell>
          <cell r="B497">
            <v>57162</v>
          </cell>
          <cell r="C497">
            <v>885909.2488740437</v>
          </cell>
          <cell r="D497">
            <v>1626.8780710919457</v>
          </cell>
          <cell r="E497">
            <v>0</v>
          </cell>
          <cell r="F497">
            <v>1626.8780710919457</v>
          </cell>
          <cell r="G497">
            <v>888.62036369690918</v>
          </cell>
          <cell r="H497">
            <v>738.2577073950365</v>
          </cell>
          <cell r="I497">
            <v>885020.62851034675</v>
          </cell>
        </row>
        <row r="498">
          <cell r="A498">
            <v>476</v>
          </cell>
          <cell r="B498">
            <v>57193</v>
          </cell>
          <cell r="C498">
            <v>885020.62851034675</v>
          </cell>
          <cell r="D498">
            <v>1626.8780710919457</v>
          </cell>
          <cell r="E498">
            <v>0</v>
          </cell>
          <cell r="F498">
            <v>1626.8780710919457</v>
          </cell>
          <cell r="G498">
            <v>889.36088066665673</v>
          </cell>
          <cell r="H498">
            <v>737.51719042528896</v>
          </cell>
          <cell r="I498">
            <v>884131.26762968011</v>
          </cell>
        </row>
        <row r="499">
          <cell r="A499">
            <v>477</v>
          </cell>
          <cell r="B499">
            <v>57224</v>
          </cell>
          <cell r="C499">
            <v>884131.26762968011</v>
          </cell>
          <cell r="D499">
            <v>1626.8780710919457</v>
          </cell>
          <cell r="E499">
            <v>0</v>
          </cell>
          <cell r="F499">
            <v>1626.8780710919457</v>
          </cell>
          <cell r="G499">
            <v>890.10201473387895</v>
          </cell>
          <cell r="H499">
            <v>736.77605635806674</v>
          </cell>
          <cell r="I499">
            <v>883241.16561494628</v>
          </cell>
        </row>
        <row r="500">
          <cell r="A500">
            <v>478</v>
          </cell>
          <cell r="B500">
            <v>57254</v>
          </cell>
          <cell r="C500">
            <v>883241.16561494628</v>
          </cell>
          <cell r="D500">
            <v>1626.8780710919457</v>
          </cell>
          <cell r="E500">
            <v>0</v>
          </cell>
          <cell r="F500">
            <v>1626.8780710919457</v>
          </cell>
          <cell r="G500">
            <v>890.84376641282381</v>
          </cell>
          <cell r="H500">
            <v>736.03430467912187</v>
          </cell>
          <cell r="I500">
            <v>882350.32184853347</v>
          </cell>
        </row>
        <row r="501">
          <cell r="A501">
            <v>479</v>
          </cell>
          <cell r="B501">
            <v>57285</v>
          </cell>
          <cell r="C501">
            <v>882350.32184853347</v>
          </cell>
          <cell r="D501">
            <v>1626.8780710919457</v>
          </cell>
          <cell r="E501">
            <v>0</v>
          </cell>
          <cell r="F501">
            <v>1626.8780710919457</v>
          </cell>
          <cell r="G501">
            <v>891.58613621816778</v>
          </cell>
          <cell r="H501">
            <v>735.2919348737779</v>
          </cell>
          <cell r="I501">
            <v>881458.73571231531</v>
          </cell>
        </row>
        <row r="502">
          <cell r="A502">
            <v>480</v>
          </cell>
          <cell r="B502">
            <v>57315</v>
          </cell>
          <cell r="C502">
            <v>881458.73571231531</v>
          </cell>
          <cell r="D502">
            <v>1626.8780710919457</v>
          </cell>
          <cell r="E502">
            <v>0</v>
          </cell>
          <cell r="F502">
            <v>1626.8780710919457</v>
          </cell>
          <cell r="G502">
            <v>892.32912466501625</v>
          </cell>
          <cell r="H502">
            <v>734.54894642692943</v>
          </cell>
          <cell r="I502">
            <v>880566.4065876503</v>
          </cell>
        </row>
        <row r="503">
          <cell r="A503">
            <v>481</v>
          </cell>
          <cell r="B503">
            <v>57346</v>
          </cell>
          <cell r="C503">
            <v>880566.4065876503</v>
          </cell>
          <cell r="D503">
            <v>1626.8780710919457</v>
          </cell>
          <cell r="E503">
            <v>0</v>
          </cell>
          <cell r="F503">
            <v>1626.8780710919457</v>
          </cell>
          <cell r="G503">
            <v>893.07273226890379</v>
          </cell>
          <cell r="H503">
            <v>733.80533882304189</v>
          </cell>
          <cell r="I503">
            <v>879673.33385538135</v>
          </cell>
        </row>
        <row r="504">
          <cell r="A504">
            <v>482</v>
          </cell>
          <cell r="B504">
            <v>57377</v>
          </cell>
          <cell r="C504">
            <v>879673.33385538135</v>
          </cell>
          <cell r="D504">
            <v>1626.8780710919457</v>
          </cell>
          <cell r="E504">
            <v>0</v>
          </cell>
          <cell r="F504">
            <v>1626.8780710919457</v>
          </cell>
          <cell r="G504">
            <v>893.81695954579459</v>
          </cell>
          <cell r="H504">
            <v>733.0611115461511</v>
          </cell>
          <cell r="I504">
            <v>878779.51689583552</v>
          </cell>
        </row>
        <row r="505">
          <cell r="A505">
            <v>483</v>
          </cell>
          <cell r="B505">
            <v>57405</v>
          </cell>
          <cell r="C505">
            <v>878779.51689583552</v>
          </cell>
          <cell r="D505">
            <v>1626.8780710919457</v>
          </cell>
          <cell r="E505">
            <v>0</v>
          </cell>
          <cell r="F505">
            <v>1626.8780710919457</v>
          </cell>
          <cell r="G505">
            <v>894.5618070120828</v>
          </cell>
          <cell r="H505">
            <v>732.31626407986289</v>
          </cell>
          <cell r="I505">
            <v>877884.95508882345</v>
          </cell>
        </row>
        <row r="506">
          <cell r="A506">
            <v>484</v>
          </cell>
          <cell r="B506">
            <v>57436</v>
          </cell>
          <cell r="C506">
            <v>877884.95508882345</v>
          </cell>
          <cell r="D506">
            <v>1626.8780710919457</v>
          </cell>
          <cell r="E506">
            <v>0</v>
          </cell>
          <cell r="F506">
            <v>1626.8780710919457</v>
          </cell>
          <cell r="G506">
            <v>895.30727518459275</v>
          </cell>
          <cell r="H506">
            <v>731.57079590735293</v>
          </cell>
          <cell r="I506">
            <v>876989.64781363891</v>
          </cell>
        </row>
        <row r="507">
          <cell r="A507">
            <v>485</v>
          </cell>
          <cell r="B507">
            <v>57466</v>
          </cell>
          <cell r="C507">
            <v>876989.64781363891</v>
          </cell>
          <cell r="D507">
            <v>1626.8780710919457</v>
          </cell>
          <cell r="E507">
            <v>0</v>
          </cell>
          <cell r="F507">
            <v>1626.8780710919457</v>
          </cell>
          <cell r="G507">
            <v>896.05336458058002</v>
          </cell>
          <cell r="H507">
            <v>730.82470651136566</v>
          </cell>
          <cell r="I507">
            <v>876093.59444905829</v>
          </cell>
        </row>
        <row r="508">
          <cell r="A508">
            <v>486</v>
          </cell>
          <cell r="B508">
            <v>57497</v>
          </cell>
          <cell r="C508">
            <v>876093.59444905829</v>
          </cell>
          <cell r="D508">
            <v>1626.8780710919457</v>
          </cell>
          <cell r="E508">
            <v>0</v>
          </cell>
          <cell r="F508">
            <v>1626.8780710919457</v>
          </cell>
          <cell r="G508">
            <v>896.80007571773035</v>
          </cell>
          <cell r="H508">
            <v>730.07799537421533</v>
          </cell>
          <cell r="I508">
            <v>875196.79437334056</v>
          </cell>
        </row>
        <row r="509">
          <cell r="A509">
            <v>487</v>
          </cell>
          <cell r="B509">
            <v>57527</v>
          </cell>
          <cell r="C509">
            <v>875196.79437334056</v>
          </cell>
          <cell r="D509">
            <v>1626.8780710919457</v>
          </cell>
          <cell r="E509">
            <v>0</v>
          </cell>
          <cell r="F509">
            <v>1626.8780710919457</v>
          </cell>
          <cell r="G509">
            <v>897.54740911416195</v>
          </cell>
          <cell r="H509">
            <v>729.33066197778373</v>
          </cell>
          <cell r="I509">
            <v>874299.24696422636</v>
          </cell>
        </row>
        <row r="510">
          <cell r="A510">
            <v>488</v>
          </cell>
          <cell r="B510">
            <v>57558</v>
          </cell>
          <cell r="C510">
            <v>874299.24696422636</v>
          </cell>
          <cell r="D510">
            <v>1626.8780710919457</v>
          </cell>
          <cell r="E510">
            <v>0</v>
          </cell>
          <cell r="F510">
            <v>1626.8780710919457</v>
          </cell>
          <cell r="G510">
            <v>898.29536528842368</v>
          </cell>
          <cell r="H510">
            <v>728.582705803522</v>
          </cell>
          <cell r="I510">
            <v>873400.95159893797</v>
          </cell>
        </row>
        <row r="511">
          <cell r="A511">
            <v>489</v>
          </cell>
          <cell r="B511">
            <v>57589</v>
          </cell>
          <cell r="C511">
            <v>873400.95159893797</v>
          </cell>
          <cell r="D511">
            <v>1626.8780710919457</v>
          </cell>
          <cell r="E511">
            <v>0</v>
          </cell>
          <cell r="F511">
            <v>1626.8780710919457</v>
          </cell>
          <cell r="G511">
            <v>899.04394475949744</v>
          </cell>
          <cell r="H511">
            <v>727.83412633244825</v>
          </cell>
          <cell r="I511">
            <v>872501.90765417845</v>
          </cell>
        </row>
        <row r="512">
          <cell r="A512">
            <v>490</v>
          </cell>
          <cell r="B512">
            <v>57619</v>
          </cell>
          <cell r="C512">
            <v>872501.90765417845</v>
          </cell>
          <cell r="D512">
            <v>1626.8780710919457</v>
          </cell>
          <cell r="E512">
            <v>0</v>
          </cell>
          <cell r="F512">
            <v>1626.8780710919457</v>
          </cell>
          <cell r="G512">
            <v>899.793148046797</v>
          </cell>
          <cell r="H512">
            <v>727.08492304514868</v>
          </cell>
          <cell r="I512">
            <v>871602.11450613162</v>
          </cell>
        </row>
        <row r="513">
          <cell r="A513">
            <v>491</v>
          </cell>
          <cell r="B513">
            <v>57650</v>
          </cell>
          <cell r="C513">
            <v>871602.11450613162</v>
          </cell>
          <cell r="D513">
            <v>1626.8780710919457</v>
          </cell>
          <cell r="E513">
            <v>0</v>
          </cell>
          <cell r="F513">
            <v>1626.8780710919457</v>
          </cell>
          <cell r="G513">
            <v>900.54297567016931</v>
          </cell>
          <cell r="H513">
            <v>726.33509542177637</v>
          </cell>
          <cell r="I513">
            <v>870701.57153046143</v>
          </cell>
        </row>
        <row r="514">
          <cell r="A514">
            <v>492</v>
          </cell>
          <cell r="B514">
            <v>57680</v>
          </cell>
          <cell r="C514">
            <v>870701.57153046143</v>
          </cell>
          <cell r="D514">
            <v>1626.8780710919457</v>
          </cell>
          <cell r="E514">
            <v>0</v>
          </cell>
          <cell r="F514">
            <v>1626.8780710919457</v>
          </cell>
          <cell r="G514">
            <v>901.29342814989445</v>
          </cell>
          <cell r="H514">
            <v>725.58464294205123</v>
          </cell>
          <cell r="I514">
            <v>869800.27810231154</v>
          </cell>
        </row>
        <row r="515">
          <cell r="A515">
            <v>493</v>
          </cell>
          <cell r="B515">
            <v>57711</v>
          </cell>
          <cell r="C515">
            <v>869800.27810231154</v>
          </cell>
          <cell r="D515">
            <v>1626.8780710919457</v>
          </cell>
          <cell r="E515">
            <v>0</v>
          </cell>
          <cell r="F515">
            <v>1626.8780710919457</v>
          </cell>
          <cell r="G515">
            <v>902.04450600668611</v>
          </cell>
          <cell r="H515">
            <v>724.83356508525958</v>
          </cell>
          <cell r="I515">
            <v>868898.2335963049</v>
          </cell>
        </row>
        <row r="516">
          <cell r="A516">
            <v>494</v>
          </cell>
          <cell r="B516">
            <v>57742</v>
          </cell>
          <cell r="C516">
            <v>868898.2335963049</v>
          </cell>
          <cell r="D516">
            <v>1626.8780710919457</v>
          </cell>
          <cell r="E516">
            <v>0</v>
          </cell>
          <cell r="F516">
            <v>1626.8780710919457</v>
          </cell>
          <cell r="G516">
            <v>902.79620976169156</v>
          </cell>
          <cell r="H516">
            <v>724.08186133025413</v>
          </cell>
          <cell r="I516">
            <v>867995.43738654326</v>
          </cell>
        </row>
        <row r="517">
          <cell r="A517">
            <v>495</v>
          </cell>
          <cell r="B517">
            <v>57770</v>
          </cell>
          <cell r="C517">
            <v>867995.43738654326</v>
          </cell>
          <cell r="D517">
            <v>1626.8780710919457</v>
          </cell>
          <cell r="E517">
            <v>0</v>
          </cell>
          <cell r="F517">
            <v>1626.8780710919457</v>
          </cell>
          <cell r="G517">
            <v>903.54853993649306</v>
          </cell>
          <cell r="H517">
            <v>723.32953115545263</v>
          </cell>
          <cell r="I517">
            <v>867091.88884660671</v>
          </cell>
        </row>
        <row r="518">
          <cell r="A518">
            <v>496</v>
          </cell>
          <cell r="B518">
            <v>57801</v>
          </cell>
          <cell r="C518">
            <v>867091.88884660671</v>
          </cell>
          <cell r="D518">
            <v>1626.8780710919457</v>
          </cell>
          <cell r="E518">
            <v>0</v>
          </cell>
          <cell r="F518">
            <v>1626.8780710919457</v>
          </cell>
          <cell r="G518">
            <v>904.3014970531068</v>
          </cell>
          <cell r="H518">
            <v>722.57657403883888</v>
          </cell>
          <cell r="I518">
            <v>866187.58734955359</v>
          </cell>
        </row>
        <row r="519">
          <cell r="A519">
            <v>497</v>
          </cell>
          <cell r="B519">
            <v>57831</v>
          </cell>
          <cell r="C519">
            <v>866187.58734955359</v>
          </cell>
          <cell r="D519">
            <v>1626.8780710919457</v>
          </cell>
          <cell r="E519">
            <v>0</v>
          </cell>
          <cell r="F519">
            <v>1626.8780710919457</v>
          </cell>
          <cell r="G519">
            <v>905.0550816339844</v>
          </cell>
          <cell r="H519">
            <v>721.82298945796128</v>
          </cell>
          <cell r="I519">
            <v>865282.53226791963</v>
          </cell>
        </row>
        <row r="520">
          <cell r="A520">
            <v>498</v>
          </cell>
          <cell r="B520">
            <v>57862</v>
          </cell>
          <cell r="C520">
            <v>865282.53226791963</v>
          </cell>
          <cell r="D520">
            <v>1626.8780710919457</v>
          </cell>
          <cell r="E520">
            <v>0</v>
          </cell>
          <cell r="F520">
            <v>1626.8780710919457</v>
          </cell>
          <cell r="G520">
            <v>905.80929420201267</v>
          </cell>
          <cell r="H520">
            <v>721.06877688993302</v>
          </cell>
          <cell r="I520">
            <v>864376.72297371761</v>
          </cell>
        </row>
        <row r="521">
          <cell r="A521">
            <v>499</v>
          </cell>
          <cell r="B521">
            <v>57892</v>
          </cell>
          <cell r="C521">
            <v>864376.72297371761</v>
          </cell>
          <cell r="D521">
            <v>1626.8780710919457</v>
          </cell>
          <cell r="E521">
            <v>0</v>
          </cell>
          <cell r="F521">
            <v>1626.8780710919457</v>
          </cell>
          <cell r="G521">
            <v>906.56413528051439</v>
          </cell>
          <cell r="H521">
            <v>720.31393581143129</v>
          </cell>
          <cell r="I521">
            <v>863470.15883843706</v>
          </cell>
        </row>
        <row r="522">
          <cell r="A522">
            <v>500</v>
          </cell>
          <cell r="B522">
            <v>57923</v>
          </cell>
          <cell r="C522">
            <v>863470.15883843706</v>
          </cell>
          <cell r="D522">
            <v>1626.8780710919457</v>
          </cell>
          <cell r="E522">
            <v>0</v>
          </cell>
          <cell r="F522">
            <v>1626.8780710919457</v>
          </cell>
          <cell r="G522">
            <v>907.31960539324814</v>
          </cell>
          <cell r="H522">
            <v>719.55846569869755</v>
          </cell>
          <cell r="I522">
            <v>862562.83923304384</v>
          </cell>
        </row>
        <row r="523">
          <cell r="A523">
            <v>501</v>
          </cell>
          <cell r="B523">
            <v>57954</v>
          </cell>
          <cell r="C523">
            <v>862562.83923304384</v>
          </cell>
          <cell r="D523">
            <v>1626.8780710919457</v>
          </cell>
          <cell r="E523">
            <v>0</v>
          </cell>
          <cell r="F523">
            <v>1626.8780710919457</v>
          </cell>
          <cell r="G523">
            <v>908.07570506440914</v>
          </cell>
          <cell r="H523">
            <v>718.80236602753655</v>
          </cell>
          <cell r="I523">
            <v>861654.76352797938</v>
          </cell>
        </row>
        <row r="524">
          <cell r="A524">
            <v>502</v>
          </cell>
          <cell r="B524">
            <v>57984</v>
          </cell>
          <cell r="C524">
            <v>861654.76352797938</v>
          </cell>
          <cell r="D524">
            <v>1626.8780710919457</v>
          </cell>
          <cell r="E524">
            <v>0</v>
          </cell>
          <cell r="F524">
            <v>1626.8780710919457</v>
          </cell>
          <cell r="G524">
            <v>908.83243481862951</v>
          </cell>
          <cell r="H524">
            <v>718.04563627331618</v>
          </cell>
          <cell r="I524">
            <v>860745.93109316076</v>
          </cell>
        </row>
        <row r="525">
          <cell r="A525">
            <v>503</v>
          </cell>
          <cell r="B525">
            <v>58015</v>
          </cell>
          <cell r="C525">
            <v>860745.93109316076</v>
          </cell>
          <cell r="D525">
            <v>1626.8780710919457</v>
          </cell>
          <cell r="E525">
            <v>0</v>
          </cell>
          <cell r="F525">
            <v>1626.8780710919457</v>
          </cell>
          <cell r="G525">
            <v>909.58979518097829</v>
          </cell>
          <cell r="H525">
            <v>717.2882759109674</v>
          </cell>
          <cell r="I525">
            <v>859836.34129797982</v>
          </cell>
        </row>
        <row r="526">
          <cell r="A526">
            <v>504</v>
          </cell>
          <cell r="B526">
            <v>58045</v>
          </cell>
          <cell r="C526">
            <v>859836.34129797982</v>
          </cell>
          <cell r="D526">
            <v>1626.8780710919457</v>
          </cell>
          <cell r="E526">
            <v>0</v>
          </cell>
          <cell r="F526">
            <v>1626.8780710919457</v>
          </cell>
          <cell r="G526">
            <v>910.34778667696253</v>
          </cell>
          <cell r="H526">
            <v>716.53028441498316</v>
          </cell>
          <cell r="I526">
            <v>858925.99351130286</v>
          </cell>
        </row>
        <row r="527">
          <cell r="A527">
            <v>505</v>
          </cell>
          <cell r="B527">
            <v>58076</v>
          </cell>
          <cell r="C527">
            <v>858925.99351130286</v>
          </cell>
          <cell r="D527">
            <v>1626.8780710919457</v>
          </cell>
          <cell r="E527">
            <v>0</v>
          </cell>
          <cell r="F527">
            <v>1626.8780710919457</v>
          </cell>
          <cell r="G527">
            <v>911.10640983252665</v>
          </cell>
          <cell r="H527">
            <v>715.77166125941903</v>
          </cell>
          <cell r="I527">
            <v>858014.88710147038</v>
          </cell>
        </row>
        <row r="528">
          <cell r="A528">
            <v>506</v>
          </cell>
          <cell r="B528">
            <v>58107</v>
          </cell>
          <cell r="C528">
            <v>858014.88710147038</v>
          </cell>
          <cell r="D528">
            <v>1626.8780710919457</v>
          </cell>
          <cell r="E528">
            <v>0</v>
          </cell>
          <cell r="F528">
            <v>1626.8780710919457</v>
          </cell>
          <cell r="G528">
            <v>911.86566517405367</v>
          </cell>
          <cell r="H528">
            <v>715.01240591789201</v>
          </cell>
          <cell r="I528">
            <v>857103.02143629629</v>
          </cell>
        </row>
        <row r="529">
          <cell r="A529">
            <v>507</v>
          </cell>
          <cell r="B529">
            <v>58135</v>
          </cell>
          <cell r="C529">
            <v>857103.02143629629</v>
          </cell>
          <cell r="D529">
            <v>1626.8780710919457</v>
          </cell>
          <cell r="E529">
            <v>0</v>
          </cell>
          <cell r="F529">
            <v>1626.8780710919457</v>
          </cell>
          <cell r="G529">
            <v>912.62555322836545</v>
          </cell>
          <cell r="H529">
            <v>714.25251786358024</v>
          </cell>
          <cell r="I529">
            <v>856190.39588306798</v>
          </cell>
        </row>
        <row r="530">
          <cell r="A530">
            <v>508</v>
          </cell>
          <cell r="B530">
            <v>58166</v>
          </cell>
          <cell r="C530">
            <v>856190.39588306798</v>
          </cell>
          <cell r="D530">
            <v>1626.8780710919457</v>
          </cell>
          <cell r="E530">
            <v>0</v>
          </cell>
          <cell r="F530">
            <v>1626.8780710919457</v>
          </cell>
          <cell r="G530">
            <v>913.38607452272231</v>
          </cell>
          <cell r="H530">
            <v>713.49199656922337</v>
          </cell>
          <cell r="I530">
            <v>855277.00980854523</v>
          </cell>
        </row>
        <row r="531">
          <cell r="A531">
            <v>509</v>
          </cell>
          <cell r="B531">
            <v>58196</v>
          </cell>
          <cell r="C531">
            <v>855277.00980854523</v>
          </cell>
          <cell r="D531">
            <v>1626.8780710919457</v>
          </cell>
          <cell r="E531">
            <v>0</v>
          </cell>
          <cell r="F531">
            <v>1626.8780710919457</v>
          </cell>
          <cell r="G531">
            <v>914.14722958482457</v>
          </cell>
          <cell r="H531">
            <v>712.73084150712111</v>
          </cell>
          <cell r="I531">
            <v>854362.86257896037</v>
          </cell>
        </row>
        <row r="532">
          <cell r="A532">
            <v>510</v>
          </cell>
          <cell r="B532">
            <v>58227</v>
          </cell>
          <cell r="C532">
            <v>854362.86257896037</v>
          </cell>
          <cell r="D532">
            <v>1626.8780710919457</v>
          </cell>
          <cell r="E532">
            <v>0</v>
          </cell>
          <cell r="F532">
            <v>1626.8780710919457</v>
          </cell>
          <cell r="G532">
            <v>914.90901894281194</v>
          </cell>
          <cell r="H532">
            <v>711.96905214913374</v>
          </cell>
          <cell r="I532">
            <v>853447.95356001751</v>
          </cell>
        </row>
        <row r="533">
          <cell r="A533">
            <v>511</v>
          </cell>
          <cell r="B533">
            <v>58257</v>
          </cell>
          <cell r="C533">
            <v>853447.95356001751</v>
          </cell>
          <cell r="D533">
            <v>1626.8780710919457</v>
          </cell>
          <cell r="E533">
            <v>0</v>
          </cell>
          <cell r="F533">
            <v>1626.8780710919457</v>
          </cell>
          <cell r="G533">
            <v>915.67144312526432</v>
          </cell>
          <cell r="H533">
            <v>711.20662796668137</v>
          </cell>
          <cell r="I533">
            <v>852532.28211689228</v>
          </cell>
        </row>
        <row r="534">
          <cell r="A534">
            <v>512</v>
          </cell>
          <cell r="B534">
            <v>58288</v>
          </cell>
          <cell r="C534">
            <v>852532.28211689228</v>
          </cell>
          <cell r="D534">
            <v>1626.8780710919457</v>
          </cell>
          <cell r="E534">
            <v>0</v>
          </cell>
          <cell r="F534">
            <v>1626.8780710919457</v>
          </cell>
          <cell r="G534">
            <v>916.43450266120203</v>
          </cell>
          <cell r="H534">
            <v>710.44356843074365</v>
          </cell>
          <cell r="I534">
            <v>851615.84761423105</v>
          </cell>
        </row>
        <row r="535">
          <cell r="A535">
            <v>513</v>
          </cell>
          <cell r="B535">
            <v>58319</v>
          </cell>
          <cell r="C535">
            <v>851615.84761423105</v>
          </cell>
          <cell r="D535">
            <v>1626.8780710919457</v>
          </cell>
          <cell r="E535">
            <v>0</v>
          </cell>
          <cell r="F535">
            <v>1626.8780710919457</v>
          </cell>
          <cell r="G535">
            <v>917.1981980800864</v>
          </cell>
          <cell r="H535">
            <v>709.67987301185929</v>
          </cell>
          <cell r="I535">
            <v>850698.64941615099</v>
          </cell>
        </row>
        <row r="536">
          <cell r="A536">
            <v>514</v>
          </cell>
          <cell r="B536">
            <v>58349</v>
          </cell>
          <cell r="C536">
            <v>850698.64941615099</v>
          </cell>
          <cell r="D536">
            <v>1626.8780710919457</v>
          </cell>
          <cell r="E536">
            <v>0</v>
          </cell>
          <cell r="F536">
            <v>1626.8780710919457</v>
          </cell>
          <cell r="G536">
            <v>917.96252991181984</v>
          </cell>
          <cell r="H536">
            <v>708.91554118012584</v>
          </cell>
          <cell r="I536">
            <v>849780.68688623921</v>
          </cell>
        </row>
        <row r="537">
          <cell r="A537">
            <v>515</v>
          </cell>
          <cell r="B537">
            <v>58380</v>
          </cell>
          <cell r="C537">
            <v>849780.68688623921</v>
          </cell>
          <cell r="D537">
            <v>1626.8780710919457</v>
          </cell>
          <cell r="E537">
            <v>0</v>
          </cell>
          <cell r="F537">
            <v>1626.8780710919457</v>
          </cell>
          <cell r="G537">
            <v>918.72749868674634</v>
          </cell>
          <cell r="H537">
            <v>708.15057240519934</v>
          </cell>
          <cell r="I537">
            <v>848861.95938755246</v>
          </cell>
        </row>
        <row r="538">
          <cell r="A538">
            <v>516</v>
          </cell>
          <cell r="B538">
            <v>58410</v>
          </cell>
          <cell r="C538">
            <v>848861.95938755246</v>
          </cell>
          <cell r="D538">
            <v>1626.8780710919457</v>
          </cell>
          <cell r="E538">
            <v>0</v>
          </cell>
          <cell r="F538">
            <v>1626.8780710919457</v>
          </cell>
          <cell r="G538">
            <v>919.49310493565201</v>
          </cell>
          <cell r="H538">
            <v>707.38496615629367</v>
          </cell>
          <cell r="I538">
            <v>847942.46628261684</v>
          </cell>
        </row>
        <row r="539">
          <cell r="A539">
            <v>517</v>
          </cell>
          <cell r="B539">
            <v>58441</v>
          </cell>
          <cell r="C539">
            <v>847942.46628261684</v>
          </cell>
          <cell r="D539">
            <v>1626.8780710919457</v>
          </cell>
          <cell r="E539">
            <v>0</v>
          </cell>
          <cell r="F539">
            <v>1626.8780710919457</v>
          </cell>
          <cell r="G539">
            <v>920.25934918976498</v>
          </cell>
          <cell r="H539">
            <v>706.61872190218071</v>
          </cell>
          <cell r="I539">
            <v>847022.20693342702</v>
          </cell>
        </row>
        <row r="540">
          <cell r="A540">
            <v>518</v>
          </cell>
          <cell r="B540">
            <v>58472</v>
          </cell>
          <cell r="C540">
            <v>847022.20693342702</v>
          </cell>
          <cell r="D540">
            <v>1626.8780710919457</v>
          </cell>
          <cell r="E540">
            <v>0</v>
          </cell>
          <cell r="F540">
            <v>1626.8780710919457</v>
          </cell>
          <cell r="G540">
            <v>921.02623198075651</v>
          </cell>
          <cell r="H540">
            <v>705.85183911118918</v>
          </cell>
          <cell r="I540">
            <v>846101.18070144625</v>
          </cell>
        </row>
        <row r="541">
          <cell r="A541">
            <v>519</v>
          </cell>
          <cell r="B541">
            <v>58501</v>
          </cell>
          <cell r="C541">
            <v>846101.18070144625</v>
          </cell>
          <cell r="D541">
            <v>1626.8780710919457</v>
          </cell>
          <cell r="E541">
            <v>0</v>
          </cell>
          <cell r="F541">
            <v>1626.8780710919457</v>
          </cell>
          <cell r="G541">
            <v>921.79375384074035</v>
          </cell>
          <cell r="H541">
            <v>705.08431725120533</v>
          </cell>
          <cell r="I541">
            <v>845179.38694760553</v>
          </cell>
        </row>
        <row r="542">
          <cell r="A542">
            <v>520</v>
          </cell>
          <cell r="B542">
            <v>58532</v>
          </cell>
          <cell r="C542">
            <v>845179.38694760553</v>
          </cell>
          <cell r="D542">
            <v>1626.8780710919457</v>
          </cell>
          <cell r="E542">
            <v>0</v>
          </cell>
          <cell r="F542">
            <v>1626.8780710919457</v>
          </cell>
          <cell r="G542">
            <v>922.56191530227431</v>
          </cell>
          <cell r="H542">
            <v>704.31615578967137</v>
          </cell>
          <cell r="I542">
            <v>844256.82503230323</v>
          </cell>
        </row>
        <row r="543">
          <cell r="A543">
            <v>521</v>
          </cell>
          <cell r="B543">
            <v>58562</v>
          </cell>
          <cell r="C543">
            <v>844256.82503230323</v>
          </cell>
          <cell r="D543">
            <v>1626.8780710919457</v>
          </cell>
          <cell r="E543">
            <v>0</v>
          </cell>
          <cell r="F543">
            <v>1626.8780710919457</v>
          </cell>
          <cell r="G543">
            <v>923.33071689835958</v>
          </cell>
          <cell r="H543">
            <v>703.5473541935861</v>
          </cell>
          <cell r="I543">
            <v>843333.49431540491</v>
          </cell>
        </row>
        <row r="544">
          <cell r="A544">
            <v>522</v>
          </cell>
          <cell r="B544">
            <v>58593</v>
          </cell>
          <cell r="C544">
            <v>843333.49431540491</v>
          </cell>
          <cell r="D544">
            <v>1626.8780710919457</v>
          </cell>
          <cell r="E544">
            <v>0</v>
          </cell>
          <cell r="F544">
            <v>1626.8780710919457</v>
          </cell>
          <cell r="G544">
            <v>924.10015916244151</v>
          </cell>
          <cell r="H544">
            <v>702.77791192950417</v>
          </cell>
          <cell r="I544">
            <v>842409.39415624249</v>
          </cell>
        </row>
        <row r="545">
          <cell r="A545">
            <v>523</v>
          </cell>
          <cell r="B545">
            <v>58623</v>
          </cell>
          <cell r="C545">
            <v>842409.39415624249</v>
          </cell>
          <cell r="D545">
            <v>1626.8780710919457</v>
          </cell>
          <cell r="E545">
            <v>0</v>
          </cell>
          <cell r="F545">
            <v>1626.8780710919457</v>
          </cell>
          <cell r="G545">
            <v>924.87024262841021</v>
          </cell>
          <cell r="H545">
            <v>702.00782846353547</v>
          </cell>
          <cell r="I545">
            <v>841484.5239136141</v>
          </cell>
        </row>
        <row r="546">
          <cell r="A546">
            <v>524</v>
          </cell>
          <cell r="B546">
            <v>58654</v>
          </cell>
          <cell r="C546">
            <v>841484.5239136141</v>
          </cell>
          <cell r="D546">
            <v>1626.8780710919457</v>
          </cell>
          <cell r="E546">
            <v>0</v>
          </cell>
          <cell r="F546">
            <v>1626.8780710919457</v>
          </cell>
          <cell r="G546">
            <v>925.64096783060063</v>
          </cell>
          <cell r="H546">
            <v>701.23710326134506</v>
          </cell>
          <cell r="I546">
            <v>840558.88294578355</v>
          </cell>
        </row>
        <row r="547">
          <cell r="A547">
            <v>525</v>
          </cell>
          <cell r="B547">
            <v>58685</v>
          </cell>
          <cell r="C547">
            <v>840558.88294578355</v>
          </cell>
          <cell r="D547">
            <v>1626.8780710919457</v>
          </cell>
          <cell r="E547">
            <v>0</v>
          </cell>
          <cell r="F547">
            <v>1626.8780710919457</v>
          </cell>
          <cell r="G547">
            <v>926.4123353037927</v>
          </cell>
          <cell r="H547">
            <v>700.46573578815298</v>
          </cell>
          <cell r="I547">
            <v>839632.47061047971</v>
          </cell>
        </row>
        <row r="548">
          <cell r="A548">
            <v>526</v>
          </cell>
          <cell r="B548">
            <v>58715</v>
          </cell>
          <cell r="C548">
            <v>839632.47061047971</v>
          </cell>
          <cell r="D548">
            <v>1626.8780710919457</v>
          </cell>
          <cell r="E548">
            <v>0</v>
          </cell>
          <cell r="F548">
            <v>1626.8780710919457</v>
          </cell>
          <cell r="G548">
            <v>927.18434558321258</v>
          </cell>
          <cell r="H548">
            <v>699.69372550873311</v>
          </cell>
          <cell r="I548">
            <v>838705.28626489651</v>
          </cell>
        </row>
        <row r="549">
          <cell r="A549">
            <v>527</v>
          </cell>
          <cell r="B549">
            <v>58746</v>
          </cell>
          <cell r="C549">
            <v>838705.28626489651</v>
          </cell>
          <cell r="D549">
            <v>1626.8780710919457</v>
          </cell>
          <cell r="E549">
            <v>0</v>
          </cell>
          <cell r="F549">
            <v>1626.8780710919457</v>
          </cell>
          <cell r="G549">
            <v>927.95699920453194</v>
          </cell>
          <cell r="H549">
            <v>698.92107188741375</v>
          </cell>
          <cell r="I549">
            <v>837777.32926569192</v>
          </cell>
        </row>
        <row r="550">
          <cell r="A550">
            <v>528</v>
          </cell>
          <cell r="B550">
            <v>58776</v>
          </cell>
          <cell r="C550">
            <v>837777.32926569192</v>
          </cell>
          <cell r="D550">
            <v>1626.8780710919457</v>
          </cell>
          <cell r="E550">
            <v>0</v>
          </cell>
          <cell r="F550">
            <v>1626.8780710919457</v>
          </cell>
          <cell r="G550">
            <v>928.73029670386916</v>
          </cell>
          <cell r="H550">
            <v>698.14777438807653</v>
          </cell>
          <cell r="I550">
            <v>836848.59896898805</v>
          </cell>
        </row>
        <row r="551">
          <cell r="A551">
            <v>529</v>
          </cell>
          <cell r="B551">
            <v>58807</v>
          </cell>
          <cell r="C551">
            <v>836848.59896898805</v>
          </cell>
          <cell r="D551">
            <v>1626.8780710919457</v>
          </cell>
          <cell r="E551">
            <v>0</v>
          </cell>
          <cell r="F551">
            <v>1626.8780710919457</v>
          </cell>
          <cell r="G551">
            <v>929.50423861778893</v>
          </cell>
          <cell r="H551">
            <v>697.37383247415676</v>
          </cell>
          <cell r="I551">
            <v>835919.09473037021</v>
          </cell>
        </row>
        <row r="552">
          <cell r="A552">
            <v>530</v>
          </cell>
          <cell r="B552">
            <v>58838</v>
          </cell>
          <cell r="C552">
            <v>835919.09473037021</v>
          </cell>
          <cell r="D552">
            <v>1626.8780710919457</v>
          </cell>
          <cell r="E552">
            <v>0</v>
          </cell>
          <cell r="F552">
            <v>1626.8780710919457</v>
          </cell>
          <cell r="G552">
            <v>930.27882548330376</v>
          </cell>
          <cell r="H552">
            <v>696.59924560864192</v>
          </cell>
          <cell r="I552">
            <v>834988.81590488693</v>
          </cell>
        </row>
        <row r="553">
          <cell r="A553">
            <v>531</v>
          </cell>
          <cell r="B553">
            <v>58866</v>
          </cell>
          <cell r="C553">
            <v>834988.81590488693</v>
          </cell>
          <cell r="D553">
            <v>1626.8780710919457</v>
          </cell>
          <cell r="E553">
            <v>0</v>
          </cell>
          <cell r="F553">
            <v>1626.8780710919457</v>
          </cell>
          <cell r="G553">
            <v>931.0540578378733</v>
          </cell>
          <cell r="H553">
            <v>695.82401325407238</v>
          </cell>
          <cell r="I553">
            <v>834057.761847049</v>
          </cell>
        </row>
        <row r="554">
          <cell r="A554">
            <v>532</v>
          </cell>
          <cell r="B554">
            <v>58897</v>
          </cell>
          <cell r="C554">
            <v>834057.761847049</v>
          </cell>
          <cell r="D554">
            <v>1626.8780710919457</v>
          </cell>
          <cell r="E554">
            <v>0</v>
          </cell>
          <cell r="F554">
            <v>1626.8780710919457</v>
          </cell>
          <cell r="G554">
            <v>931.82993621940489</v>
          </cell>
          <cell r="H554">
            <v>695.0481348725408</v>
          </cell>
          <cell r="I554">
            <v>833125.93191082962</v>
          </cell>
        </row>
        <row r="555">
          <cell r="A555">
            <v>533</v>
          </cell>
          <cell r="B555">
            <v>58927</v>
          </cell>
          <cell r="C555">
            <v>833125.93191082962</v>
          </cell>
          <cell r="D555">
            <v>1626.8780710919457</v>
          </cell>
          <cell r="E555">
            <v>0</v>
          </cell>
          <cell r="F555">
            <v>1626.8780710919457</v>
          </cell>
          <cell r="G555">
            <v>932.60646116625435</v>
          </cell>
          <cell r="H555">
            <v>694.27160992569134</v>
          </cell>
          <cell r="I555">
            <v>832193.32544966333</v>
          </cell>
        </row>
        <row r="556">
          <cell r="A556">
            <v>534</v>
          </cell>
          <cell r="B556">
            <v>58958</v>
          </cell>
          <cell r="C556">
            <v>832193.32544966333</v>
          </cell>
          <cell r="D556">
            <v>1626.8780710919457</v>
          </cell>
          <cell r="E556">
            <v>0</v>
          </cell>
          <cell r="F556">
            <v>1626.8780710919457</v>
          </cell>
          <cell r="G556">
            <v>933.38363321722625</v>
          </cell>
          <cell r="H556">
            <v>693.49443787471944</v>
          </cell>
          <cell r="I556">
            <v>831259.94181644614</v>
          </cell>
        </row>
        <row r="557">
          <cell r="A557">
            <v>535</v>
          </cell>
          <cell r="B557">
            <v>58988</v>
          </cell>
          <cell r="C557">
            <v>831259.94181644614</v>
          </cell>
          <cell r="D557">
            <v>1626.8780710919457</v>
          </cell>
          <cell r="E557">
            <v>0</v>
          </cell>
          <cell r="F557">
            <v>1626.8780710919457</v>
          </cell>
          <cell r="G557">
            <v>934.16145291157386</v>
          </cell>
          <cell r="H557">
            <v>692.71661818037182</v>
          </cell>
          <cell r="I557">
            <v>830325.78036353458</v>
          </cell>
        </row>
        <row r="558">
          <cell r="A558">
            <v>536</v>
          </cell>
          <cell r="B558">
            <v>59019</v>
          </cell>
          <cell r="C558">
            <v>830325.78036353458</v>
          </cell>
          <cell r="D558">
            <v>1626.8780710919457</v>
          </cell>
          <cell r="E558">
            <v>0</v>
          </cell>
          <cell r="F558">
            <v>1626.8780710919457</v>
          </cell>
          <cell r="G558">
            <v>934.93992078900021</v>
          </cell>
          <cell r="H558">
            <v>691.93815030294547</v>
          </cell>
          <cell r="I558">
            <v>829390.8404427456</v>
          </cell>
        </row>
        <row r="559">
          <cell r="A559">
            <v>537</v>
          </cell>
          <cell r="B559">
            <v>59050</v>
          </cell>
          <cell r="C559">
            <v>829390.8404427456</v>
          </cell>
          <cell r="D559">
            <v>1626.8780710919457</v>
          </cell>
          <cell r="E559">
            <v>0</v>
          </cell>
          <cell r="F559">
            <v>1626.8780710919457</v>
          </cell>
          <cell r="G559">
            <v>935.71903738965761</v>
          </cell>
          <cell r="H559">
            <v>691.15903370228807</v>
          </cell>
          <cell r="I559">
            <v>828455.12140535598</v>
          </cell>
        </row>
        <row r="560">
          <cell r="A560">
            <v>538</v>
          </cell>
          <cell r="B560">
            <v>59080</v>
          </cell>
          <cell r="C560">
            <v>828455.12140535598</v>
          </cell>
          <cell r="D560">
            <v>1626.8780710919457</v>
          </cell>
          <cell r="E560">
            <v>0</v>
          </cell>
          <cell r="F560">
            <v>1626.8780710919457</v>
          </cell>
          <cell r="G560">
            <v>936.49880325414904</v>
          </cell>
          <cell r="H560">
            <v>690.37926783779665</v>
          </cell>
          <cell r="I560">
            <v>827518.62260210188</v>
          </cell>
        </row>
        <row r="561">
          <cell r="A561">
            <v>539</v>
          </cell>
          <cell r="B561">
            <v>59111</v>
          </cell>
          <cell r="C561">
            <v>827518.62260210188</v>
          </cell>
          <cell r="D561">
            <v>1626.8780710919457</v>
          </cell>
          <cell r="E561">
            <v>0</v>
          </cell>
          <cell r="F561">
            <v>1626.8780710919457</v>
          </cell>
          <cell r="G561">
            <v>937.27921892352754</v>
          </cell>
          <cell r="H561">
            <v>689.59885216841815</v>
          </cell>
          <cell r="I561">
            <v>826581.34338317835</v>
          </cell>
        </row>
        <row r="562">
          <cell r="A562">
            <v>540</v>
          </cell>
          <cell r="B562">
            <v>59141</v>
          </cell>
          <cell r="C562">
            <v>826581.34338317835</v>
          </cell>
          <cell r="D562">
            <v>1626.8780710919457</v>
          </cell>
          <cell r="E562">
            <v>0</v>
          </cell>
          <cell r="F562">
            <v>1626.8780710919457</v>
          </cell>
          <cell r="G562">
            <v>938.06028493929705</v>
          </cell>
          <cell r="H562">
            <v>688.81778615264864</v>
          </cell>
          <cell r="I562">
            <v>825643.2830982391</v>
          </cell>
        </row>
        <row r="563">
          <cell r="A563">
            <v>541</v>
          </cell>
          <cell r="B563">
            <v>59172</v>
          </cell>
          <cell r="C563">
            <v>825643.2830982391</v>
          </cell>
          <cell r="D563">
            <v>1626.8780710919457</v>
          </cell>
          <cell r="E563">
            <v>0</v>
          </cell>
          <cell r="F563">
            <v>1626.8780710919457</v>
          </cell>
          <cell r="G563">
            <v>938.84200184341319</v>
          </cell>
          <cell r="H563">
            <v>688.0360692485325</v>
          </cell>
          <cell r="I563">
            <v>824704.44109639572</v>
          </cell>
        </row>
        <row r="564">
          <cell r="A564">
            <v>542</v>
          </cell>
          <cell r="B564">
            <v>59203</v>
          </cell>
          <cell r="C564">
            <v>824704.44109639572</v>
          </cell>
          <cell r="D564">
            <v>1626.8780710919457</v>
          </cell>
          <cell r="E564">
            <v>0</v>
          </cell>
          <cell r="F564">
            <v>1626.8780710919457</v>
          </cell>
          <cell r="G564">
            <v>939.62437017828256</v>
          </cell>
          <cell r="H564">
            <v>687.25370091366312</v>
          </cell>
          <cell r="I564">
            <v>823764.8167262174</v>
          </cell>
        </row>
        <row r="565">
          <cell r="A565">
            <v>543</v>
          </cell>
          <cell r="B565">
            <v>59231</v>
          </cell>
          <cell r="C565">
            <v>823764.8167262174</v>
          </cell>
          <cell r="D565">
            <v>1626.8780710919457</v>
          </cell>
          <cell r="E565">
            <v>0</v>
          </cell>
          <cell r="F565">
            <v>1626.8780710919457</v>
          </cell>
          <cell r="G565">
            <v>940.40739048676448</v>
          </cell>
          <cell r="H565">
            <v>686.4706806051812</v>
          </cell>
          <cell r="I565">
            <v>822824.4093357306</v>
          </cell>
        </row>
        <row r="566">
          <cell r="A566">
            <v>544</v>
          </cell>
          <cell r="B566">
            <v>59262</v>
          </cell>
          <cell r="C566">
            <v>822824.4093357306</v>
          </cell>
          <cell r="D566">
            <v>1626.8780710919457</v>
          </cell>
          <cell r="E566">
            <v>0</v>
          </cell>
          <cell r="F566">
            <v>1626.8780710919457</v>
          </cell>
          <cell r="G566">
            <v>941.19106331217029</v>
          </cell>
          <cell r="H566">
            <v>685.6870077797754</v>
          </cell>
          <cell r="I566">
            <v>821883.21827241848</v>
          </cell>
        </row>
        <row r="567">
          <cell r="A567">
            <v>545</v>
          </cell>
          <cell r="B567">
            <v>59292</v>
          </cell>
          <cell r="C567">
            <v>821883.21827241848</v>
          </cell>
          <cell r="D567">
            <v>1626.8780710919457</v>
          </cell>
          <cell r="E567">
            <v>0</v>
          </cell>
          <cell r="F567">
            <v>1626.8780710919457</v>
          </cell>
          <cell r="G567">
            <v>941.97538919826354</v>
          </cell>
          <cell r="H567">
            <v>684.90268189368214</v>
          </cell>
          <cell r="I567">
            <v>820941.2428832202</v>
          </cell>
        </row>
        <row r="568">
          <cell r="A568">
            <v>546</v>
          </cell>
          <cell r="B568">
            <v>59323</v>
          </cell>
          <cell r="C568">
            <v>820941.2428832202</v>
          </cell>
          <cell r="D568">
            <v>1626.8780710919457</v>
          </cell>
          <cell r="E568">
            <v>0</v>
          </cell>
          <cell r="F568">
            <v>1626.8780710919457</v>
          </cell>
          <cell r="G568">
            <v>942.76036868926224</v>
          </cell>
          <cell r="H568">
            <v>684.11770240268345</v>
          </cell>
          <cell r="I568">
            <v>819998.48251453089</v>
          </cell>
        </row>
        <row r="569">
          <cell r="A569">
            <v>547</v>
          </cell>
          <cell r="B569">
            <v>59353</v>
          </cell>
          <cell r="C569">
            <v>819998.48251453089</v>
          </cell>
          <cell r="D569">
            <v>1626.8780710919457</v>
          </cell>
          <cell r="E569">
            <v>0</v>
          </cell>
          <cell r="F569">
            <v>1626.8780710919457</v>
          </cell>
          <cell r="G569">
            <v>943.5460023298366</v>
          </cell>
          <cell r="H569">
            <v>683.33206876210909</v>
          </cell>
          <cell r="I569">
            <v>819054.93651220109</v>
          </cell>
        </row>
        <row r="570">
          <cell r="A570">
            <v>548</v>
          </cell>
          <cell r="B570">
            <v>59384</v>
          </cell>
          <cell r="C570">
            <v>819054.93651220109</v>
          </cell>
          <cell r="D570">
            <v>1626.8780710919457</v>
          </cell>
          <cell r="E570">
            <v>0</v>
          </cell>
          <cell r="F570">
            <v>1626.8780710919457</v>
          </cell>
          <cell r="G570">
            <v>944.33229066511137</v>
          </cell>
          <cell r="H570">
            <v>682.54578042683431</v>
          </cell>
          <cell r="I570">
            <v>818110.60422153596</v>
          </cell>
        </row>
        <row r="571">
          <cell r="A571">
            <v>549</v>
          </cell>
          <cell r="B571">
            <v>59415</v>
          </cell>
          <cell r="C571">
            <v>818110.60422153596</v>
          </cell>
          <cell r="D571">
            <v>1626.8780710919457</v>
          </cell>
          <cell r="E571">
            <v>0</v>
          </cell>
          <cell r="F571">
            <v>1626.8780710919457</v>
          </cell>
          <cell r="G571">
            <v>945.11923424066572</v>
          </cell>
          <cell r="H571">
            <v>681.75883685127997</v>
          </cell>
          <cell r="I571">
            <v>817165.48498729535</v>
          </cell>
        </row>
        <row r="572">
          <cell r="A572">
            <v>550</v>
          </cell>
          <cell r="B572">
            <v>59445</v>
          </cell>
          <cell r="C572">
            <v>817165.48498729535</v>
          </cell>
          <cell r="D572">
            <v>1626.8780710919457</v>
          </cell>
          <cell r="E572">
            <v>0</v>
          </cell>
          <cell r="F572">
            <v>1626.8780710919457</v>
          </cell>
          <cell r="G572">
            <v>945.90683360253286</v>
          </cell>
          <cell r="H572">
            <v>680.97123748941283</v>
          </cell>
          <cell r="I572">
            <v>816219.57815369277</v>
          </cell>
        </row>
        <row r="573">
          <cell r="A573">
            <v>551</v>
          </cell>
          <cell r="B573">
            <v>59476</v>
          </cell>
          <cell r="C573">
            <v>816219.57815369277</v>
          </cell>
          <cell r="D573">
            <v>1626.8780710919457</v>
          </cell>
          <cell r="E573">
            <v>0</v>
          </cell>
          <cell r="F573">
            <v>1626.8780710919457</v>
          </cell>
          <cell r="G573">
            <v>946.69508929720166</v>
          </cell>
          <cell r="H573">
            <v>680.18298179474402</v>
          </cell>
          <cell r="I573">
            <v>815272.88306439552</v>
          </cell>
        </row>
        <row r="574">
          <cell r="A574">
            <v>552</v>
          </cell>
          <cell r="B574">
            <v>59506</v>
          </cell>
          <cell r="C574">
            <v>815272.88306439552</v>
          </cell>
          <cell r="D574">
            <v>1626.8780710919457</v>
          </cell>
          <cell r="E574">
            <v>0</v>
          </cell>
          <cell r="F574">
            <v>1626.8780710919457</v>
          </cell>
          <cell r="G574">
            <v>947.4840018716161</v>
          </cell>
          <cell r="H574">
            <v>679.39406922032958</v>
          </cell>
          <cell r="I574">
            <v>814325.39906252385</v>
          </cell>
        </row>
        <row r="575">
          <cell r="A575">
            <v>553</v>
          </cell>
          <cell r="B575">
            <v>59537</v>
          </cell>
          <cell r="C575">
            <v>814325.39906252385</v>
          </cell>
          <cell r="D575">
            <v>1626.8780710919457</v>
          </cell>
          <cell r="E575">
            <v>0</v>
          </cell>
          <cell r="F575">
            <v>1626.8780710919457</v>
          </cell>
          <cell r="G575">
            <v>948.2735718731758</v>
          </cell>
          <cell r="H575">
            <v>678.60449921876989</v>
          </cell>
          <cell r="I575">
            <v>813377.12549065065</v>
          </cell>
        </row>
        <row r="576">
          <cell r="A576">
            <v>554</v>
          </cell>
          <cell r="B576">
            <v>59568</v>
          </cell>
          <cell r="C576">
            <v>813377.12549065065</v>
          </cell>
          <cell r="D576">
            <v>1626.8780710919457</v>
          </cell>
          <cell r="E576">
            <v>0</v>
          </cell>
          <cell r="F576">
            <v>1626.8780710919457</v>
          </cell>
          <cell r="G576">
            <v>949.06379984973682</v>
          </cell>
          <cell r="H576">
            <v>677.81427124220886</v>
          </cell>
          <cell r="I576">
            <v>812428.06169080094</v>
          </cell>
        </row>
        <row r="577">
          <cell r="A577">
            <v>555</v>
          </cell>
          <cell r="B577">
            <v>59596</v>
          </cell>
          <cell r="C577">
            <v>812428.06169080094</v>
          </cell>
          <cell r="D577">
            <v>1626.8780710919457</v>
          </cell>
          <cell r="E577">
            <v>0</v>
          </cell>
          <cell r="F577">
            <v>1626.8780710919457</v>
          </cell>
          <cell r="G577">
            <v>949.8546863496116</v>
          </cell>
          <cell r="H577">
            <v>677.02338474233409</v>
          </cell>
          <cell r="I577">
            <v>811478.20700445131</v>
          </cell>
        </row>
        <row r="578">
          <cell r="A578">
            <v>556</v>
          </cell>
          <cell r="B578">
            <v>59627</v>
          </cell>
          <cell r="C578">
            <v>811478.20700445131</v>
          </cell>
          <cell r="D578">
            <v>1626.8780710919457</v>
          </cell>
          <cell r="E578">
            <v>0</v>
          </cell>
          <cell r="F578">
            <v>1626.8780710919457</v>
          </cell>
          <cell r="G578">
            <v>950.64623192156955</v>
          </cell>
          <cell r="H578">
            <v>676.23183917037613</v>
          </cell>
          <cell r="I578">
            <v>810527.56077252969</v>
          </cell>
        </row>
        <row r="579">
          <cell r="A579">
            <v>557</v>
          </cell>
          <cell r="B579">
            <v>59657</v>
          </cell>
          <cell r="C579">
            <v>810527.56077252969</v>
          </cell>
          <cell r="D579">
            <v>1626.8780710919457</v>
          </cell>
          <cell r="E579">
            <v>0</v>
          </cell>
          <cell r="F579">
            <v>1626.8780710919457</v>
          </cell>
          <cell r="G579">
            <v>951.4384371148376</v>
          </cell>
          <cell r="H579">
            <v>675.43963397710809</v>
          </cell>
          <cell r="I579">
            <v>809576.12233541487</v>
          </cell>
        </row>
        <row r="580">
          <cell r="A580">
            <v>558</v>
          </cell>
          <cell r="B580">
            <v>59688</v>
          </cell>
          <cell r="C580">
            <v>809576.12233541487</v>
          </cell>
          <cell r="D580">
            <v>1626.8780710919457</v>
          </cell>
          <cell r="E580">
            <v>0</v>
          </cell>
          <cell r="F580">
            <v>1626.8780710919457</v>
          </cell>
          <cell r="G580">
            <v>952.23130247910001</v>
          </cell>
          <cell r="H580">
            <v>674.64676861284568</v>
          </cell>
          <cell r="I580">
            <v>808623.89103293582</v>
          </cell>
        </row>
        <row r="581">
          <cell r="A581">
            <v>559</v>
          </cell>
          <cell r="B581">
            <v>59718</v>
          </cell>
          <cell r="C581">
            <v>808623.89103293582</v>
          </cell>
          <cell r="D581">
            <v>1626.8780710919457</v>
          </cell>
          <cell r="E581">
            <v>0</v>
          </cell>
          <cell r="F581">
            <v>1626.8780710919457</v>
          </cell>
          <cell r="G581">
            <v>953.02482856449922</v>
          </cell>
          <cell r="H581">
            <v>673.85324252744647</v>
          </cell>
          <cell r="I581">
            <v>807670.86620437133</v>
          </cell>
        </row>
        <row r="582">
          <cell r="A582">
            <v>560</v>
          </cell>
          <cell r="B582">
            <v>59749</v>
          </cell>
          <cell r="C582">
            <v>807670.86620437133</v>
          </cell>
          <cell r="D582">
            <v>1626.8780710919457</v>
          </cell>
          <cell r="E582">
            <v>0</v>
          </cell>
          <cell r="F582">
            <v>1626.8780710919457</v>
          </cell>
          <cell r="G582">
            <v>953.81901592163626</v>
          </cell>
          <cell r="H582">
            <v>673.05905517030942</v>
          </cell>
          <cell r="I582">
            <v>806717.04718844965</v>
          </cell>
        </row>
        <row r="583">
          <cell r="A583">
            <v>561</v>
          </cell>
          <cell r="B583">
            <v>59780</v>
          </cell>
          <cell r="C583">
            <v>806717.04718844965</v>
          </cell>
          <cell r="D583">
            <v>1626.8780710919457</v>
          </cell>
          <cell r="E583">
            <v>0</v>
          </cell>
          <cell r="F583">
            <v>1626.8780710919457</v>
          </cell>
          <cell r="G583">
            <v>954.61386510157092</v>
          </cell>
          <cell r="H583">
            <v>672.26420599037476</v>
          </cell>
          <cell r="I583">
            <v>805762.43332334806</v>
          </cell>
        </row>
        <row r="584">
          <cell r="A584">
            <v>562</v>
          </cell>
          <cell r="B584">
            <v>59810</v>
          </cell>
          <cell r="C584">
            <v>805762.43332334806</v>
          </cell>
          <cell r="D584">
            <v>1626.8780710919457</v>
          </cell>
          <cell r="E584">
            <v>0</v>
          </cell>
          <cell r="F584">
            <v>1626.8780710919457</v>
          </cell>
          <cell r="G584">
            <v>955.40937665582226</v>
          </cell>
          <cell r="H584">
            <v>671.46869443612343</v>
          </cell>
          <cell r="I584">
            <v>804807.02394669224</v>
          </cell>
        </row>
        <row r="585">
          <cell r="A585">
            <v>563</v>
          </cell>
          <cell r="B585">
            <v>59841</v>
          </cell>
          <cell r="C585">
            <v>804807.02394669224</v>
          </cell>
          <cell r="D585">
            <v>1626.8780710919457</v>
          </cell>
          <cell r="E585">
            <v>0</v>
          </cell>
          <cell r="F585">
            <v>1626.8780710919457</v>
          </cell>
          <cell r="G585">
            <v>956.20555113636885</v>
          </cell>
          <cell r="H585">
            <v>670.67251995557683</v>
          </cell>
          <cell r="I585">
            <v>803850.81839555583</v>
          </cell>
        </row>
        <row r="586">
          <cell r="A586">
            <v>564</v>
          </cell>
          <cell r="B586">
            <v>59871</v>
          </cell>
          <cell r="C586">
            <v>803850.81839555583</v>
          </cell>
          <cell r="D586">
            <v>1626.8780710919457</v>
          </cell>
          <cell r="E586">
            <v>0</v>
          </cell>
          <cell r="F586">
            <v>1626.8780710919457</v>
          </cell>
          <cell r="G586">
            <v>957.00238909564916</v>
          </cell>
          <cell r="H586">
            <v>669.87568199629652</v>
          </cell>
          <cell r="I586">
            <v>802893.81600646023</v>
          </cell>
        </row>
        <row r="587">
          <cell r="A587">
            <v>565</v>
          </cell>
          <cell r="B587">
            <v>59902</v>
          </cell>
          <cell r="C587">
            <v>802893.81600646023</v>
          </cell>
          <cell r="D587">
            <v>1626.8780710919457</v>
          </cell>
          <cell r="E587">
            <v>0</v>
          </cell>
          <cell r="F587">
            <v>1626.8780710919457</v>
          </cell>
          <cell r="G587">
            <v>957.79989108656218</v>
          </cell>
          <cell r="H587">
            <v>669.0781800053835</v>
          </cell>
          <cell r="I587">
            <v>801936.0161153737</v>
          </cell>
        </row>
        <row r="588">
          <cell r="A588">
            <v>566</v>
          </cell>
          <cell r="B588">
            <v>59933</v>
          </cell>
          <cell r="C588">
            <v>801936.0161153737</v>
          </cell>
          <cell r="D588">
            <v>1626.8780710919457</v>
          </cell>
          <cell r="E588">
            <v>0</v>
          </cell>
          <cell r="F588">
            <v>1626.8780710919457</v>
          </cell>
          <cell r="G588">
            <v>958.59805766246757</v>
          </cell>
          <cell r="H588">
            <v>668.28001342947812</v>
          </cell>
          <cell r="I588">
            <v>800977.41805771121</v>
          </cell>
        </row>
        <row r="589">
          <cell r="A589">
            <v>567</v>
          </cell>
          <cell r="B589">
            <v>59962</v>
          </cell>
          <cell r="C589">
            <v>800977.41805771121</v>
          </cell>
          <cell r="D589">
            <v>1626.8780710919457</v>
          </cell>
          <cell r="E589">
            <v>0</v>
          </cell>
          <cell r="F589">
            <v>1626.8780710919457</v>
          </cell>
          <cell r="G589">
            <v>959.39688937718631</v>
          </cell>
          <cell r="H589">
            <v>667.48118171475937</v>
          </cell>
          <cell r="I589">
            <v>800018.02116833406</v>
          </cell>
        </row>
        <row r="590">
          <cell r="A590">
            <v>568</v>
          </cell>
          <cell r="B590">
            <v>59993</v>
          </cell>
          <cell r="C590">
            <v>800018.02116833406</v>
          </cell>
          <cell r="D590">
            <v>1626.8780710919457</v>
          </cell>
          <cell r="E590">
            <v>0</v>
          </cell>
          <cell r="F590">
            <v>1626.8780710919457</v>
          </cell>
          <cell r="G590">
            <v>960.19638678500064</v>
          </cell>
          <cell r="H590">
            <v>666.68168430694504</v>
          </cell>
          <cell r="I590">
            <v>799057.82478154905</v>
          </cell>
        </row>
        <row r="591">
          <cell r="A591">
            <v>569</v>
          </cell>
          <cell r="B591">
            <v>60023</v>
          </cell>
          <cell r="C591">
            <v>799057.82478154905</v>
          </cell>
          <cell r="D591">
            <v>1626.8780710919457</v>
          </cell>
          <cell r="E591">
            <v>0</v>
          </cell>
          <cell r="F591">
            <v>1626.8780710919457</v>
          </cell>
          <cell r="G591">
            <v>960.9965504406548</v>
          </cell>
          <cell r="H591">
            <v>665.88152065129088</v>
          </cell>
          <cell r="I591">
            <v>798096.82823110837</v>
          </cell>
        </row>
        <row r="592">
          <cell r="A592">
            <v>570</v>
          </cell>
          <cell r="B592">
            <v>60054</v>
          </cell>
          <cell r="C592">
            <v>798096.82823110837</v>
          </cell>
          <cell r="D592">
            <v>1626.8780710919457</v>
          </cell>
          <cell r="E592">
            <v>0</v>
          </cell>
          <cell r="F592">
            <v>1626.8780710919457</v>
          </cell>
          <cell r="G592">
            <v>961.79738089935529</v>
          </cell>
          <cell r="H592">
            <v>665.0806901925904</v>
          </cell>
          <cell r="I592">
            <v>797135.03085020906</v>
          </cell>
        </row>
        <row r="593">
          <cell r="A593">
            <v>571</v>
          </cell>
          <cell r="B593">
            <v>60084</v>
          </cell>
          <cell r="C593">
            <v>797135.03085020906</v>
          </cell>
          <cell r="D593">
            <v>1626.8780710919457</v>
          </cell>
          <cell r="E593">
            <v>0</v>
          </cell>
          <cell r="F593">
            <v>1626.8780710919457</v>
          </cell>
          <cell r="G593">
            <v>962.59887871677142</v>
          </cell>
          <cell r="H593">
            <v>664.27919237517426</v>
          </cell>
          <cell r="I593">
            <v>796172.43197149225</v>
          </cell>
        </row>
        <row r="594">
          <cell r="A594">
            <v>572</v>
          </cell>
          <cell r="B594">
            <v>60115</v>
          </cell>
          <cell r="C594">
            <v>796172.43197149225</v>
          </cell>
          <cell r="D594">
            <v>1626.8780710919457</v>
          </cell>
          <cell r="E594">
            <v>0</v>
          </cell>
          <cell r="F594">
            <v>1626.8780710919457</v>
          </cell>
          <cell r="G594">
            <v>963.40104444903545</v>
          </cell>
          <cell r="H594">
            <v>663.47702664291023</v>
          </cell>
          <cell r="I594">
            <v>795209.03092704318</v>
          </cell>
        </row>
        <row r="595">
          <cell r="A595">
            <v>573</v>
          </cell>
          <cell r="B595">
            <v>60146</v>
          </cell>
          <cell r="C595">
            <v>795209.03092704318</v>
          </cell>
          <cell r="D595">
            <v>1626.8780710919457</v>
          </cell>
          <cell r="E595">
            <v>0</v>
          </cell>
          <cell r="F595">
            <v>1626.8780710919457</v>
          </cell>
          <cell r="G595">
            <v>964.20387865274301</v>
          </cell>
          <cell r="H595">
            <v>662.67419243920267</v>
          </cell>
          <cell r="I595">
            <v>794244.82704839041</v>
          </cell>
        </row>
        <row r="596">
          <cell r="A596">
            <v>574</v>
          </cell>
          <cell r="B596">
            <v>60176</v>
          </cell>
          <cell r="C596">
            <v>794244.82704839041</v>
          </cell>
          <cell r="D596">
            <v>1626.8780710919457</v>
          </cell>
          <cell r="E596">
            <v>0</v>
          </cell>
          <cell r="F596">
            <v>1626.8780710919457</v>
          </cell>
          <cell r="G596">
            <v>965.0073818849537</v>
          </cell>
          <cell r="H596">
            <v>661.87068920699198</v>
          </cell>
          <cell r="I596">
            <v>793279.81966650544</v>
          </cell>
        </row>
        <row r="597">
          <cell r="A597">
            <v>575</v>
          </cell>
          <cell r="B597">
            <v>60207</v>
          </cell>
          <cell r="C597">
            <v>793279.81966650544</v>
          </cell>
          <cell r="D597">
            <v>1626.8780710919457</v>
          </cell>
          <cell r="E597">
            <v>0</v>
          </cell>
          <cell r="F597">
            <v>1626.8780710919457</v>
          </cell>
          <cell r="G597">
            <v>965.81155470319106</v>
          </cell>
          <cell r="H597">
            <v>661.06651638875462</v>
          </cell>
          <cell r="I597">
            <v>792314.00811180228</v>
          </cell>
        </row>
        <row r="598">
          <cell r="A598">
            <v>576</v>
          </cell>
          <cell r="B598">
            <v>60237</v>
          </cell>
          <cell r="C598">
            <v>792314.00811180228</v>
          </cell>
          <cell r="D598">
            <v>1626.8780710919457</v>
          </cell>
          <cell r="E598">
            <v>0</v>
          </cell>
          <cell r="F598">
            <v>1626.8780710919457</v>
          </cell>
          <cell r="G598">
            <v>966.61639766544374</v>
          </cell>
          <cell r="H598">
            <v>660.26167342650194</v>
          </cell>
          <cell r="I598">
            <v>791347.39171413681</v>
          </cell>
        </row>
        <row r="599">
          <cell r="A599">
            <v>577</v>
          </cell>
          <cell r="B599">
            <v>60268</v>
          </cell>
          <cell r="C599">
            <v>791347.39171413681</v>
          </cell>
          <cell r="D599">
            <v>1626.8780710919457</v>
          </cell>
          <cell r="E599">
            <v>0</v>
          </cell>
          <cell r="F599">
            <v>1626.8780710919457</v>
          </cell>
          <cell r="G599">
            <v>967.42191133016502</v>
          </cell>
          <cell r="H599">
            <v>659.45615976178067</v>
          </cell>
          <cell r="I599">
            <v>790379.96980280662</v>
          </cell>
        </row>
        <row r="600">
          <cell r="A600">
            <v>578</v>
          </cell>
          <cell r="B600">
            <v>60299</v>
          </cell>
          <cell r="C600">
            <v>790379.96980280662</v>
          </cell>
          <cell r="D600">
            <v>1626.8780710919457</v>
          </cell>
          <cell r="E600">
            <v>0</v>
          </cell>
          <cell r="F600">
            <v>1626.8780710919457</v>
          </cell>
          <cell r="G600">
            <v>968.22809625627349</v>
          </cell>
          <cell r="H600">
            <v>658.6499748356722</v>
          </cell>
          <cell r="I600">
            <v>789411.74170655035</v>
          </cell>
        </row>
        <row r="601">
          <cell r="A601">
            <v>579</v>
          </cell>
          <cell r="B601">
            <v>60327</v>
          </cell>
          <cell r="C601">
            <v>789411.74170655035</v>
          </cell>
          <cell r="D601">
            <v>1626.8780710919457</v>
          </cell>
          <cell r="E601">
            <v>0</v>
          </cell>
          <cell r="F601">
            <v>1626.8780710919457</v>
          </cell>
          <cell r="G601">
            <v>969.03495300315365</v>
          </cell>
          <cell r="H601">
            <v>657.84311808879204</v>
          </cell>
          <cell r="I601">
            <v>788442.70675354719</v>
          </cell>
        </row>
        <row r="602">
          <cell r="A602">
            <v>580</v>
          </cell>
          <cell r="B602">
            <v>60358</v>
          </cell>
          <cell r="C602">
            <v>788442.70675354719</v>
          </cell>
          <cell r="D602">
            <v>1626.8780710919457</v>
          </cell>
          <cell r="E602">
            <v>0</v>
          </cell>
          <cell r="F602">
            <v>1626.8780710919457</v>
          </cell>
          <cell r="G602">
            <v>969.84248213065632</v>
          </cell>
          <cell r="H602">
            <v>657.03558896128936</v>
          </cell>
          <cell r="I602">
            <v>787472.86427141656</v>
          </cell>
        </row>
        <row r="603">
          <cell r="A603">
            <v>581</v>
          </cell>
          <cell r="B603">
            <v>60388</v>
          </cell>
          <cell r="C603">
            <v>787472.86427141656</v>
          </cell>
          <cell r="D603">
            <v>1626.8780710919457</v>
          </cell>
          <cell r="E603">
            <v>0</v>
          </cell>
          <cell r="F603">
            <v>1626.8780710919457</v>
          </cell>
          <cell r="G603">
            <v>970.65068419909846</v>
          </cell>
          <cell r="H603">
            <v>656.22738689284722</v>
          </cell>
          <cell r="I603">
            <v>786502.2135872175</v>
          </cell>
        </row>
        <row r="604">
          <cell r="A604">
            <v>582</v>
          </cell>
          <cell r="B604">
            <v>60419</v>
          </cell>
          <cell r="C604">
            <v>786502.2135872175</v>
          </cell>
          <cell r="D604">
            <v>1626.8780710919457</v>
          </cell>
          <cell r="E604">
            <v>0</v>
          </cell>
          <cell r="F604">
            <v>1626.8780710919457</v>
          </cell>
          <cell r="G604">
            <v>971.45955976926439</v>
          </cell>
          <cell r="H604">
            <v>655.4185113226813</v>
          </cell>
          <cell r="I604">
            <v>785530.75402744825</v>
          </cell>
        </row>
        <row r="605">
          <cell r="A605">
            <v>583</v>
          </cell>
          <cell r="B605">
            <v>60449</v>
          </cell>
          <cell r="C605">
            <v>785530.75402744825</v>
          </cell>
          <cell r="D605">
            <v>1626.8780710919457</v>
          </cell>
          <cell r="E605">
            <v>0</v>
          </cell>
          <cell r="F605">
            <v>1626.8780710919457</v>
          </cell>
          <cell r="G605">
            <v>972.26910940240543</v>
          </cell>
          <cell r="H605">
            <v>654.60896168954025</v>
          </cell>
          <cell r="I605">
            <v>784558.48491804581</v>
          </cell>
        </row>
        <row r="606">
          <cell r="A606">
            <v>584</v>
          </cell>
          <cell r="B606">
            <v>60480</v>
          </cell>
          <cell r="C606">
            <v>784558.48491804581</v>
          </cell>
          <cell r="D606">
            <v>1626.8780710919457</v>
          </cell>
          <cell r="E606">
            <v>0</v>
          </cell>
          <cell r="F606">
            <v>1626.8780710919457</v>
          </cell>
          <cell r="G606">
            <v>973.07933366024088</v>
          </cell>
          <cell r="H606">
            <v>653.79873743170481</v>
          </cell>
          <cell r="I606">
            <v>783585.40558438562</v>
          </cell>
        </row>
        <row r="607">
          <cell r="A607">
            <v>585</v>
          </cell>
          <cell r="B607">
            <v>60511</v>
          </cell>
          <cell r="C607">
            <v>783585.40558438562</v>
          </cell>
          <cell r="D607">
            <v>1626.8780710919457</v>
          </cell>
          <cell r="E607">
            <v>0</v>
          </cell>
          <cell r="F607">
            <v>1626.8780710919457</v>
          </cell>
          <cell r="G607">
            <v>973.8902331049577</v>
          </cell>
          <cell r="H607">
            <v>652.98783798698798</v>
          </cell>
          <cell r="I607">
            <v>782611.51535128069</v>
          </cell>
        </row>
        <row r="608">
          <cell r="A608">
            <v>586</v>
          </cell>
          <cell r="B608">
            <v>60541</v>
          </cell>
          <cell r="C608">
            <v>782611.51535128069</v>
          </cell>
          <cell r="D608">
            <v>1626.8780710919457</v>
          </cell>
          <cell r="E608">
            <v>0</v>
          </cell>
          <cell r="F608">
            <v>1626.8780710919457</v>
          </cell>
          <cell r="G608">
            <v>974.70180829921173</v>
          </cell>
          <cell r="H608">
            <v>652.17626279273395</v>
          </cell>
          <cell r="I608">
            <v>781636.81354298152</v>
          </cell>
        </row>
        <row r="609">
          <cell r="A609">
            <v>587</v>
          </cell>
          <cell r="B609">
            <v>60572</v>
          </cell>
          <cell r="C609">
            <v>781636.81354298152</v>
          </cell>
          <cell r="D609">
            <v>1626.8780710919457</v>
          </cell>
          <cell r="E609">
            <v>0</v>
          </cell>
          <cell r="F609">
            <v>1626.8780710919457</v>
          </cell>
          <cell r="G609">
            <v>975.51405980612776</v>
          </cell>
          <cell r="H609">
            <v>651.36401128581792</v>
          </cell>
          <cell r="I609">
            <v>780661.29948317539</v>
          </cell>
        </row>
        <row r="610">
          <cell r="A610">
            <v>588</v>
          </cell>
          <cell r="B610">
            <v>60602</v>
          </cell>
          <cell r="C610">
            <v>780661.29948317539</v>
          </cell>
          <cell r="D610">
            <v>1626.8780710919457</v>
          </cell>
          <cell r="E610">
            <v>0</v>
          </cell>
          <cell r="F610">
            <v>1626.8780710919457</v>
          </cell>
          <cell r="G610">
            <v>976.32698818929953</v>
          </cell>
          <cell r="H610">
            <v>650.55108290264616</v>
          </cell>
          <cell r="I610">
            <v>779684.97249498614</v>
          </cell>
        </row>
        <row r="611">
          <cell r="A611">
            <v>589</v>
          </cell>
          <cell r="B611">
            <v>60633</v>
          </cell>
          <cell r="C611">
            <v>779684.97249498614</v>
          </cell>
          <cell r="D611">
            <v>1626.8780710919457</v>
          </cell>
          <cell r="E611">
            <v>0</v>
          </cell>
          <cell r="F611">
            <v>1626.8780710919457</v>
          </cell>
          <cell r="G611">
            <v>977.14059401279053</v>
          </cell>
          <cell r="H611">
            <v>649.73747707915516</v>
          </cell>
          <cell r="I611">
            <v>778707.83190097334</v>
          </cell>
        </row>
        <row r="612">
          <cell r="A612">
            <v>590</v>
          </cell>
          <cell r="B612">
            <v>60664</v>
          </cell>
          <cell r="C612">
            <v>778707.83190097334</v>
          </cell>
          <cell r="D612">
            <v>1626.8780710919457</v>
          </cell>
          <cell r="E612">
            <v>0</v>
          </cell>
          <cell r="F612">
            <v>1626.8780710919457</v>
          </cell>
          <cell r="G612">
            <v>977.95487784113459</v>
          </cell>
          <cell r="H612">
            <v>648.9231932508111</v>
          </cell>
          <cell r="I612">
            <v>777729.87702313217</v>
          </cell>
        </row>
        <row r="613">
          <cell r="A613">
            <v>591</v>
          </cell>
          <cell r="B613">
            <v>60692</v>
          </cell>
          <cell r="C613">
            <v>777729.87702313217</v>
          </cell>
          <cell r="D613">
            <v>1626.8780710919457</v>
          </cell>
          <cell r="E613">
            <v>0</v>
          </cell>
          <cell r="F613">
            <v>1626.8780710919457</v>
          </cell>
          <cell r="G613">
            <v>978.76984023933551</v>
          </cell>
          <cell r="H613">
            <v>648.10823085261018</v>
          </cell>
          <cell r="I613">
            <v>776751.10718289285</v>
          </cell>
        </row>
        <row r="614">
          <cell r="A614">
            <v>592</v>
          </cell>
          <cell r="B614">
            <v>60723</v>
          </cell>
          <cell r="C614">
            <v>776751.10718289285</v>
          </cell>
          <cell r="D614">
            <v>1626.8780710919457</v>
          </cell>
          <cell r="E614">
            <v>0</v>
          </cell>
          <cell r="F614">
            <v>1626.8780710919457</v>
          </cell>
          <cell r="G614">
            <v>979.58548177286832</v>
          </cell>
          <cell r="H614">
            <v>647.29258931907736</v>
          </cell>
          <cell r="I614">
            <v>775771.52170111996</v>
          </cell>
        </row>
        <row r="615">
          <cell r="A615">
            <v>593</v>
          </cell>
          <cell r="B615">
            <v>60753</v>
          </cell>
          <cell r="C615">
            <v>775771.52170111996</v>
          </cell>
          <cell r="D615">
            <v>1626.8780710919457</v>
          </cell>
          <cell r="E615">
            <v>0</v>
          </cell>
          <cell r="F615">
            <v>1626.8780710919457</v>
          </cell>
          <cell r="G615">
            <v>980.40180300767906</v>
          </cell>
          <cell r="H615">
            <v>646.47626808426662</v>
          </cell>
          <cell r="I615">
            <v>774791.11989811226</v>
          </cell>
        </row>
        <row r="616">
          <cell r="A616">
            <v>594</v>
          </cell>
          <cell r="B616">
            <v>60784</v>
          </cell>
          <cell r="C616">
            <v>774791.11989811226</v>
          </cell>
          <cell r="D616">
            <v>1626.8780710919457</v>
          </cell>
          <cell r="E616">
            <v>0</v>
          </cell>
          <cell r="F616">
            <v>1626.8780710919457</v>
          </cell>
          <cell r="G616">
            <v>981.21880451018546</v>
          </cell>
          <cell r="H616">
            <v>645.65926658176022</v>
          </cell>
          <cell r="I616">
            <v>773809.90109360206</v>
          </cell>
        </row>
        <row r="617">
          <cell r="A617">
            <v>595</v>
          </cell>
          <cell r="B617">
            <v>60814</v>
          </cell>
          <cell r="C617">
            <v>773809.90109360206</v>
          </cell>
          <cell r="D617">
            <v>1626.8780710919457</v>
          </cell>
          <cell r="E617">
            <v>0</v>
          </cell>
          <cell r="F617">
            <v>1626.8780710919457</v>
          </cell>
          <cell r="G617">
            <v>982.03648684727727</v>
          </cell>
          <cell r="H617">
            <v>644.84158424466841</v>
          </cell>
          <cell r="I617">
            <v>772827.86460675474</v>
          </cell>
        </row>
        <row r="618">
          <cell r="A618">
            <v>596</v>
          </cell>
          <cell r="B618">
            <v>60845</v>
          </cell>
          <cell r="C618">
            <v>772827.86460675474</v>
          </cell>
          <cell r="D618">
            <v>1626.8780710919457</v>
          </cell>
          <cell r="E618">
            <v>0</v>
          </cell>
          <cell r="F618">
            <v>1626.8780710919457</v>
          </cell>
          <cell r="G618">
            <v>982.85485058631673</v>
          </cell>
          <cell r="H618">
            <v>644.02322050562896</v>
          </cell>
          <cell r="I618">
            <v>771845.00975616847</v>
          </cell>
        </row>
        <row r="619">
          <cell r="A619">
            <v>597</v>
          </cell>
          <cell r="B619">
            <v>60876</v>
          </cell>
          <cell r="C619">
            <v>771845.00975616847</v>
          </cell>
          <cell r="D619">
            <v>1626.8780710919457</v>
          </cell>
          <cell r="E619">
            <v>0</v>
          </cell>
          <cell r="F619">
            <v>1626.8780710919457</v>
          </cell>
          <cell r="G619">
            <v>983.67389629513866</v>
          </cell>
          <cell r="H619">
            <v>643.20417479680702</v>
          </cell>
          <cell r="I619">
            <v>770861.33585987333</v>
          </cell>
        </row>
        <row r="620">
          <cell r="A620">
            <v>598</v>
          </cell>
          <cell r="B620">
            <v>60906</v>
          </cell>
          <cell r="C620">
            <v>770861.33585987333</v>
          </cell>
          <cell r="D620">
            <v>1626.8780710919457</v>
          </cell>
          <cell r="E620">
            <v>0</v>
          </cell>
          <cell r="F620">
            <v>1626.8780710919457</v>
          </cell>
          <cell r="G620">
            <v>984.49362454205118</v>
          </cell>
          <cell r="H620">
            <v>642.38444654989451</v>
          </cell>
          <cell r="I620">
            <v>769876.84223533131</v>
          </cell>
        </row>
        <row r="621">
          <cell r="A621">
            <v>599</v>
          </cell>
          <cell r="B621">
            <v>60937</v>
          </cell>
          <cell r="C621">
            <v>769876.84223533131</v>
          </cell>
          <cell r="D621">
            <v>1626.8780710919457</v>
          </cell>
          <cell r="E621">
            <v>0</v>
          </cell>
          <cell r="F621">
            <v>1626.8780710919457</v>
          </cell>
          <cell r="G621">
            <v>985.31403589583624</v>
          </cell>
          <cell r="H621">
            <v>641.56403519610944</v>
          </cell>
          <cell r="I621">
            <v>768891.52819943544</v>
          </cell>
        </row>
        <row r="622">
          <cell r="A622">
            <v>600</v>
          </cell>
          <cell r="B622">
            <v>60967</v>
          </cell>
          <cell r="C622">
            <v>768891.52819943544</v>
          </cell>
          <cell r="D622">
            <v>1626.8780710919457</v>
          </cell>
          <cell r="E622">
            <v>0</v>
          </cell>
          <cell r="F622">
            <v>1626.8780710919457</v>
          </cell>
          <cell r="G622">
            <v>986.13513092574942</v>
          </cell>
          <cell r="H622">
            <v>640.74294016619626</v>
          </cell>
          <cell r="I622">
            <v>767905.39306850964</v>
          </cell>
        </row>
        <row r="623">
          <cell r="A623">
            <v>601</v>
          </cell>
          <cell r="B623">
            <v>60998</v>
          </cell>
          <cell r="C623">
            <v>767905.39306850964</v>
          </cell>
          <cell r="D623">
            <v>1626.8780710919457</v>
          </cell>
          <cell r="E623">
            <v>0</v>
          </cell>
          <cell r="F623">
            <v>1626.8780710919457</v>
          </cell>
          <cell r="G623">
            <v>986.95691020152094</v>
          </cell>
          <cell r="H623">
            <v>639.92116089042474</v>
          </cell>
          <cell r="I623">
            <v>766918.43615830818</v>
          </cell>
        </row>
        <row r="624">
          <cell r="A624">
            <v>602</v>
          </cell>
          <cell r="B624">
            <v>61029</v>
          </cell>
          <cell r="C624">
            <v>766918.43615830818</v>
          </cell>
          <cell r="D624">
            <v>1626.8780710919457</v>
          </cell>
          <cell r="E624">
            <v>0</v>
          </cell>
          <cell r="F624">
            <v>1626.8780710919457</v>
          </cell>
          <cell r="G624">
            <v>987.77937429335554</v>
          </cell>
          <cell r="H624">
            <v>639.09869679859014</v>
          </cell>
          <cell r="I624">
            <v>765930.65678401478</v>
          </cell>
        </row>
        <row r="625">
          <cell r="A625">
            <v>603</v>
          </cell>
          <cell r="B625">
            <v>61057</v>
          </cell>
          <cell r="C625">
            <v>765930.65678401478</v>
          </cell>
          <cell r="D625">
            <v>1626.8780710919457</v>
          </cell>
          <cell r="E625">
            <v>0</v>
          </cell>
          <cell r="F625">
            <v>1626.8780710919457</v>
          </cell>
          <cell r="G625">
            <v>988.60252377193331</v>
          </cell>
          <cell r="H625">
            <v>638.27554732001238</v>
          </cell>
          <cell r="I625">
            <v>764942.05426024285</v>
          </cell>
        </row>
        <row r="626">
          <cell r="A626">
            <v>604</v>
          </cell>
          <cell r="B626">
            <v>61088</v>
          </cell>
          <cell r="C626">
            <v>764942.05426024285</v>
          </cell>
          <cell r="D626">
            <v>1626.8780710919457</v>
          </cell>
          <cell r="E626">
            <v>0</v>
          </cell>
          <cell r="F626">
            <v>1626.8780710919457</v>
          </cell>
          <cell r="G626">
            <v>989.42635920840996</v>
          </cell>
          <cell r="H626">
            <v>637.45171188353572</v>
          </cell>
          <cell r="I626">
            <v>763952.62790103443</v>
          </cell>
        </row>
        <row r="627">
          <cell r="A627">
            <v>605</v>
          </cell>
          <cell r="B627">
            <v>61118</v>
          </cell>
          <cell r="C627">
            <v>763952.62790103443</v>
          </cell>
          <cell r="D627">
            <v>1626.8780710919457</v>
          </cell>
          <cell r="E627">
            <v>0</v>
          </cell>
          <cell r="F627">
            <v>1626.8780710919457</v>
          </cell>
          <cell r="G627">
            <v>990.25088117441703</v>
          </cell>
          <cell r="H627">
            <v>636.62718991752865</v>
          </cell>
          <cell r="I627">
            <v>762962.37701985997</v>
          </cell>
        </row>
        <row r="628">
          <cell r="A628">
            <v>606</v>
          </cell>
          <cell r="B628">
            <v>61149</v>
          </cell>
          <cell r="C628">
            <v>762962.37701985997</v>
          </cell>
          <cell r="D628">
            <v>1626.8780710919457</v>
          </cell>
          <cell r="E628">
            <v>0</v>
          </cell>
          <cell r="F628">
            <v>1626.8780710919457</v>
          </cell>
          <cell r="G628">
            <v>991.07609024206238</v>
          </cell>
          <cell r="H628">
            <v>635.80198084988331</v>
          </cell>
          <cell r="I628">
            <v>761971.30092961795</v>
          </cell>
        </row>
        <row r="629">
          <cell r="A629">
            <v>607</v>
          </cell>
          <cell r="B629">
            <v>61179</v>
          </cell>
          <cell r="C629">
            <v>761971.30092961795</v>
          </cell>
          <cell r="D629">
            <v>1626.8780710919457</v>
          </cell>
          <cell r="E629">
            <v>0</v>
          </cell>
          <cell r="F629">
            <v>1626.8780710919457</v>
          </cell>
          <cell r="G629">
            <v>991.90198698393067</v>
          </cell>
          <cell r="H629">
            <v>634.97608410801502</v>
          </cell>
          <cell r="I629">
            <v>760979.398942634</v>
          </cell>
        </row>
        <row r="630">
          <cell r="A630">
            <v>608</v>
          </cell>
          <cell r="B630">
            <v>61210</v>
          </cell>
          <cell r="C630">
            <v>760979.398942634</v>
          </cell>
          <cell r="D630">
            <v>1626.8780710919457</v>
          </cell>
          <cell r="E630">
            <v>0</v>
          </cell>
          <cell r="F630">
            <v>1626.8780710919457</v>
          </cell>
          <cell r="G630">
            <v>992.72857197308406</v>
          </cell>
          <cell r="H630">
            <v>634.14949911886163</v>
          </cell>
          <cell r="I630">
            <v>759986.67037066096</v>
          </cell>
        </row>
        <row r="631">
          <cell r="A631">
            <v>609</v>
          </cell>
          <cell r="B631">
            <v>61241</v>
          </cell>
          <cell r="C631">
            <v>759986.67037066096</v>
          </cell>
          <cell r="D631">
            <v>1626.8780710919457</v>
          </cell>
          <cell r="E631">
            <v>0</v>
          </cell>
          <cell r="F631">
            <v>1626.8780710919457</v>
          </cell>
          <cell r="G631">
            <v>993.5558457830615</v>
          </cell>
          <cell r="H631">
            <v>633.32222530888419</v>
          </cell>
          <cell r="I631">
            <v>758993.11452487786</v>
          </cell>
        </row>
        <row r="632">
          <cell r="A632">
            <v>610</v>
          </cell>
          <cell r="B632">
            <v>61271</v>
          </cell>
          <cell r="C632">
            <v>758993.11452487786</v>
          </cell>
          <cell r="D632">
            <v>1626.8780710919457</v>
          </cell>
          <cell r="E632">
            <v>0</v>
          </cell>
          <cell r="F632">
            <v>1626.8780710919457</v>
          </cell>
          <cell r="G632">
            <v>994.3838089878808</v>
          </cell>
          <cell r="H632">
            <v>632.49426210406489</v>
          </cell>
          <cell r="I632">
            <v>757998.73071588995</v>
          </cell>
        </row>
        <row r="633">
          <cell r="A633">
            <v>611</v>
          </cell>
          <cell r="B633">
            <v>61302</v>
          </cell>
          <cell r="C633">
            <v>757998.73071588995</v>
          </cell>
          <cell r="D633">
            <v>1626.8780710919457</v>
          </cell>
          <cell r="E633">
            <v>0</v>
          </cell>
          <cell r="F633">
            <v>1626.8780710919457</v>
          </cell>
          <cell r="G633">
            <v>995.21246216203735</v>
          </cell>
          <cell r="H633">
            <v>631.66560892990833</v>
          </cell>
          <cell r="I633">
            <v>757003.51825372793</v>
          </cell>
        </row>
        <row r="634">
          <cell r="A634">
            <v>612</v>
          </cell>
          <cell r="B634">
            <v>61332</v>
          </cell>
          <cell r="C634">
            <v>757003.51825372793</v>
          </cell>
          <cell r="D634">
            <v>1626.8780710919457</v>
          </cell>
          <cell r="E634">
            <v>0</v>
          </cell>
          <cell r="F634">
            <v>1626.8780710919457</v>
          </cell>
          <cell r="G634">
            <v>996.04180588050576</v>
          </cell>
          <cell r="H634">
            <v>630.83626521143992</v>
          </cell>
          <cell r="I634">
            <v>756007.47644784744</v>
          </cell>
        </row>
        <row r="635">
          <cell r="A635">
            <v>613</v>
          </cell>
          <cell r="B635">
            <v>61363</v>
          </cell>
          <cell r="C635">
            <v>756007.47644784744</v>
          </cell>
          <cell r="D635">
            <v>1626.8780710919457</v>
          </cell>
          <cell r="E635">
            <v>0</v>
          </cell>
          <cell r="F635">
            <v>1626.8780710919457</v>
          </cell>
          <cell r="G635">
            <v>996.87184071873946</v>
          </cell>
          <cell r="H635">
            <v>630.00623037320622</v>
          </cell>
          <cell r="I635">
            <v>755010.60460712865</v>
          </cell>
        </row>
        <row r="636">
          <cell r="A636">
            <v>614</v>
          </cell>
          <cell r="B636">
            <v>61394</v>
          </cell>
          <cell r="C636">
            <v>755010.60460712865</v>
          </cell>
          <cell r="D636">
            <v>1626.8780710919457</v>
          </cell>
          <cell r="E636">
            <v>0</v>
          </cell>
          <cell r="F636">
            <v>1626.8780710919457</v>
          </cell>
          <cell r="G636">
            <v>997.70256725267177</v>
          </cell>
          <cell r="H636">
            <v>629.17550383927392</v>
          </cell>
          <cell r="I636">
            <v>754012.90203987597</v>
          </cell>
        </row>
        <row r="637">
          <cell r="A637">
            <v>615</v>
          </cell>
          <cell r="B637">
            <v>61423</v>
          </cell>
          <cell r="C637">
            <v>754012.90203987597</v>
          </cell>
          <cell r="D637">
            <v>1626.8780710919457</v>
          </cell>
          <cell r="E637">
            <v>0</v>
          </cell>
          <cell r="F637">
            <v>1626.8780710919457</v>
          </cell>
          <cell r="G637">
            <v>998.53398605871564</v>
          </cell>
          <cell r="H637">
            <v>628.34408503323004</v>
          </cell>
          <cell r="I637">
            <v>753014.36805381731</v>
          </cell>
        </row>
        <row r="638">
          <cell r="A638">
            <v>616</v>
          </cell>
          <cell r="B638">
            <v>61454</v>
          </cell>
          <cell r="C638">
            <v>753014.36805381731</v>
          </cell>
          <cell r="D638">
            <v>1626.8780710919457</v>
          </cell>
          <cell r="E638">
            <v>0</v>
          </cell>
          <cell r="F638">
            <v>1626.8780710919457</v>
          </cell>
          <cell r="G638">
            <v>999.36609771376459</v>
          </cell>
          <cell r="H638">
            <v>627.5119733781811</v>
          </cell>
          <cell r="I638">
            <v>752015.00195610349</v>
          </cell>
        </row>
        <row r="639">
          <cell r="A639">
            <v>617</v>
          </cell>
          <cell r="B639">
            <v>61484</v>
          </cell>
          <cell r="C639">
            <v>752015.00195610349</v>
          </cell>
          <cell r="D639">
            <v>1626.8780710919457</v>
          </cell>
          <cell r="E639">
            <v>0</v>
          </cell>
          <cell r="F639">
            <v>1626.8780710919457</v>
          </cell>
          <cell r="G639">
            <v>1000.1989027951928</v>
          </cell>
          <cell r="H639">
            <v>626.67916829675289</v>
          </cell>
          <cell r="I639">
            <v>751014.80305330828</v>
          </cell>
        </row>
        <row r="640">
          <cell r="A640">
            <v>618</v>
          </cell>
          <cell r="B640">
            <v>61515</v>
          </cell>
          <cell r="C640">
            <v>751014.80305330828</v>
          </cell>
          <cell r="D640">
            <v>1626.8780710919457</v>
          </cell>
          <cell r="E640">
            <v>0</v>
          </cell>
          <cell r="F640">
            <v>1626.8780710919457</v>
          </cell>
          <cell r="G640">
            <v>1001.0324018808554</v>
          </cell>
          <cell r="H640">
            <v>625.84566921109024</v>
          </cell>
          <cell r="I640">
            <v>750013.77065142745</v>
          </cell>
        </row>
        <row r="641">
          <cell r="A641">
            <v>619</v>
          </cell>
          <cell r="B641">
            <v>61545</v>
          </cell>
          <cell r="C641">
            <v>750013.77065142745</v>
          </cell>
          <cell r="D641">
            <v>1626.8780710919457</v>
          </cell>
          <cell r="E641">
            <v>0</v>
          </cell>
          <cell r="F641">
            <v>1626.8780710919457</v>
          </cell>
          <cell r="G641">
            <v>1001.8665955490895</v>
          </cell>
          <cell r="H641">
            <v>625.01147554285615</v>
          </cell>
          <cell r="I641">
            <v>749011.9040558784</v>
          </cell>
        </row>
        <row r="642">
          <cell r="A642">
            <v>620</v>
          </cell>
          <cell r="B642">
            <v>61576</v>
          </cell>
          <cell r="C642">
            <v>749011.9040558784</v>
          </cell>
          <cell r="D642">
            <v>1626.8780710919457</v>
          </cell>
          <cell r="E642">
            <v>0</v>
          </cell>
          <cell r="F642">
            <v>1626.8780710919457</v>
          </cell>
          <cell r="G642">
            <v>1002.7014843787136</v>
          </cell>
          <cell r="H642">
            <v>624.17658671323204</v>
          </cell>
          <cell r="I642">
            <v>748009.20257149974</v>
          </cell>
        </row>
        <row r="643">
          <cell r="A643">
            <v>621</v>
          </cell>
          <cell r="B643">
            <v>61607</v>
          </cell>
          <cell r="C643">
            <v>748009.20257149974</v>
          </cell>
          <cell r="D643">
            <v>1626.8780710919457</v>
          </cell>
          <cell r="E643">
            <v>0</v>
          </cell>
          <cell r="F643">
            <v>1626.8780710919457</v>
          </cell>
          <cell r="G643">
            <v>1003.5370689490293</v>
          </cell>
          <cell r="H643">
            <v>623.34100214291641</v>
          </cell>
          <cell r="I643">
            <v>747005.66550255066</v>
          </cell>
        </row>
        <row r="644">
          <cell r="A644">
            <v>622</v>
          </cell>
          <cell r="B644">
            <v>61637</v>
          </cell>
          <cell r="C644">
            <v>747005.66550255066</v>
          </cell>
          <cell r="D644">
            <v>1626.8780710919457</v>
          </cell>
          <cell r="E644">
            <v>0</v>
          </cell>
          <cell r="F644">
            <v>1626.8780710919457</v>
          </cell>
          <cell r="G644">
            <v>1004.3733498398201</v>
          </cell>
          <cell r="H644">
            <v>622.50472125212559</v>
          </cell>
          <cell r="I644">
            <v>746001.29215271084</v>
          </cell>
        </row>
        <row r="645">
          <cell r="A645">
            <v>623</v>
          </cell>
          <cell r="B645">
            <v>61668</v>
          </cell>
          <cell r="C645">
            <v>746001.29215271084</v>
          </cell>
          <cell r="D645">
            <v>1626.8780710919457</v>
          </cell>
          <cell r="E645">
            <v>0</v>
          </cell>
          <cell r="F645">
            <v>1626.8780710919457</v>
          </cell>
          <cell r="G645">
            <v>1005.2103276313534</v>
          </cell>
          <cell r="H645">
            <v>621.66774346059231</v>
          </cell>
          <cell r="I645">
            <v>744996.08182507951</v>
          </cell>
        </row>
        <row r="646">
          <cell r="A646">
            <v>624</v>
          </cell>
          <cell r="B646">
            <v>61698</v>
          </cell>
          <cell r="C646">
            <v>744996.08182507951</v>
          </cell>
          <cell r="D646">
            <v>1626.8780710919457</v>
          </cell>
          <cell r="E646">
            <v>0</v>
          </cell>
          <cell r="F646">
            <v>1626.8780710919457</v>
          </cell>
          <cell r="G646">
            <v>1006.0480029043794</v>
          </cell>
          <cell r="H646">
            <v>620.83006818756633</v>
          </cell>
          <cell r="I646">
            <v>743990.03382217512</v>
          </cell>
        </row>
        <row r="647">
          <cell r="A647">
            <v>625</v>
          </cell>
          <cell r="B647">
            <v>61729</v>
          </cell>
          <cell r="C647">
            <v>743990.03382217512</v>
          </cell>
          <cell r="D647">
            <v>1626.8780710919457</v>
          </cell>
          <cell r="E647">
            <v>0</v>
          </cell>
          <cell r="F647">
            <v>1626.8780710919457</v>
          </cell>
          <cell r="G647">
            <v>1006.886376240133</v>
          </cell>
          <cell r="H647">
            <v>619.99169485181267</v>
          </cell>
          <cell r="I647">
            <v>742983.14744593494</v>
          </cell>
        </row>
        <row r="648">
          <cell r="A648">
            <v>626</v>
          </cell>
          <cell r="B648">
            <v>61760</v>
          </cell>
          <cell r="C648">
            <v>742983.14744593494</v>
          </cell>
          <cell r="D648">
            <v>1626.8780710919457</v>
          </cell>
          <cell r="E648">
            <v>0</v>
          </cell>
          <cell r="F648">
            <v>1626.8780710919457</v>
          </cell>
          <cell r="G648">
            <v>1007.7254482203332</v>
          </cell>
          <cell r="H648">
            <v>619.15262287161249</v>
          </cell>
          <cell r="I648">
            <v>741975.42199771455</v>
          </cell>
        </row>
        <row r="649">
          <cell r="A649">
            <v>627</v>
          </cell>
          <cell r="B649">
            <v>61788</v>
          </cell>
          <cell r="C649">
            <v>741975.42199771455</v>
          </cell>
          <cell r="D649">
            <v>1626.8780710919457</v>
          </cell>
          <cell r="E649">
            <v>0</v>
          </cell>
          <cell r="F649">
            <v>1626.8780710919457</v>
          </cell>
          <cell r="G649">
            <v>1008.5652194271835</v>
          </cell>
          <cell r="H649">
            <v>618.31285166476221</v>
          </cell>
          <cell r="I649">
            <v>740966.85677828733</v>
          </cell>
        </row>
        <row r="650">
          <cell r="A650">
            <v>628</v>
          </cell>
          <cell r="B650">
            <v>61819</v>
          </cell>
          <cell r="C650">
            <v>740966.85677828733</v>
          </cell>
          <cell r="D650">
            <v>1626.8780710919457</v>
          </cell>
          <cell r="E650">
            <v>0</v>
          </cell>
          <cell r="F650">
            <v>1626.8780710919457</v>
          </cell>
          <cell r="G650">
            <v>1009.4056904433729</v>
          </cell>
          <cell r="H650">
            <v>617.47238064857277</v>
          </cell>
          <cell r="I650">
            <v>739957.45108784398</v>
          </cell>
        </row>
        <row r="651">
          <cell r="A651">
            <v>629</v>
          </cell>
          <cell r="B651">
            <v>61849</v>
          </cell>
          <cell r="C651">
            <v>739957.45108784398</v>
          </cell>
          <cell r="D651">
            <v>1626.8780710919457</v>
          </cell>
          <cell r="E651">
            <v>0</v>
          </cell>
          <cell r="F651">
            <v>1626.8780710919457</v>
          </cell>
          <cell r="G651">
            <v>1010.2468618520758</v>
          </cell>
          <cell r="H651">
            <v>616.63120923986992</v>
          </cell>
          <cell r="I651">
            <v>738947.20422599185</v>
          </cell>
        </row>
        <row r="652">
          <cell r="A652">
            <v>630</v>
          </cell>
          <cell r="B652">
            <v>61880</v>
          </cell>
          <cell r="C652">
            <v>738947.20422599185</v>
          </cell>
          <cell r="D652">
            <v>1626.8780710919457</v>
          </cell>
          <cell r="E652">
            <v>0</v>
          </cell>
          <cell r="F652">
            <v>1626.8780710919457</v>
          </cell>
          <cell r="G652">
            <v>1011.0887342369525</v>
          </cell>
          <cell r="H652">
            <v>615.78933685499317</v>
          </cell>
          <cell r="I652">
            <v>737936.11549175496</v>
          </cell>
        </row>
        <row r="653">
          <cell r="A653">
            <v>631</v>
          </cell>
          <cell r="B653">
            <v>61910</v>
          </cell>
          <cell r="C653">
            <v>737936.11549175496</v>
          </cell>
          <cell r="D653">
            <v>1626.8780710919457</v>
          </cell>
          <cell r="E653">
            <v>0</v>
          </cell>
          <cell r="F653">
            <v>1626.8780710919457</v>
          </cell>
          <cell r="G653">
            <v>1011.9313081821499</v>
          </cell>
          <cell r="H653">
            <v>614.94676290979578</v>
          </cell>
          <cell r="I653">
            <v>736924.18418357277</v>
          </cell>
        </row>
        <row r="654">
          <cell r="A654">
            <v>632</v>
          </cell>
          <cell r="B654">
            <v>61941</v>
          </cell>
          <cell r="C654">
            <v>736924.18418357277</v>
          </cell>
          <cell r="D654">
            <v>1626.8780710919457</v>
          </cell>
          <cell r="E654">
            <v>0</v>
          </cell>
          <cell r="F654">
            <v>1626.8780710919457</v>
          </cell>
          <cell r="G654">
            <v>1012.7745842723017</v>
          </cell>
          <cell r="H654">
            <v>614.10348681964399</v>
          </cell>
          <cell r="I654">
            <v>735911.40959930047</v>
          </cell>
        </row>
        <row r="655">
          <cell r="A655">
            <v>633</v>
          </cell>
          <cell r="B655">
            <v>61972</v>
          </cell>
          <cell r="C655">
            <v>735911.40959930047</v>
          </cell>
          <cell r="D655">
            <v>1626.8780710919457</v>
          </cell>
          <cell r="E655">
            <v>0</v>
          </cell>
          <cell r="F655">
            <v>1626.8780710919457</v>
          </cell>
          <cell r="G655">
            <v>1013.6185630925286</v>
          </cell>
          <cell r="H655">
            <v>613.25950799941711</v>
          </cell>
          <cell r="I655">
            <v>734897.79103620793</v>
          </cell>
        </row>
        <row r="656">
          <cell r="A656">
            <v>634</v>
          </cell>
          <cell r="B656">
            <v>62002</v>
          </cell>
          <cell r="C656">
            <v>734897.79103620793</v>
          </cell>
          <cell r="D656">
            <v>1626.8780710919457</v>
          </cell>
          <cell r="E656">
            <v>0</v>
          </cell>
          <cell r="F656">
            <v>1626.8780710919457</v>
          </cell>
          <cell r="G656">
            <v>1014.4632452284391</v>
          </cell>
          <cell r="H656">
            <v>612.41482586350662</v>
          </cell>
          <cell r="I656">
            <v>733883.32779097953</v>
          </cell>
        </row>
        <row r="657">
          <cell r="A657">
            <v>635</v>
          </cell>
          <cell r="B657">
            <v>62033</v>
          </cell>
          <cell r="C657">
            <v>733883.32779097953</v>
          </cell>
          <cell r="D657">
            <v>1626.8780710919457</v>
          </cell>
          <cell r="E657">
            <v>0</v>
          </cell>
          <cell r="F657">
            <v>1626.8780710919457</v>
          </cell>
          <cell r="G657">
            <v>1015.3086312661294</v>
          </cell>
          <cell r="H657">
            <v>611.56943982581629</v>
          </cell>
          <cell r="I657">
            <v>732868.01915971341</v>
          </cell>
        </row>
        <row r="658">
          <cell r="A658">
            <v>636</v>
          </cell>
          <cell r="B658">
            <v>62063</v>
          </cell>
          <cell r="C658">
            <v>732868.01915971341</v>
          </cell>
          <cell r="D658">
            <v>1626.8780710919457</v>
          </cell>
          <cell r="E658">
            <v>0</v>
          </cell>
          <cell r="F658">
            <v>1626.8780710919457</v>
          </cell>
          <cell r="G658">
            <v>1016.1547217921844</v>
          </cell>
          <cell r="H658">
            <v>610.72334929976125</v>
          </cell>
          <cell r="I658">
            <v>731851.86443792121</v>
          </cell>
        </row>
        <row r="659">
          <cell r="A659">
            <v>637</v>
          </cell>
          <cell r="B659">
            <v>62094</v>
          </cell>
          <cell r="C659">
            <v>731851.86443792121</v>
          </cell>
          <cell r="D659">
            <v>1626.8780710919457</v>
          </cell>
          <cell r="E659">
            <v>0</v>
          </cell>
          <cell r="F659">
            <v>1626.8780710919457</v>
          </cell>
          <cell r="G659">
            <v>1017.001517393678</v>
          </cell>
          <cell r="H659">
            <v>609.87655369826768</v>
          </cell>
          <cell r="I659">
            <v>730834.86292052758</v>
          </cell>
        </row>
        <row r="660">
          <cell r="A660">
            <v>638</v>
          </cell>
          <cell r="B660">
            <v>62125</v>
          </cell>
          <cell r="C660">
            <v>730834.86292052758</v>
          </cell>
          <cell r="D660">
            <v>1626.8780710919457</v>
          </cell>
          <cell r="E660">
            <v>0</v>
          </cell>
          <cell r="F660">
            <v>1626.8780710919457</v>
          </cell>
          <cell r="G660">
            <v>1017.8490186581727</v>
          </cell>
          <cell r="H660">
            <v>609.02905243377302</v>
          </cell>
          <cell r="I660">
            <v>729817.01390186942</v>
          </cell>
        </row>
        <row r="661">
          <cell r="A661">
            <v>639</v>
          </cell>
          <cell r="B661">
            <v>62153</v>
          </cell>
          <cell r="C661">
            <v>729817.01390186942</v>
          </cell>
          <cell r="D661">
            <v>1626.8780710919457</v>
          </cell>
          <cell r="E661">
            <v>0</v>
          </cell>
          <cell r="F661">
            <v>1626.8780710919457</v>
          </cell>
          <cell r="G661">
            <v>1018.6972261737211</v>
          </cell>
          <cell r="H661">
            <v>608.18084491822458</v>
          </cell>
          <cell r="I661">
            <v>728798.31667569571</v>
          </cell>
        </row>
        <row r="662">
          <cell r="A662">
            <v>640</v>
          </cell>
          <cell r="B662">
            <v>62184</v>
          </cell>
          <cell r="C662">
            <v>728798.31667569571</v>
          </cell>
          <cell r="D662">
            <v>1626.8780710919457</v>
          </cell>
          <cell r="E662">
            <v>0</v>
          </cell>
          <cell r="F662">
            <v>1626.8780710919457</v>
          </cell>
          <cell r="G662">
            <v>1019.546140528866</v>
          </cell>
          <cell r="H662">
            <v>607.33193056307971</v>
          </cell>
          <cell r="I662">
            <v>727778.77053516684</v>
          </cell>
        </row>
        <row r="663">
          <cell r="A663">
            <v>641</v>
          </cell>
          <cell r="B663">
            <v>62214</v>
          </cell>
          <cell r="C663">
            <v>727778.77053516684</v>
          </cell>
          <cell r="D663">
            <v>1626.8780710919457</v>
          </cell>
          <cell r="E663">
            <v>0</v>
          </cell>
          <cell r="F663">
            <v>1626.8780710919457</v>
          </cell>
          <cell r="G663">
            <v>1020.3957623126399</v>
          </cell>
          <cell r="H663">
            <v>606.48230877930575</v>
          </cell>
          <cell r="I663">
            <v>726758.37477285415</v>
          </cell>
        </row>
        <row r="664">
          <cell r="A664">
            <v>642</v>
          </cell>
          <cell r="B664">
            <v>62245</v>
          </cell>
          <cell r="C664">
            <v>726758.37477285415</v>
          </cell>
          <cell r="D664">
            <v>1626.8780710919457</v>
          </cell>
          <cell r="E664">
            <v>0</v>
          </cell>
          <cell r="F664">
            <v>1626.8780710919457</v>
          </cell>
          <cell r="G664">
            <v>1021.2460921145672</v>
          </cell>
          <cell r="H664">
            <v>605.63197897737848</v>
          </cell>
          <cell r="I664">
            <v>725737.12868073955</v>
          </cell>
        </row>
        <row r="665">
          <cell r="A665">
            <v>643</v>
          </cell>
          <cell r="B665">
            <v>62275</v>
          </cell>
          <cell r="C665">
            <v>725737.12868073955</v>
          </cell>
          <cell r="D665">
            <v>1626.8780710919457</v>
          </cell>
          <cell r="E665">
            <v>0</v>
          </cell>
          <cell r="F665">
            <v>1626.8780710919457</v>
          </cell>
          <cell r="G665">
            <v>1022.0971305246627</v>
          </cell>
          <cell r="H665">
            <v>604.78094056728298</v>
          </cell>
          <cell r="I665">
            <v>724715.03155021486</v>
          </cell>
        </row>
        <row r="666">
          <cell r="A666">
            <v>644</v>
          </cell>
          <cell r="B666">
            <v>62306</v>
          </cell>
          <cell r="C666">
            <v>724715.03155021486</v>
          </cell>
          <cell r="D666">
            <v>1626.8780710919457</v>
          </cell>
          <cell r="E666">
            <v>0</v>
          </cell>
          <cell r="F666">
            <v>1626.8780710919457</v>
          </cell>
          <cell r="G666">
            <v>1022.9488781334333</v>
          </cell>
          <cell r="H666">
            <v>603.92919295851243</v>
          </cell>
          <cell r="I666">
            <v>723692.08267208142</v>
          </cell>
        </row>
        <row r="667">
          <cell r="A667">
            <v>645</v>
          </cell>
          <cell r="B667">
            <v>62337</v>
          </cell>
          <cell r="C667">
            <v>723692.08267208142</v>
          </cell>
          <cell r="D667">
            <v>1626.8780710919457</v>
          </cell>
          <cell r="E667">
            <v>0</v>
          </cell>
          <cell r="F667">
            <v>1626.8780710919457</v>
          </cell>
          <cell r="G667">
            <v>1023.8013355318778</v>
          </cell>
          <cell r="H667">
            <v>603.07673556006785</v>
          </cell>
          <cell r="I667">
            <v>722668.28133654955</v>
          </cell>
        </row>
        <row r="668">
          <cell r="A668">
            <v>646</v>
          </cell>
          <cell r="B668">
            <v>62367</v>
          </cell>
          <cell r="C668">
            <v>722668.28133654955</v>
          </cell>
          <cell r="D668">
            <v>1626.8780710919457</v>
          </cell>
          <cell r="E668">
            <v>0</v>
          </cell>
          <cell r="F668">
            <v>1626.8780710919457</v>
          </cell>
          <cell r="G668">
            <v>1024.6545033114876</v>
          </cell>
          <cell r="H668">
            <v>602.22356778045798</v>
          </cell>
          <cell r="I668">
            <v>721643.62683323806</v>
          </cell>
        </row>
        <row r="669">
          <cell r="A669">
            <v>647</v>
          </cell>
          <cell r="B669">
            <v>62398</v>
          </cell>
          <cell r="C669">
            <v>721643.62683323806</v>
          </cell>
          <cell r="D669">
            <v>1626.8780710919457</v>
          </cell>
          <cell r="E669">
            <v>0</v>
          </cell>
          <cell r="F669">
            <v>1626.8780710919457</v>
          </cell>
          <cell r="G669">
            <v>1025.5083820642471</v>
          </cell>
          <cell r="H669">
            <v>601.36968902769843</v>
          </cell>
          <cell r="I669">
            <v>720618.11845117377</v>
          </cell>
        </row>
        <row r="670">
          <cell r="A670">
            <v>648</v>
          </cell>
          <cell r="B670">
            <v>62428</v>
          </cell>
          <cell r="C670">
            <v>720618.11845117377</v>
          </cell>
          <cell r="D670">
            <v>1626.8780710919457</v>
          </cell>
          <cell r="E670">
            <v>0</v>
          </cell>
          <cell r="F670">
            <v>1626.8780710919457</v>
          </cell>
          <cell r="G670">
            <v>1026.3629723826343</v>
          </cell>
          <cell r="H670">
            <v>600.51509870931147</v>
          </cell>
          <cell r="I670">
            <v>719591.75547879108</v>
          </cell>
        </row>
        <row r="671">
          <cell r="A671">
            <v>649</v>
          </cell>
          <cell r="B671">
            <v>62459</v>
          </cell>
          <cell r="C671">
            <v>719591.75547879108</v>
          </cell>
          <cell r="D671">
            <v>1626.8780710919457</v>
          </cell>
          <cell r="E671">
            <v>0</v>
          </cell>
          <cell r="F671">
            <v>1626.8780710919457</v>
          </cell>
          <cell r="G671">
            <v>1027.2182748596197</v>
          </cell>
          <cell r="H671">
            <v>599.6597962323259</v>
          </cell>
          <cell r="I671">
            <v>718564.53720393148</v>
          </cell>
        </row>
        <row r="672">
          <cell r="A672">
            <v>650</v>
          </cell>
          <cell r="B672">
            <v>62490</v>
          </cell>
          <cell r="C672">
            <v>718564.53720393148</v>
          </cell>
          <cell r="D672">
            <v>1626.8780710919457</v>
          </cell>
          <cell r="E672">
            <v>0</v>
          </cell>
          <cell r="F672">
            <v>1626.8780710919457</v>
          </cell>
          <cell r="G672">
            <v>1028.0742900886694</v>
          </cell>
          <cell r="H672">
            <v>598.80378100327619</v>
          </cell>
          <cell r="I672">
            <v>717536.46291384276</v>
          </cell>
        </row>
        <row r="673">
          <cell r="A673">
            <v>651</v>
          </cell>
          <cell r="B673">
            <v>62518</v>
          </cell>
          <cell r="C673">
            <v>717536.46291384276</v>
          </cell>
          <cell r="D673">
            <v>1626.8780710919457</v>
          </cell>
          <cell r="E673">
            <v>0</v>
          </cell>
          <cell r="F673">
            <v>1626.8780710919457</v>
          </cell>
          <cell r="G673">
            <v>1028.9310186637435</v>
          </cell>
          <cell r="H673">
            <v>597.94705242820226</v>
          </cell>
          <cell r="I673">
            <v>716507.53189517907</v>
          </cell>
        </row>
        <row r="674">
          <cell r="A674">
            <v>652</v>
          </cell>
          <cell r="B674">
            <v>62549</v>
          </cell>
          <cell r="C674">
            <v>716507.53189517907</v>
          </cell>
          <cell r="D674">
            <v>1626.8780710919457</v>
          </cell>
          <cell r="E674">
            <v>0</v>
          </cell>
          <cell r="F674">
            <v>1626.8780710919457</v>
          </cell>
          <cell r="G674">
            <v>1029.7884611792965</v>
          </cell>
          <cell r="H674">
            <v>597.08960991264928</v>
          </cell>
          <cell r="I674">
            <v>715477.74343399983</v>
          </cell>
        </row>
        <row r="675">
          <cell r="A675">
            <v>653</v>
          </cell>
          <cell r="B675">
            <v>62579</v>
          </cell>
          <cell r="C675">
            <v>715477.74343399983</v>
          </cell>
          <cell r="D675">
            <v>1626.8780710919457</v>
          </cell>
          <cell r="E675">
            <v>0</v>
          </cell>
          <cell r="F675">
            <v>1626.8780710919457</v>
          </cell>
          <cell r="G675">
            <v>1030.6466182302793</v>
          </cell>
          <cell r="H675">
            <v>596.23145286166653</v>
          </cell>
          <cell r="I675">
            <v>714447.09681576956</v>
          </cell>
        </row>
        <row r="676">
          <cell r="A676">
            <v>654</v>
          </cell>
          <cell r="B676">
            <v>62610</v>
          </cell>
          <cell r="C676">
            <v>714447.09681576956</v>
          </cell>
          <cell r="D676">
            <v>1626.8780710919457</v>
          </cell>
          <cell r="E676">
            <v>0</v>
          </cell>
          <cell r="F676">
            <v>1626.8780710919457</v>
          </cell>
          <cell r="G676">
            <v>1031.5054904121375</v>
          </cell>
          <cell r="H676">
            <v>595.37258067980804</v>
          </cell>
          <cell r="I676">
            <v>713415.59132535744</v>
          </cell>
        </row>
        <row r="677">
          <cell r="A677">
            <v>655</v>
          </cell>
          <cell r="B677">
            <v>62640</v>
          </cell>
          <cell r="C677">
            <v>713415.59132535744</v>
          </cell>
          <cell r="D677">
            <v>1626.8780710919457</v>
          </cell>
          <cell r="E677">
            <v>0</v>
          </cell>
          <cell r="F677">
            <v>1626.8780710919457</v>
          </cell>
          <cell r="G677">
            <v>1032.3650783208145</v>
          </cell>
          <cell r="H677">
            <v>594.51299277113128</v>
          </cell>
          <cell r="I677">
            <v>712383.2262470366</v>
          </cell>
        </row>
        <row r="678">
          <cell r="A678">
            <v>656</v>
          </cell>
          <cell r="B678">
            <v>62671</v>
          </cell>
          <cell r="C678">
            <v>712383.2262470366</v>
          </cell>
          <cell r="D678">
            <v>1626.8780710919457</v>
          </cell>
          <cell r="E678">
            <v>0</v>
          </cell>
          <cell r="F678">
            <v>1626.8780710919457</v>
          </cell>
          <cell r="G678">
            <v>1033.2253825527487</v>
          </cell>
          <cell r="H678">
            <v>593.65268853919713</v>
          </cell>
          <cell r="I678">
            <v>711350.00086448388</v>
          </cell>
        </row>
        <row r="679">
          <cell r="A679">
            <v>657</v>
          </cell>
          <cell r="B679">
            <v>62702</v>
          </cell>
          <cell r="C679">
            <v>711350.00086448388</v>
          </cell>
          <cell r="D679">
            <v>1626.8780710919457</v>
          </cell>
          <cell r="E679">
            <v>0</v>
          </cell>
          <cell r="F679">
            <v>1626.8780710919457</v>
          </cell>
          <cell r="G679">
            <v>1034.0864037048759</v>
          </cell>
          <cell r="H679">
            <v>592.79166738706988</v>
          </cell>
          <cell r="I679">
            <v>710315.91446077905</v>
          </cell>
        </row>
        <row r="680">
          <cell r="A680">
            <v>658</v>
          </cell>
          <cell r="B680">
            <v>62732</v>
          </cell>
          <cell r="C680">
            <v>710315.91446077905</v>
          </cell>
          <cell r="D680">
            <v>1626.8780710919457</v>
          </cell>
          <cell r="E680">
            <v>0</v>
          </cell>
          <cell r="F680">
            <v>1626.8780710919457</v>
          </cell>
          <cell r="G680">
            <v>1034.9481423746297</v>
          </cell>
          <cell r="H680">
            <v>591.92992871731587</v>
          </cell>
          <cell r="I680">
            <v>709280.96631840442</v>
          </cell>
        </row>
        <row r="681">
          <cell r="A681">
            <v>659</v>
          </cell>
          <cell r="B681">
            <v>62763</v>
          </cell>
          <cell r="C681">
            <v>709280.96631840442</v>
          </cell>
          <cell r="D681">
            <v>1626.8780710919457</v>
          </cell>
          <cell r="E681">
            <v>0</v>
          </cell>
          <cell r="F681">
            <v>1626.8780710919457</v>
          </cell>
          <cell r="G681">
            <v>1035.8105991599418</v>
          </cell>
          <cell r="H681">
            <v>591.06747193200374</v>
          </cell>
          <cell r="I681">
            <v>708245.1557192445</v>
          </cell>
        </row>
        <row r="682">
          <cell r="A682">
            <v>660</v>
          </cell>
          <cell r="B682">
            <v>62793</v>
          </cell>
          <cell r="C682">
            <v>708245.1557192445</v>
          </cell>
          <cell r="D682">
            <v>1626.8780710919457</v>
          </cell>
          <cell r="E682">
            <v>0</v>
          </cell>
          <cell r="F682">
            <v>1626.8780710919457</v>
          </cell>
          <cell r="G682">
            <v>1036.6737746592421</v>
          </cell>
          <cell r="H682">
            <v>590.2042964327037</v>
          </cell>
          <cell r="I682">
            <v>707208.48194458522</v>
          </cell>
        </row>
        <row r="683">
          <cell r="A683">
            <v>661</v>
          </cell>
          <cell r="B683">
            <v>62824</v>
          </cell>
          <cell r="C683">
            <v>707208.48194458522</v>
          </cell>
          <cell r="D683">
            <v>1626.8780710919457</v>
          </cell>
          <cell r="E683">
            <v>0</v>
          </cell>
          <cell r="F683">
            <v>1626.8780710919457</v>
          </cell>
          <cell r="G683">
            <v>1037.537669471458</v>
          </cell>
          <cell r="H683">
            <v>589.34040162048768</v>
          </cell>
          <cell r="I683">
            <v>706170.94427511375</v>
          </cell>
        </row>
        <row r="684">
          <cell r="A684">
            <v>662</v>
          </cell>
          <cell r="B684">
            <v>62855</v>
          </cell>
          <cell r="C684">
            <v>706170.94427511375</v>
          </cell>
          <cell r="D684">
            <v>1626.8780710919457</v>
          </cell>
          <cell r="E684">
            <v>0</v>
          </cell>
          <cell r="F684">
            <v>1626.8780710919457</v>
          </cell>
          <cell r="G684">
            <v>1038.4022841960177</v>
          </cell>
          <cell r="H684">
            <v>588.47578689592808</v>
          </cell>
          <cell r="I684">
            <v>705132.54199091776</v>
          </cell>
        </row>
        <row r="685">
          <cell r="A685">
            <v>663</v>
          </cell>
          <cell r="B685">
            <v>62884</v>
          </cell>
          <cell r="C685">
            <v>705132.54199091776</v>
          </cell>
          <cell r="D685">
            <v>1626.8780710919457</v>
          </cell>
          <cell r="E685">
            <v>0</v>
          </cell>
          <cell r="F685">
            <v>1626.8780710919457</v>
          </cell>
          <cell r="G685">
            <v>1039.2676194328474</v>
          </cell>
          <cell r="H685">
            <v>587.6104516590982</v>
          </cell>
          <cell r="I685">
            <v>704093.27437148488</v>
          </cell>
        </row>
        <row r="686">
          <cell r="A686">
            <v>664</v>
          </cell>
          <cell r="B686">
            <v>62915</v>
          </cell>
          <cell r="C686">
            <v>704093.27437148488</v>
          </cell>
          <cell r="D686">
            <v>1626.8780710919457</v>
          </cell>
          <cell r="E686">
            <v>0</v>
          </cell>
          <cell r="F686">
            <v>1626.8780710919457</v>
          </cell>
          <cell r="G686">
            <v>1040.1336757823751</v>
          </cell>
          <cell r="H686">
            <v>586.74439530957068</v>
          </cell>
          <cell r="I686">
            <v>703053.14069570252</v>
          </cell>
        </row>
        <row r="687">
          <cell r="A687">
            <v>665</v>
          </cell>
          <cell r="B687">
            <v>62945</v>
          </cell>
          <cell r="C687">
            <v>703053.14069570252</v>
          </cell>
          <cell r="D687">
            <v>1626.8780710919457</v>
          </cell>
          <cell r="E687">
            <v>0</v>
          </cell>
          <cell r="F687">
            <v>1626.8780710919457</v>
          </cell>
          <cell r="G687">
            <v>1041.0004538455269</v>
          </cell>
          <cell r="H687">
            <v>585.87761724641871</v>
          </cell>
          <cell r="I687">
            <v>702012.14024185704</v>
          </cell>
        </row>
        <row r="688">
          <cell r="A688">
            <v>666</v>
          </cell>
          <cell r="B688">
            <v>62976</v>
          </cell>
          <cell r="C688">
            <v>702012.14024185704</v>
          </cell>
          <cell r="D688">
            <v>1626.8780710919457</v>
          </cell>
          <cell r="E688">
            <v>0</v>
          </cell>
          <cell r="F688">
            <v>1626.8780710919457</v>
          </cell>
          <cell r="G688">
            <v>1041.8679542237314</v>
          </cell>
          <cell r="H688">
            <v>585.01011686821414</v>
          </cell>
          <cell r="I688">
            <v>700970.27228763327</v>
          </cell>
        </row>
        <row r="689">
          <cell r="A689">
            <v>667</v>
          </cell>
          <cell r="B689">
            <v>63006</v>
          </cell>
          <cell r="C689">
            <v>700970.27228763327</v>
          </cell>
          <cell r="D689">
            <v>1626.8780710919457</v>
          </cell>
          <cell r="E689">
            <v>0</v>
          </cell>
          <cell r="F689">
            <v>1626.8780710919457</v>
          </cell>
          <cell r="G689">
            <v>1042.7361775189179</v>
          </cell>
          <cell r="H689">
            <v>584.14189357302769</v>
          </cell>
          <cell r="I689">
            <v>699927.53611011431</v>
          </cell>
        </row>
        <row r="690">
          <cell r="A690">
            <v>668</v>
          </cell>
          <cell r="B690">
            <v>63037</v>
          </cell>
          <cell r="C690">
            <v>699927.53611011431</v>
          </cell>
          <cell r="D690">
            <v>1626.8780710919457</v>
          </cell>
          <cell r="E690">
            <v>0</v>
          </cell>
          <cell r="F690">
            <v>1626.8780710919457</v>
          </cell>
          <cell r="G690">
            <v>1043.6051243335171</v>
          </cell>
          <cell r="H690">
            <v>583.27294675842859</v>
          </cell>
          <cell r="I690">
            <v>698883.93098578078</v>
          </cell>
        </row>
        <row r="691">
          <cell r="A691">
            <v>669</v>
          </cell>
          <cell r="B691">
            <v>63068</v>
          </cell>
          <cell r="C691">
            <v>698883.93098578078</v>
          </cell>
          <cell r="D691">
            <v>1626.8780710919457</v>
          </cell>
          <cell r="E691">
            <v>0</v>
          </cell>
          <cell r="F691">
            <v>1626.8780710919457</v>
          </cell>
          <cell r="G691">
            <v>1044.4747952704615</v>
          </cell>
          <cell r="H691">
            <v>582.40327582148404</v>
          </cell>
          <cell r="I691">
            <v>697839.4561905103</v>
          </cell>
        </row>
        <row r="692">
          <cell r="A692">
            <v>670</v>
          </cell>
          <cell r="B692">
            <v>63098</v>
          </cell>
          <cell r="C692">
            <v>697839.4561905103</v>
          </cell>
          <cell r="D692">
            <v>1626.8780710919457</v>
          </cell>
          <cell r="E692">
            <v>0</v>
          </cell>
          <cell r="F692">
            <v>1626.8780710919457</v>
          </cell>
          <cell r="G692">
            <v>1045.345190933187</v>
          </cell>
          <cell r="H692">
            <v>581.53288015875853</v>
          </cell>
          <cell r="I692">
            <v>696794.1109995771</v>
          </cell>
        </row>
        <row r="693">
          <cell r="A693">
            <v>671</v>
          </cell>
          <cell r="B693">
            <v>63129</v>
          </cell>
          <cell r="C693">
            <v>696794.1109995771</v>
          </cell>
          <cell r="D693">
            <v>1626.8780710919457</v>
          </cell>
          <cell r="E693">
            <v>0</v>
          </cell>
          <cell r="F693">
            <v>1626.8780710919457</v>
          </cell>
          <cell r="G693">
            <v>1046.2163119256315</v>
          </cell>
          <cell r="H693">
            <v>580.66175916631425</v>
          </cell>
          <cell r="I693">
            <v>695747.89468765142</v>
          </cell>
        </row>
        <row r="694">
          <cell r="A694">
            <v>672</v>
          </cell>
          <cell r="B694">
            <v>63159</v>
          </cell>
          <cell r="C694">
            <v>695747.89468765142</v>
          </cell>
          <cell r="D694">
            <v>1626.8780710919457</v>
          </cell>
          <cell r="E694">
            <v>0</v>
          </cell>
          <cell r="F694">
            <v>1626.8780710919457</v>
          </cell>
          <cell r="G694">
            <v>1047.0881588522361</v>
          </cell>
          <cell r="H694">
            <v>579.78991223970957</v>
          </cell>
          <cell r="I694">
            <v>694700.80652879924</v>
          </cell>
        </row>
        <row r="695">
          <cell r="A695">
            <v>673</v>
          </cell>
          <cell r="B695">
            <v>63190</v>
          </cell>
          <cell r="C695">
            <v>694700.80652879924</v>
          </cell>
          <cell r="D695">
            <v>1626.8780710919457</v>
          </cell>
          <cell r="E695">
            <v>0</v>
          </cell>
          <cell r="F695">
            <v>1626.8780710919457</v>
          </cell>
          <cell r="G695">
            <v>1047.9607323179462</v>
          </cell>
          <cell r="H695">
            <v>578.9173387739994</v>
          </cell>
          <cell r="I695">
            <v>693652.84579648124</v>
          </cell>
        </row>
        <row r="696">
          <cell r="A696">
            <v>674</v>
          </cell>
          <cell r="B696">
            <v>63221</v>
          </cell>
          <cell r="C696">
            <v>693652.84579648124</v>
          </cell>
          <cell r="D696">
            <v>1626.8780710919457</v>
          </cell>
          <cell r="E696">
            <v>0</v>
          </cell>
          <cell r="F696">
            <v>1626.8780710919457</v>
          </cell>
          <cell r="G696">
            <v>1048.8340329282114</v>
          </cell>
          <cell r="H696">
            <v>578.0440381637344</v>
          </cell>
          <cell r="I696">
            <v>692604.01176355302</v>
          </cell>
        </row>
        <row r="697">
          <cell r="A697">
            <v>675</v>
          </cell>
          <cell r="B697">
            <v>63249</v>
          </cell>
          <cell r="C697">
            <v>692604.01176355302</v>
          </cell>
          <cell r="D697">
            <v>1626.8780710919457</v>
          </cell>
          <cell r="E697">
            <v>0</v>
          </cell>
          <cell r="F697">
            <v>1626.8780710919457</v>
          </cell>
          <cell r="G697">
            <v>1049.7080612889849</v>
          </cell>
          <cell r="H697">
            <v>577.17000980296086</v>
          </cell>
          <cell r="I697">
            <v>691554.30370226398</v>
          </cell>
        </row>
        <row r="698">
          <cell r="A698">
            <v>676</v>
          </cell>
          <cell r="B698">
            <v>63280</v>
          </cell>
          <cell r="C698">
            <v>691554.30370226398</v>
          </cell>
          <cell r="D698">
            <v>1626.8780710919457</v>
          </cell>
          <cell r="E698">
            <v>0</v>
          </cell>
          <cell r="F698">
            <v>1626.8780710919457</v>
          </cell>
          <cell r="G698">
            <v>1050.5828180067256</v>
          </cell>
          <cell r="H698">
            <v>576.29525308522</v>
          </cell>
          <cell r="I698">
            <v>690503.72088425723</v>
          </cell>
        </row>
        <row r="699">
          <cell r="A699">
            <v>677</v>
          </cell>
          <cell r="B699">
            <v>63310</v>
          </cell>
          <cell r="C699">
            <v>690503.72088425723</v>
          </cell>
          <cell r="D699">
            <v>1626.8780710919457</v>
          </cell>
          <cell r="E699">
            <v>0</v>
          </cell>
          <cell r="F699">
            <v>1626.8780710919457</v>
          </cell>
          <cell r="G699">
            <v>1051.458303688398</v>
          </cell>
          <cell r="H699">
            <v>575.41976740354767</v>
          </cell>
          <cell r="I699">
            <v>689452.26258056879</v>
          </cell>
        </row>
        <row r="700">
          <cell r="A700">
            <v>678</v>
          </cell>
          <cell r="B700">
            <v>63341</v>
          </cell>
          <cell r="C700">
            <v>689452.26258056879</v>
          </cell>
          <cell r="D700">
            <v>1626.8780710919457</v>
          </cell>
          <cell r="E700">
            <v>0</v>
          </cell>
          <cell r="F700">
            <v>1626.8780710919457</v>
          </cell>
          <cell r="G700">
            <v>1052.3345189414717</v>
          </cell>
          <cell r="H700">
            <v>574.54355215047406</v>
          </cell>
          <cell r="I700">
            <v>688399.92806162732</v>
          </cell>
        </row>
        <row r="701">
          <cell r="A701">
            <v>679</v>
          </cell>
          <cell r="B701">
            <v>63371</v>
          </cell>
          <cell r="C701">
            <v>688399.92806162732</v>
          </cell>
          <cell r="D701">
            <v>1626.8780710919457</v>
          </cell>
          <cell r="E701">
            <v>0</v>
          </cell>
          <cell r="F701">
            <v>1626.8780710919457</v>
          </cell>
          <cell r="G701">
            <v>1053.2114643739228</v>
          </cell>
          <cell r="H701">
            <v>573.66660671802276</v>
          </cell>
          <cell r="I701">
            <v>687346.71659725334</v>
          </cell>
        </row>
        <row r="702">
          <cell r="A702">
            <v>680</v>
          </cell>
          <cell r="B702">
            <v>63402</v>
          </cell>
          <cell r="C702">
            <v>687346.71659725334</v>
          </cell>
          <cell r="D702">
            <v>1626.8780710919457</v>
          </cell>
          <cell r="E702">
            <v>0</v>
          </cell>
          <cell r="F702">
            <v>1626.8780710919457</v>
          </cell>
          <cell r="G702">
            <v>1054.0891405942346</v>
          </cell>
          <cell r="H702">
            <v>572.78893049771114</v>
          </cell>
          <cell r="I702">
            <v>686292.6274566591</v>
          </cell>
        </row>
        <row r="703">
          <cell r="A703">
            <v>681</v>
          </cell>
          <cell r="B703">
            <v>63433</v>
          </cell>
          <cell r="C703">
            <v>686292.6274566591</v>
          </cell>
          <cell r="D703">
            <v>1626.8780710919457</v>
          </cell>
          <cell r="E703">
            <v>0</v>
          </cell>
          <cell r="F703">
            <v>1626.8780710919457</v>
          </cell>
          <cell r="G703">
            <v>1054.9675482113964</v>
          </cell>
          <cell r="H703">
            <v>571.91052288054925</v>
          </cell>
          <cell r="I703">
            <v>685237.65990844765</v>
          </cell>
        </row>
        <row r="704">
          <cell r="A704">
            <v>682</v>
          </cell>
          <cell r="B704">
            <v>63463</v>
          </cell>
          <cell r="C704">
            <v>685237.65990844765</v>
          </cell>
          <cell r="D704">
            <v>1626.8780710919457</v>
          </cell>
          <cell r="E704">
            <v>0</v>
          </cell>
          <cell r="F704">
            <v>1626.8780710919457</v>
          </cell>
          <cell r="G704">
            <v>1055.8466878349059</v>
          </cell>
          <cell r="H704">
            <v>571.03138325703969</v>
          </cell>
          <cell r="I704">
            <v>684181.8132206127</v>
          </cell>
        </row>
        <row r="705">
          <cell r="A705">
            <v>683</v>
          </cell>
          <cell r="B705">
            <v>63494</v>
          </cell>
          <cell r="C705">
            <v>684181.8132206127</v>
          </cell>
          <cell r="D705">
            <v>1626.8780710919457</v>
          </cell>
          <cell r="E705">
            <v>0</v>
          </cell>
          <cell r="F705">
            <v>1626.8780710919457</v>
          </cell>
          <cell r="G705">
            <v>1056.7265600747683</v>
          </cell>
          <cell r="H705">
            <v>570.15151101717731</v>
          </cell>
          <cell r="I705">
            <v>683125.08666053799</v>
          </cell>
        </row>
        <row r="706">
          <cell r="A706">
            <v>684</v>
          </cell>
          <cell r="B706">
            <v>63524</v>
          </cell>
          <cell r="C706">
            <v>683125.08666053799</v>
          </cell>
          <cell r="D706">
            <v>1626.8780710919457</v>
          </cell>
          <cell r="E706">
            <v>0</v>
          </cell>
          <cell r="F706">
            <v>1626.8780710919457</v>
          </cell>
          <cell r="G706">
            <v>1057.6071655414974</v>
          </cell>
          <cell r="H706">
            <v>569.27090555044833</v>
          </cell>
          <cell r="I706">
            <v>682067.47949499649</v>
          </cell>
        </row>
        <row r="707">
          <cell r="A707">
            <v>685</v>
          </cell>
          <cell r="B707">
            <v>63555</v>
          </cell>
          <cell r="C707">
            <v>682067.47949499649</v>
          </cell>
          <cell r="D707">
            <v>1626.8780710919457</v>
          </cell>
          <cell r="E707">
            <v>0</v>
          </cell>
          <cell r="F707">
            <v>1626.8780710919457</v>
          </cell>
          <cell r="G707">
            <v>1058.4885048461151</v>
          </cell>
          <cell r="H707">
            <v>568.38956624583045</v>
          </cell>
          <cell r="I707">
            <v>681008.99099015037</v>
          </cell>
        </row>
        <row r="708">
          <cell r="A708">
            <v>686</v>
          </cell>
          <cell r="B708">
            <v>63586</v>
          </cell>
          <cell r="C708">
            <v>681008.99099015037</v>
          </cell>
          <cell r="D708">
            <v>1626.8780710919457</v>
          </cell>
          <cell r="E708">
            <v>0</v>
          </cell>
          <cell r="F708">
            <v>1626.8780710919457</v>
          </cell>
          <cell r="G708">
            <v>1059.3705786001537</v>
          </cell>
          <cell r="H708">
            <v>567.50749249179205</v>
          </cell>
          <cell r="I708">
            <v>679949.62041155016</v>
          </cell>
        </row>
        <row r="709">
          <cell r="A709">
            <v>687</v>
          </cell>
          <cell r="B709">
            <v>63614</v>
          </cell>
          <cell r="C709">
            <v>679949.62041155016</v>
          </cell>
          <cell r="D709">
            <v>1626.8780710919457</v>
          </cell>
          <cell r="E709">
            <v>0</v>
          </cell>
          <cell r="F709">
            <v>1626.8780710919457</v>
          </cell>
          <cell r="G709">
            <v>1060.2533874156538</v>
          </cell>
          <cell r="H709">
            <v>566.62468367629174</v>
          </cell>
          <cell r="I709">
            <v>678889.3670241345</v>
          </cell>
        </row>
        <row r="710">
          <cell r="A710">
            <v>688</v>
          </cell>
          <cell r="B710">
            <v>63645</v>
          </cell>
          <cell r="C710">
            <v>678889.3670241345</v>
          </cell>
          <cell r="D710">
            <v>1626.8780710919457</v>
          </cell>
          <cell r="E710">
            <v>0</v>
          </cell>
          <cell r="F710">
            <v>1626.8780710919457</v>
          </cell>
          <cell r="G710">
            <v>1061.1369319051669</v>
          </cell>
          <cell r="H710">
            <v>565.7411391867787</v>
          </cell>
          <cell r="I710">
            <v>677828.23009222932</v>
          </cell>
        </row>
        <row r="711">
          <cell r="A711">
            <v>689</v>
          </cell>
          <cell r="B711">
            <v>63675</v>
          </cell>
          <cell r="C711">
            <v>677828.23009222932</v>
          </cell>
          <cell r="D711">
            <v>1626.8780710919457</v>
          </cell>
          <cell r="E711">
            <v>0</v>
          </cell>
          <cell r="F711">
            <v>1626.8780710919457</v>
          </cell>
          <cell r="G711">
            <v>1062.0212126817546</v>
          </cell>
          <cell r="H711">
            <v>564.85685841019108</v>
          </cell>
          <cell r="I711">
            <v>676766.20887954754</v>
          </cell>
        </row>
        <row r="712">
          <cell r="A712">
            <v>690</v>
          </cell>
          <cell r="B712">
            <v>63706</v>
          </cell>
          <cell r="C712">
            <v>676766.20887954754</v>
          </cell>
          <cell r="D712">
            <v>1626.8780710919457</v>
          </cell>
          <cell r="E712">
            <v>0</v>
          </cell>
          <cell r="F712">
            <v>1626.8780710919457</v>
          </cell>
          <cell r="G712">
            <v>1062.9062303589894</v>
          </cell>
          <cell r="H712">
            <v>563.97184073295637</v>
          </cell>
          <cell r="I712">
            <v>675703.30264918855</v>
          </cell>
        </row>
        <row r="713">
          <cell r="A713">
            <v>691</v>
          </cell>
          <cell r="B713">
            <v>63736</v>
          </cell>
          <cell r="C713">
            <v>675703.30264918855</v>
          </cell>
          <cell r="D713">
            <v>1626.8780710919457</v>
          </cell>
          <cell r="E713">
            <v>0</v>
          </cell>
          <cell r="F713">
            <v>1626.8780710919457</v>
          </cell>
          <cell r="G713">
            <v>1063.7919855509554</v>
          </cell>
          <cell r="H713">
            <v>563.08608554099044</v>
          </cell>
          <cell r="I713">
            <v>674639.51066363754</v>
          </cell>
        </row>
        <row r="714">
          <cell r="A714">
            <v>692</v>
          </cell>
          <cell r="B714">
            <v>63767</v>
          </cell>
          <cell r="C714">
            <v>674639.51066363754</v>
          </cell>
          <cell r="D714">
            <v>1626.8780710919457</v>
          </cell>
          <cell r="E714">
            <v>0</v>
          </cell>
          <cell r="F714">
            <v>1626.8780710919457</v>
          </cell>
          <cell r="G714">
            <v>1064.6784788722478</v>
          </cell>
          <cell r="H714">
            <v>562.19959221969793</v>
          </cell>
          <cell r="I714">
            <v>673574.83218476526</v>
          </cell>
        </row>
        <row r="715">
          <cell r="A715">
            <v>693</v>
          </cell>
          <cell r="B715">
            <v>63798</v>
          </cell>
          <cell r="C715">
            <v>673574.83218476526</v>
          </cell>
          <cell r="D715">
            <v>1626.8780710919457</v>
          </cell>
          <cell r="E715">
            <v>0</v>
          </cell>
          <cell r="F715">
            <v>1626.8780710919457</v>
          </cell>
          <cell r="G715">
            <v>1065.5657109379745</v>
          </cell>
          <cell r="H715">
            <v>561.3123601539711</v>
          </cell>
          <cell r="I715">
            <v>672509.2664738273</v>
          </cell>
        </row>
        <row r="716">
          <cell r="A716">
            <v>694</v>
          </cell>
          <cell r="B716">
            <v>63828</v>
          </cell>
          <cell r="C716">
            <v>672509.2664738273</v>
          </cell>
          <cell r="D716">
            <v>1626.8780710919457</v>
          </cell>
          <cell r="E716">
            <v>0</v>
          </cell>
          <cell r="F716">
            <v>1626.8780710919457</v>
          </cell>
          <cell r="G716">
            <v>1066.4536823637563</v>
          </cell>
          <cell r="H716">
            <v>560.42438872818946</v>
          </cell>
          <cell r="I716">
            <v>671442.81279146357</v>
          </cell>
        </row>
        <row r="717">
          <cell r="A717">
            <v>695</v>
          </cell>
          <cell r="B717">
            <v>63859</v>
          </cell>
          <cell r="C717">
            <v>671442.81279146357</v>
          </cell>
          <cell r="D717">
            <v>1626.8780710919457</v>
          </cell>
          <cell r="E717">
            <v>0</v>
          </cell>
          <cell r="F717">
            <v>1626.8780710919457</v>
          </cell>
          <cell r="G717">
            <v>1067.342393765726</v>
          </cell>
          <cell r="H717">
            <v>559.53567732621968</v>
          </cell>
          <cell r="I717">
            <v>670375.47039769788</v>
          </cell>
        </row>
        <row r="718">
          <cell r="A718">
            <v>696</v>
          </cell>
          <cell r="B718">
            <v>63889</v>
          </cell>
          <cell r="C718">
            <v>670375.47039769788</v>
          </cell>
          <cell r="D718">
            <v>1626.8780710919457</v>
          </cell>
          <cell r="E718">
            <v>0</v>
          </cell>
          <cell r="F718">
            <v>1626.8780710919457</v>
          </cell>
          <cell r="G718">
            <v>1068.2318457605306</v>
          </cell>
          <cell r="H718">
            <v>558.64622533141494</v>
          </cell>
          <cell r="I718">
            <v>669307.23855193739</v>
          </cell>
        </row>
        <row r="719">
          <cell r="A719">
            <v>697</v>
          </cell>
          <cell r="B719">
            <v>63920</v>
          </cell>
          <cell r="C719">
            <v>669307.23855193739</v>
          </cell>
          <cell r="D719">
            <v>1626.8780710919457</v>
          </cell>
          <cell r="E719">
            <v>0</v>
          </cell>
          <cell r="F719">
            <v>1626.8780710919457</v>
          </cell>
          <cell r="G719">
            <v>1069.1220389653313</v>
          </cell>
          <cell r="H719">
            <v>557.75603212661451</v>
          </cell>
          <cell r="I719">
            <v>668238.11651297205</v>
          </cell>
        </row>
        <row r="720">
          <cell r="A720">
            <v>698</v>
          </cell>
          <cell r="B720">
            <v>63951</v>
          </cell>
          <cell r="C720">
            <v>668238.11651297205</v>
          </cell>
          <cell r="D720">
            <v>1626.8780710919457</v>
          </cell>
          <cell r="E720">
            <v>0</v>
          </cell>
          <cell r="F720">
            <v>1626.8780710919457</v>
          </cell>
          <cell r="G720">
            <v>1070.0129739978024</v>
          </cell>
          <cell r="H720">
            <v>556.86509709414338</v>
          </cell>
          <cell r="I720">
            <v>667168.10353897419</v>
          </cell>
        </row>
        <row r="721">
          <cell r="A721">
            <v>699</v>
          </cell>
          <cell r="B721">
            <v>63979</v>
          </cell>
          <cell r="C721">
            <v>667168.10353897419</v>
          </cell>
          <cell r="D721">
            <v>1626.8780710919457</v>
          </cell>
          <cell r="E721">
            <v>0</v>
          </cell>
          <cell r="F721">
            <v>1626.8780710919457</v>
          </cell>
          <cell r="G721">
            <v>1070.9046514761339</v>
          </cell>
          <cell r="H721">
            <v>555.97341961581185</v>
          </cell>
          <cell r="I721">
            <v>666097.198887498</v>
          </cell>
        </row>
        <row r="722">
          <cell r="A722">
            <v>700</v>
          </cell>
          <cell r="B722">
            <v>64010</v>
          </cell>
          <cell r="C722">
            <v>666097.198887498</v>
          </cell>
          <cell r="D722">
            <v>1626.8780710919457</v>
          </cell>
          <cell r="E722">
            <v>0</v>
          </cell>
          <cell r="F722">
            <v>1626.8780710919457</v>
          </cell>
          <cell r="G722">
            <v>1071.7970720190306</v>
          </cell>
          <cell r="H722">
            <v>555.08099907291501</v>
          </cell>
          <cell r="I722">
            <v>665025.40181547892</v>
          </cell>
        </row>
        <row r="723">
          <cell r="A723">
            <v>701</v>
          </cell>
          <cell r="B723">
            <v>64040</v>
          </cell>
          <cell r="C723">
            <v>665025.40181547892</v>
          </cell>
          <cell r="D723">
            <v>1626.8780710919457</v>
          </cell>
          <cell r="E723">
            <v>0</v>
          </cell>
          <cell r="F723">
            <v>1626.8780710919457</v>
          </cell>
          <cell r="G723">
            <v>1072.6902362457131</v>
          </cell>
          <cell r="H723">
            <v>554.18783484623248</v>
          </cell>
          <cell r="I723">
            <v>663952.71157923318</v>
          </cell>
        </row>
        <row r="724">
          <cell r="A724">
            <v>702</v>
          </cell>
          <cell r="B724">
            <v>64071</v>
          </cell>
          <cell r="C724">
            <v>663952.71157923318</v>
          </cell>
          <cell r="D724">
            <v>1626.8780710919457</v>
          </cell>
          <cell r="E724">
            <v>0</v>
          </cell>
          <cell r="F724">
            <v>1626.8780710919457</v>
          </cell>
          <cell r="G724">
            <v>1073.584144775918</v>
          </cell>
          <cell r="H724">
            <v>553.29392631602764</v>
          </cell>
          <cell r="I724">
            <v>662879.1274344573</v>
          </cell>
        </row>
        <row r="725">
          <cell r="A725">
            <v>703</v>
          </cell>
          <cell r="B725">
            <v>64101</v>
          </cell>
          <cell r="C725">
            <v>662879.1274344573</v>
          </cell>
          <cell r="D725">
            <v>1626.8780710919457</v>
          </cell>
          <cell r="E725">
            <v>0</v>
          </cell>
          <cell r="F725">
            <v>1626.8780710919457</v>
          </cell>
          <cell r="G725">
            <v>1074.4787982298981</v>
          </cell>
          <cell r="H725">
            <v>552.39927286204772</v>
          </cell>
          <cell r="I725">
            <v>661804.64863622736</v>
          </cell>
        </row>
        <row r="726">
          <cell r="A726">
            <v>704</v>
          </cell>
          <cell r="B726">
            <v>64132</v>
          </cell>
          <cell r="C726">
            <v>661804.64863622736</v>
          </cell>
          <cell r="D726">
            <v>1626.8780710919457</v>
          </cell>
          <cell r="E726">
            <v>0</v>
          </cell>
          <cell r="F726">
            <v>1626.8780710919457</v>
          </cell>
          <cell r="G726">
            <v>1075.3741972284229</v>
          </cell>
          <cell r="H726">
            <v>551.50387386352281</v>
          </cell>
          <cell r="I726">
            <v>660729.27443899889</v>
          </cell>
        </row>
        <row r="727">
          <cell r="A727">
            <v>705</v>
          </cell>
          <cell r="B727">
            <v>64163</v>
          </cell>
          <cell r="C727">
            <v>660729.27443899889</v>
          </cell>
          <cell r="D727">
            <v>1626.8780710919457</v>
          </cell>
          <cell r="E727">
            <v>0</v>
          </cell>
          <cell r="F727">
            <v>1626.8780710919457</v>
          </cell>
          <cell r="G727">
            <v>1076.2703423927801</v>
          </cell>
          <cell r="H727">
            <v>550.6077286991657</v>
          </cell>
          <cell r="I727">
            <v>659653.00409660616</v>
          </cell>
        </row>
        <row r="728">
          <cell r="A728">
            <v>706</v>
          </cell>
          <cell r="B728">
            <v>64193</v>
          </cell>
          <cell r="C728">
            <v>659653.00409660616</v>
          </cell>
          <cell r="D728">
            <v>1626.8780710919457</v>
          </cell>
          <cell r="E728">
            <v>0</v>
          </cell>
          <cell r="F728">
            <v>1626.8780710919457</v>
          </cell>
          <cell r="G728">
            <v>1077.167234344774</v>
          </cell>
          <cell r="H728">
            <v>549.71083674717181</v>
          </cell>
          <cell r="I728">
            <v>658575.83686226141</v>
          </cell>
        </row>
        <row r="729">
          <cell r="A729">
            <v>707</v>
          </cell>
          <cell r="B729">
            <v>64224</v>
          </cell>
          <cell r="C729">
            <v>658575.83686226141</v>
          </cell>
          <cell r="D729">
            <v>1626.8780710919457</v>
          </cell>
          <cell r="E729">
            <v>0</v>
          </cell>
          <cell r="F729">
            <v>1626.8780710919457</v>
          </cell>
          <cell r="G729">
            <v>1078.0648737067277</v>
          </cell>
          <cell r="H729">
            <v>548.8131973852179</v>
          </cell>
          <cell r="I729">
            <v>657497.77198855462</v>
          </cell>
        </row>
        <row r="730">
          <cell r="A730">
            <v>708</v>
          </cell>
          <cell r="B730">
            <v>64254</v>
          </cell>
          <cell r="C730">
            <v>657497.77198855462</v>
          </cell>
          <cell r="D730">
            <v>1626.8780710919457</v>
          </cell>
          <cell r="E730">
            <v>0</v>
          </cell>
          <cell r="F730">
            <v>1626.8780710919457</v>
          </cell>
          <cell r="G730">
            <v>1078.9632611014836</v>
          </cell>
          <cell r="H730">
            <v>547.91480999046223</v>
          </cell>
          <cell r="I730">
            <v>656418.80872745311</v>
          </cell>
        </row>
        <row r="731">
          <cell r="A731">
            <v>709</v>
          </cell>
          <cell r="B731">
            <v>64285</v>
          </cell>
          <cell r="C731">
            <v>656418.80872745311</v>
          </cell>
          <cell r="D731">
            <v>1626.8780710919457</v>
          </cell>
          <cell r="E731">
            <v>0</v>
          </cell>
          <cell r="F731">
            <v>1626.8780710919457</v>
          </cell>
          <cell r="G731">
            <v>1079.8623971524014</v>
          </cell>
          <cell r="H731">
            <v>547.01567393954429</v>
          </cell>
          <cell r="I731">
            <v>655338.94633030077</v>
          </cell>
        </row>
        <row r="732">
          <cell r="A732">
            <v>710</v>
          </cell>
          <cell r="B732">
            <v>64316</v>
          </cell>
          <cell r="C732">
            <v>655338.94633030077</v>
          </cell>
          <cell r="D732">
            <v>1626.8780710919457</v>
          </cell>
          <cell r="E732">
            <v>0</v>
          </cell>
          <cell r="F732">
            <v>1626.8780710919457</v>
          </cell>
          <cell r="G732">
            <v>1080.7622824833616</v>
          </cell>
          <cell r="H732">
            <v>546.11578860858401</v>
          </cell>
          <cell r="I732">
            <v>654258.18404781737</v>
          </cell>
        </row>
        <row r="733">
          <cell r="A733">
            <v>711</v>
          </cell>
          <cell r="B733">
            <v>64345</v>
          </cell>
          <cell r="C733">
            <v>654258.18404781737</v>
          </cell>
          <cell r="D733">
            <v>1626.8780710919457</v>
          </cell>
          <cell r="E733">
            <v>0</v>
          </cell>
          <cell r="F733">
            <v>1626.8780710919457</v>
          </cell>
          <cell r="G733">
            <v>1081.6629177187647</v>
          </cell>
          <cell r="H733">
            <v>545.21515337318112</v>
          </cell>
          <cell r="I733">
            <v>653176.52113009861</v>
          </cell>
        </row>
        <row r="734">
          <cell r="A734">
            <v>712</v>
          </cell>
          <cell r="B734">
            <v>64376</v>
          </cell>
          <cell r="C734">
            <v>653176.52113009861</v>
          </cell>
          <cell r="D734">
            <v>1626.8780710919457</v>
          </cell>
          <cell r="E734">
            <v>0</v>
          </cell>
          <cell r="F734">
            <v>1626.8780710919457</v>
          </cell>
          <cell r="G734">
            <v>1082.5643034835302</v>
          </cell>
          <cell r="H734">
            <v>544.31376760841556</v>
          </cell>
          <cell r="I734">
            <v>652093.95682661503</v>
          </cell>
        </row>
        <row r="735">
          <cell r="A735">
            <v>713</v>
          </cell>
          <cell r="B735">
            <v>64406</v>
          </cell>
          <cell r="C735">
            <v>652093.95682661503</v>
          </cell>
          <cell r="D735">
            <v>1626.8780710919457</v>
          </cell>
          <cell r="E735">
            <v>0</v>
          </cell>
          <cell r="F735">
            <v>1626.8780710919457</v>
          </cell>
          <cell r="G735">
            <v>1083.4664404030998</v>
          </cell>
          <cell r="H735">
            <v>543.41163068884589</v>
          </cell>
          <cell r="I735">
            <v>651010.4903862119</v>
          </cell>
        </row>
        <row r="736">
          <cell r="A736">
            <v>714</v>
          </cell>
          <cell r="B736">
            <v>64437</v>
          </cell>
          <cell r="C736">
            <v>651010.4903862119</v>
          </cell>
          <cell r="D736">
            <v>1626.8780710919457</v>
          </cell>
          <cell r="E736">
            <v>0</v>
          </cell>
          <cell r="F736">
            <v>1626.8780710919457</v>
          </cell>
          <cell r="G736">
            <v>1084.3693291034356</v>
          </cell>
          <cell r="H736">
            <v>542.50874198851</v>
          </cell>
          <cell r="I736">
            <v>649926.12105710851</v>
          </cell>
        </row>
        <row r="737">
          <cell r="A737">
            <v>715</v>
          </cell>
          <cell r="B737">
            <v>64467</v>
          </cell>
          <cell r="C737">
            <v>649926.12105710851</v>
          </cell>
          <cell r="D737">
            <v>1626.8780710919457</v>
          </cell>
          <cell r="E737">
            <v>0</v>
          </cell>
          <cell r="F737">
            <v>1626.8780710919457</v>
          </cell>
          <cell r="G737">
            <v>1085.2729702110219</v>
          </cell>
          <cell r="H737">
            <v>541.60510088092371</v>
          </cell>
          <cell r="I737">
            <v>648840.84808689752</v>
          </cell>
        </row>
        <row r="738">
          <cell r="A738">
            <v>716</v>
          </cell>
          <cell r="B738">
            <v>64498</v>
          </cell>
          <cell r="C738">
            <v>648840.84808689752</v>
          </cell>
          <cell r="D738">
            <v>1626.8780710919457</v>
          </cell>
          <cell r="E738">
            <v>0</v>
          </cell>
          <cell r="F738">
            <v>1626.8780710919457</v>
          </cell>
          <cell r="G738">
            <v>1086.1773643528645</v>
          </cell>
          <cell r="H738">
            <v>540.70070673908128</v>
          </cell>
          <cell r="I738">
            <v>647754.67072254466</v>
          </cell>
        </row>
        <row r="739">
          <cell r="A739">
            <v>717</v>
          </cell>
          <cell r="B739">
            <v>64529</v>
          </cell>
          <cell r="C739">
            <v>647754.67072254466</v>
          </cell>
          <cell r="D739">
            <v>1626.8780710919457</v>
          </cell>
          <cell r="E739">
            <v>0</v>
          </cell>
          <cell r="F739">
            <v>1626.8780710919457</v>
          </cell>
          <cell r="G739">
            <v>1087.0825121564917</v>
          </cell>
          <cell r="H739">
            <v>539.79555893545387</v>
          </cell>
          <cell r="I739">
            <v>646667.5882103882</v>
          </cell>
        </row>
        <row r="740">
          <cell r="A740">
            <v>718</v>
          </cell>
          <cell r="B740">
            <v>64559</v>
          </cell>
          <cell r="C740">
            <v>646667.5882103882</v>
          </cell>
          <cell r="D740">
            <v>1626.8780710919457</v>
          </cell>
          <cell r="E740">
            <v>0</v>
          </cell>
          <cell r="F740">
            <v>1626.8780710919457</v>
          </cell>
          <cell r="G740">
            <v>1087.9884142499554</v>
          </cell>
          <cell r="H740">
            <v>538.88965684199013</v>
          </cell>
          <cell r="I740">
            <v>645579.59979613824</v>
          </cell>
        </row>
        <row r="741">
          <cell r="A741">
            <v>719</v>
          </cell>
          <cell r="B741">
            <v>64590</v>
          </cell>
          <cell r="C741">
            <v>645579.59979613824</v>
          </cell>
          <cell r="D741">
            <v>1626.8780710919457</v>
          </cell>
          <cell r="E741">
            <v>0</v>
          </cell>
          <cell r="F741">
            <v>1626.8780710919457</v>
          </cell>
          <cell r="G741">
            <v>1088.8950712618305</v>
          </cell>
          <cell r="H741">
            <v>537.9829998301152</v>
          </cell>
          <cell r="I741">
            <v>644490.70472487644</v>
          </cell>
        </row>
        <row r="742">
          <cell r="A742">
            <v>720</v>
          </cell>
          <cell r="B742">
            <v>64620</v>
          </cell>
          <cell r="C742">
            <v>644490.70472487644</v>
          </cell>
          <cell r="D742">
            <v>1626.8780710919457</v>
          </cell>
          <cell r="E742">
            <v>0</v>
          </cell>
          <cell r="F742">
            <v>1626.8780710919457</v>
          </cell>
          <cell r="G742">
            <v>1089.8024838212154</v>
          </cell>
          <cell r="H742">
            <v>537.07558727073035</v>
          </cell>
          <cell r="I742">
            <v>643400.90224105527</v>
          </cell>
        </row>
        <row r="743">
          <cell r="A743">
            <v>721</v>
          </cell>
          <cell r="B743">
            <v>64651</v>
          </cell>
          <cell r="C743">
            <v>643400.90224105527</v>
          </cell>
          <cell r="D743">
            <v>1626.8780710919457</v>
          </cell>
          <cell r="E743">
            <v>0</v>
          </cell>
          <cell r="F743">
            <v>1626.8780710919457</v>
          </cell>
          <cell r="G743">
            <v>1090.7106525577328</v>
          </cell>
          <cell r="H743">
            <v>536.16741853421274</v>
          </cell>
          <cell r="I743">
            <v>642310.19158849749</v>
          </cell>
        </row>
        <row r="744">
          <cell r="A744">
            <v>722</v>
          </cell>
          <cell r="B744">
            <v>64682</v>
          </cell>
          <cell r="C744">
            <v>642310.19158849749</v>
          </cell>
          <cell r="D744">
            <v>1626.8780710919457</v>
          </cell>
          <cell r="E744">
            <v>0</v>
          </cell>
          <cell r="F744">
            <v>1626.8780710919457</v>
          </cell>
          <cell r="G744">
            <v>1091.6195781015313</v>
          </cell>
          <cell r="H744">
            <v>535.25849299041454</v>
          </cell>
          <cell r="I744">
            <v>641218.57201039593</v>
          </cell>
        </row>
        <row r="745">
          <cell r="A745">
            <v>723</v>
          </cell>
          <cell r="B745">
            <v>64710</v>
          </cell>
          <cell r="C745">
            <v>641218.57201039593</v>
          </cell>
          <cell r="D745">
            <v>1626.8780710919457</v>
          </cell>
          <cell r="E745">
            <v>0</v>
          </cell>
          <cell r="F745">
            <v>1626.8780710919457</v>
          </cell>
          <cell r="G745">
            <v>1092.5292610832826</v>
          </cell>
          <cell r="H745">
            <v>534.34881000866324</v>
          </cell>
          <cell r="I745">
            <v>640126.04274931271</v>
          </cell>
        </row>
        <row r="746">
          <cell r="A746">
            <v>724</v>
          </cell>
          <cell r="B746">
            <v>64741</v>
          </cell>
          <cell r="C746">
            <v>640126.04274931271</v>
          </cell>
          <cell r="D746">
            <v>1626.8780710919457</v>
          </cell>
          <cell r="E746">
            <v>0</v>
          </cell>
          <cell r="F746">
            <v>1626.8780710919457</v>
          </cell>
          <cell r="G746">
            <v>1093.4397021341852</v>
          </cell>
          <cell r="H746">
            <v>533.43836895776064</v>
          </cell>
          <cell r="I746">
            <v>639032.60304717848</v>
          </cell>
        </row>
        <row r="747">
          <cell r="A747">
            <v>725</v>
          </cell>
          <cell r="B747">
            <v>64771</v>
          </cell>
          <cell r="C747">
            <v>639032.60304717848</v>
          </cell>
          <cell r="D747">
            <v>1626.8780710919457</v>
          </cell>
          <cell r="E747">
            <v>0</v>
          </cell>
          <cell r="F747">
            <v>1626.8780710919457</v>
          </cell>
          <cell r="G747">
            <v>1094.3509018859636</v>
          </cell>
          <cell r="H747">
            <v>532.52716920598209</v>
          </cell>
          <cell r="I747">
            <v>637938.25214529247</v>
          </cell>
        </row>
        <row r="748">
          <cell r="A748">
            <v>726</v>
          </cell>
          <cell r="B748">
            <v>64802</v>
          </cell>
          <cell r="C748">
            <v>637938.25214529247</v>
          </cell>
          <cell r="D748">
            <v>1626.8780710919457</v>
          </cell>
          <cell r="E748">
            <v>0</v>
          </cell>
          <cell r="F748">
            <v>1626.8780710919457</v>
          </cell>
          <cell r="G748">
            <v>1095.2628609708686</v>
          </cell>
          <cell r="H748">
            <v>531.6152101210771</v>
          </cell>
          <cell r="I748">
            <v>636842.98928432155</v>
          </cell>
        </row>
        <row r="749">
          <cell r="A749">
            <v>727</v>
          </cell>
          <cell r="B749">
            <v>64832</v>
          </cell>
          <cell r="C749">
            <v>636842.98928432155</v>
          </cell>
          <cell r="D749">
            <v>1626.8780710919457</v>
          </cell>
          <cell r="E749">
            <v>0</v>
          </cell>
          <cell r="F749">
            <v>1626.8780710919457</v>
          </cell>
          <cell r="G749">
            <v>1096.1755800216779</v>
          </cell>
          <cell r="H749">
            <v>530.70249107026791</v>
          </cell>
          <cell r="I749">
            <v>635746.81370429986</v>
          </cell>
        </row>
        <row r="750">
          <cell r="A750">
            <v>728</v>
          </cell>
          <cell r="B750">
            <v>64863</v>
          </cell>
          <cell r="C750">
            <v>635746.81370429986</v>
          </cell>
          <cell r="D750">
            <v>1626.8780710919457</v>
          </cell>
          <cell r="E750">
            <v>0</v>
          </cell>
          <cell r="F750">
            <v>1626.8780710919457</v>
          </cell>
          <cell r="G750">
            <v>1097.0890596716958</v>
          </cell>
          <cell r="H750">
            <v>529.78901142024995</v>
          </cell>
          <cell r="I750">
            <v>634649.72464462812</v>
          </cell>
        </row>
        <row r="751">
          <cell r="A751">
            <v>729</v>
          </cell>
          <cell r="B751">
            <v>64894</v>
          </cell>
          <cell r="C751">
            <v>634649.72464462812</v>
          </cell>
          <cell r="D751">
            <v>1626.8780710919457</v>
          </cell>
          <cell r="E751">
            <v>0</v>
          </cell>
          <cell r="F751">
            <v>1626.8780710919457</v>
          </cell>
          <cell r="G751">
            <v>1098.0033005547557</v>
          </cell>
          <cell r="H751">
            <v>528.8747705371901</v>
          </cell>
          <cell r="I751">
            <v>633551.72134407342</v>
          </cell>
        </row>
        <row r="752">
          <cell r="A752">
            <v>730</v>
          </cell>
          <cell r="B752">
            <v>64924</v>
          </cell>
          <cell r="C752">
            <v>633551.72134407342</v>
          </cell>
          <cell r="D752">
            <v>1626.8780710919457</v>
          </cell>
          <cell r="E752">
            <v>0</v>
          </cell>
          <cell r="F752">
            <v>1626.8780710919457</v>
          </cell>
          <cell r="G752">
            <v>1098.9183033052177</v>
          </cell>
          <cell r="H752">
            <v>527.95976778672787</v>
          </cell>
          <cell r="I752">
            <v>632452.80304076825</v>
          </cell>
        </row>
        <row r="753">
          <cell r="A753">
            <v>731</v>
          </cell>
          <cell r="B753">
            <v>64955</v>
          </cell>
          <cell r="C753">
            <v>632452.80304076825</v>
          </cell>
          <cell r="D753">
            <v>1626.8780710919457</v>
          </cell>
          <cell r="E753">
            <v>0</v>
          </cell>
          <cell r="F753">
            <v>1626.8780710919457</v>
          </cell>
          <cell r="G753">
            <v>1099.8340685579722</v>
          </cell>
          <cell r="H753">
            <v>527.04400253397353</v>
          </cell>
          <cell r="I753">
            <v>631352.96897221031</v>
          </cell>
        </row>
        <row r="754">
          <cell r="A754">
            <v>732</v>
          </cell>
          <cell r="B754">
            <v>64985</v>
          </cell>
          <cell r="C754">
            <v>631352.96897221031</v>
          </cell>
          <cell r="D754">
            <v>1626.8780710919457</v>
          </cell>
          <cell r="E754">
            <v>0</v>
          </cell>
          <cell r="F754">
            <v>1626.8780710919457</v>
          </cell>
          <cell r="G754">
            <v>1100.7505969484371</v>
          </cell>
          <cell r="H754">
            <v>526.12747414350861</v>
          </cell>
          <cell r="I754">
            <v>630252.21837526187</v>
          </cell>
        </row>
        <row r="755">
          <cell r="A755">
            <v>733</v>
          </cell>
          <cell r="B755">
            <v>65016</v>
          </cell>
          <cell r="C755">
            <v>630252.21837526187</v>
          </cell>
          <cell r="D755">
            <v>1626.8780710919457</v>
          </cell>
          <cell r="E755">
            <v>0</v>
          </cell>
          <cell r="F755">
            <v>1626.8780710919457</v>
          </cell>
          <cell r="G755">
            <v>1101.6678891125607</v>
          </cell>
          <cell r="H755">
            <v>525.21018197938486</v>
          </cell>
          <cell r="I755">
            <v>629150.55048614927</v>
          </cell>
        </row>
        <row r="756">
          <cell r="A756">
            <v>734</v>
          </cell>
          <cell r="B756">
            <v>65047</v>
          </cell>
          <cell r="C756">
            <v>629150.55048614927</v>
          </cell>
          <cell r="D756">
            <v>1626.8780710919457</v>
          </cell>
          <cell r="E756">
            <v>0</v>
          </cell>
          <cell r="F756">
            <v>1626.8780710919457</v>
          </cell>
          <cell r="G756">
            <v>1102.5859456868211</v>
          </cell>
          <cell r="H756">
            <v>524.29212540512447</v>
          </cell>
          <cell r="I756">
            <v>628047.96454046248</v>
          </cell>
        </row>
        <row r="757">
          <cell r="A757">
            <v>735</v>
          </cell>
          <cell r="B757">
            <v>65075</v>
          </cell>
          <cell r="C757">
            <v>628047.96454046248</v>
          </cell>
          <cell r="D757">
            <v>1626.8780710919457</v>
          </cell>
          <cell r="E757">
            <v>0</v>
          </cell>
          <cell r="F757">
            <v>1626.8780710919457</v>
          </cell>
          <cell r="G757">
            <v>1103.504767308227</v>
          </cell>
          <cell r="H757">
            <v>523.37330378371871</v>
          </cell>
          <cell r="I757">
            <v>626944.45977315423</v>
          </cell>
        </row>
        <row r="758">
          <cell r="A758">
            <v>736</v>
          </cell>
          <cell r="B758">
            <v>65106</v>
          </cell>
          <cell r="C758">
            <v>626944.45977315423</v>
          </cell>
          <cell r="D758">
            <v>1626.8780710919457</v>
          </cell>
          <cell r="E758">
            <v>0</v>
          </cell>
          <cell r="F758">
            <v>1626.8780710919457</v>
          </cell>
          <cell r="G758">
            <v>1104.4243546143171</v>
          </cell>
          <cell r="H758">
            <v>522.45371647762852</v>
          </cell>
          <cell r="I758">
            <v>625840.03541853989</v>
          </cell>
        </row>
        <row r="759">
          <cell r="A759">
            <v>737</v>
          </cell>
          <cell r="B759">
            <v>65136</v>
          </cell>
          <cell r="C759">
            <v>625840.03541853989</v>
          </cell>
          <cell r="D759">
            <v>1626.8780710919457</v>
          </cell>
          <cell r="E759">
            <v>0</v>
          </cell>
          <cell r="F759">
            <v>1626.8780710919457</v>
          </cell>
          <cell r="G759">
            <v>1105.3447082431626</v>
          </cell>
          <cell r="H759">
            <v>521.53336284878321</v>
          </cell>
          <cell r="I759">
            <v>624734.69071029674</v>
          </cell>
        </row>
        <row r="760">
          <cell r="A760">
            <v>738</v>
          </cell>
          <cell r="B760">
            <v>65167</v>
          </cell>
          <cell r="C760">
            <v>624734.69071029674</v>
          </cell>
          <cell r="D760">
            <v>1626.8780710919457</v>
          </cell>
          <cell r="E760">
            <v>0</v>
          </cell>
          <cell r="F760">
            <v>1626.8780710919457</v>
          </cell>
          <cell r="G760">
            <v>1106.265828833365</v>
          </cell>
          <cell r="H760">
            <v>520.61224225858064</v>
          </cell>
          <cell r="I760">
            <v>623628.4248814634</v>
          </cell>
        </row>
        <row r="761">
          <cell r="A761">
            <v>739</v>
          </cell>
          <cell r="B761">
            <v>65197</v>
          </cell>
          <cell r="C761">
            <v>623628.4248814634</v>
          </cell>
          <cell r="D761">
            <v>1626.8780710919457</v>
          </cell>
          <cell r="E761">
            <v>0</v>
          </cell>
          <cell r="F761">
            <v>1626.8780710919457</v>
          </cell>
          <cell r="G761">
            <v>1107.1877170240596</v>
          </cell>
          <cell r="H761">
            <v>519.69035406788623</v>
          </cell>
          <cell r="I761">
            <v>622521.2371644394</v>
          </cell>
        </row>
        <row r="762">
          <cell r="A762">
            <v>740</v>
          </cell>
          <cell r="B762">
            <v>65228</v>
          </cell>
          <cell r="C762">
            <v>622521.2371644394</v>
          </cell>
          <cell r="D762">
            <v>1626.8780710919457</v>
          </cell>
          <cell r="E762">
            <v>0</v>
          </cell>
          <cell r="F762">
            <v>1626.8780710919457</v>
          </cell>
          <cell r="G762">
            <v>1108.1103734549129</v>
          </cell>
          <cell r="H762">
            <v>518.76769763703282</v>
          </cell>
          <cell r="I762">
            <v>621413.12679098453</v>
          </cell>
        </row>
        <row r="763">
          <cell r="A763">
            <v>741</v>
          </cell>
          <cell r="B763">
            <v>65259</v>
          </cell>
          <cell r="C763">
            <v>621413.12679098453</v>
          </cell>
          <cell r="D763">
            <v>1626.8780710919457</v>
          </cell>
          <cell r="E763">
            <v>0</v>
          </cell>
          <cell r="F763">
            <v>1626.8780710919457</v>
          </cell>
          <cell r="G763">
            <v>1109.0337987661251</v>
          </cell>
          <cell r="H763">
            <v>517.8442723258205</v>
          </cell>
          <cell r="I763">
            <v>620304.09299221844</v>
          </cell>
        </row>
        <row r="764">
          <cell r="A764">
            <v>742</v>
          </cell>
          <cell r="B764">
            <v>65289</v>
          </cell>
          <cell r="C764">
            <v>620304.09299221844</v>
          </cell>
          <cell r="D764">
            <v>1626.8780710919457</v>
          </cell>
          <cell r="E764">
            <v>0</v>
          </cell>
          <cell r="F764">
            <v>1626.8780710919457</v>
          </cell>
          <cell r="G764">
            <v>1109.9579935984302</v>
          </cell>
          <cell r="H764">
            <v>516.92007749351535</v>
          </cell>
          <cell r="I764">
            <v>619194.13499862002</v>
          </cell>
        </row>
        <row r="765">
          <cell r="A765">
            <v>743</v>
          </cell>
          <cell r="B765">
            <v>65320</v>
          </cell>
          <cell r="C765">
            <v>619194.13499862002</v>
          </cell>
          <cell r="D765">
            <v>1626.8780710919457</v>
          </cell>
          <cell r="E765">
            <v>0</v>
          </cell>
          <cell r="F765">
            <v>1626.8780710919457</v>
          </cell>
          <cell r="G765">
            <v>1110.8829585930957</v>
          </cell>
          <cell r="H765">
            <v>515.99511249885006</v>
          </cell>
          <cell r="I765">
            <v>618083.25204002694</v>
          </cell>
        </row>
        <row r="766">
          <cell r="A766">
            <v>744</v>
          </cell>
          <cell r="B766">
            <v>65350</v>
          </cell>
          <cell r="C766">
            <v>618083.25204002694</v>
          </cell>
          <cell r="D766">
            <v>1626.8780710919457</v>
          </cell>
          <cell r="E766">
            <v>0</v>
          </cell>
          <cell r="F766">
            <v>1626.8780710919457</v>
          </cell>
          <cell r="G766">
            <v>1111.8086943919234</v>
          </cell>
          <cell r="H766">
            <v>515.06937670002242</v>
          </cell>
          <cell r="I766">
            <v>616971.44334563497</v>
          </cell>
        </row>
        <row r="767">
          <cell r="A767">
            <v>745</v>
          </cell>
          <cell r="B767">
            <v>65381</v>
          </cell>
          <cell r="C767">
            <v>616971.44334563497</v>
          </cell>
          <cell r="D767">
            <v>1626.8780710919457</v>
          </cell>
          <cell r="E767">
            <v>0</v>
          </cell>
          <cell r="F767">
            <v>1626.8780710919457</v>
          </cell>
          <cell r="G767">
            <v>1112.7352016372497</v>
          </cell>
          <cell r="H767">
            <v>514.14286945469587</v>
          </cell>
          <cell r="I767">
            <v>615858.7081439977</v>
          </cell>
        </row>
        <row r="768">
          <cell r="A768">
            <v>746</v>
          </cell>
          <cell r="B768">
            <v>65412</v>
          </cell>
          <cell r="C768">
            <v>615858.7081439977</v>
          </cell>
          <cell r="D768">
            <v>1626.8780710919457</v>
          </cell>
          <cell r="E768">
            <v>0</v>
          </cell>
          <cell r="F768">
            <v>1626.8780710919457</v>
          </cell>
          <cell r="G768">
            <v>1113.6624809719476</v>
          </cell>
          <cell r="H768">
            <v>513.21559011999807</v>
          </cell>
          <cell r="I768">
            <v>614745.04566302581</v>
          </cell>
        </row>
        <row r="769">
          <cell r="A769">
            <v>747</v>
          </cell>
          <cell r="B769">
            <v>65440</v>
          </cell>
          <cell r="C769">
            <v>614745.04566302581</v>
          </cell>
          <cell r="D769">
            <v>1626.8780710919457</v>
          </cell>
          <cell r="E769">
            <v>0</v>
          </cell>
          <cell r="F769">
            <v>1626.8780710919457</v>
          </cell>
          <cell r="G769">
            <v>1114.5905330394241</v>
          </cell>
          <cell r="H769">
            <v>512.28753805252154</v>
          </cell>
          <cell r="I769">
            <v>613630.4551299864</v>
          </cell>
        </row>
        <row r="770">
          <cell r="A770">
            <v>748</v>
          </cell>
          <cell r="B770">
            <v>65471</v>
          </cell>
          <cell r="C770">
            <v>613630.4551299864</v>
          </cell>
          <cell r="D770">
            <v>1626.8780710919457</v>
          </cell>
          <cell r="E770">
            <v>0</v>
          </cell>
          <cell r="F770">
            <v>1626.8780710919457</v>
          </cell>
          <cell r="G770">
            <v>1115.5193584836236</v>
          </cell>
          <cell r="H770">
            <v>511.35871260832204</v>
          </cell>
          <cell r="I770">
            <v>612514.93577150279</v>
          </cell>
        </row>
        <row r="771">
          <cell r="A771">
            <v>749</v>
          </cell>
          <cell r="B771">
            <v>65501</v>
          </cell>
          <cell r="C771">
            <v>612514.93577150279</v>
          </cell>
          <cell r="D771">
            <v>1626.8780710919457</v>
          </cell>
          <cell r="E771">
            <v>0</v>
          </cell>
          <cell r="F771">
            <v>1626.8780710919457</v>
          </cell>
          <cell r="G771">
            <v>1116.4489579490266</v>
          </cell>
          <cell r="H771">
            <v>510.42911314291899</v>
          </cell>
          <cell r="I771">
            <v>611398.48681355373</v>
          </cell>
        </row>
        <row r="772">
          <cell r="A772">
            <v>750</v>
          </cell>
          <cell r="B772">
            <v>65532</v>
          </cell>
          <cell r="C772">
            <v>611398.48681355373</v>
          </cell>
          <cell r="D772">
            <v>1626.8780710919457</v>
          </cell>
          <cell r="E772">
            <v>0</v>
          </cell>
          <cell r="F772">
            <v>1626.8780710919457</v>
          </cell>
          <cell r="G772">
            <v>1117.379332080651</v>
          </cell>
          <cell r="H772">
            <v>509.49873901129473</v>
          </cell>
          <cell r="I772">
            <v>610281.10748147313</v>
          </cell>
        </row>
        <row r="773">
          <cell r="A773">
            <v>751</v>
          </cell>
          <cell r="B773">
            <v>65562</v>
          </cell>
          <cell r="C773">
            <v>610281.10748147313</v>
          </cell>
          <cell r="D773">
            <v>1626.8780710919457</v>
          </cell>
          <cell r="E773">
            <v>0</v>
          </cell>
          <cell r="F773">
            <v>1626.8780710919457</v>
          </cell>
          <cell r="G773">
            <v>1118.3104815240515</v>
          </cell>
          <cell r="H773">
            <v>508.56758956789423</v>
          </cell>
          <cell r="I773">
            <v>609162.79699994903</v>
          </cell>
        </row>
        <row r="774">
          <cell r="A774">
            <v>752</v>
          </cell>
          <cell r="B774">
            <v>65593</v>
          </cell>
          <cell r="C774">
            <v>609162.79699994903</v>
          </cell>
          <cell r="D774">
            <v>1626.8780710919457</v>
          </cell>
          <cell r="E774">
            <v>0</v>
          </cell>
          <cell r="F774">
            <v>1626.8780710919457</v>
          </cell>
          <cell r="G774">
            <v>1119.2424069253216</v>
          </cell>
          <cell r="H774">
            <v>507.63566416662417</v>
          </cell>
          <cell r="I774">
            <v>608043.55459302373</v>
          </cell>
        </row>
        <row r="775">
          <cell r="A775">
            <v>753</v>
          </cell>
          <cell r="B775">
            <v>65624</v>
          </cell>
          <cell r="C775">
            <v>608043.55459302373</v>
          </cell>
          <cell r="D775">
            <v>1626.8780710919457</v>
          </cell>
          <cell r="E775">
            <v>0</v>
          </cell>
          <cell r="F775">
            <v>1626.8780710919457</v>
          </cell>
          <cell r="G775">
            <v>1120.1751089310926</v>
          </cell>
          <cell r="H775">
            <v>506.70296216085313</v>
          </cell>
          <cell r="I775">
            <v>606923.37948409258</v>
          </cell>
        </row>
        <row r="776">
          <cell r="A776">
            <v>754</v>
          </cell>
          <cell r="B776">
            <v>65654</v>
          </cell>
          <cell r="C776">
            <v>606923.37948409258</v>
          </cell>
          <cell r="D776">
            <v>1626.8780710919457</v>
          </cell>
          <cell r="E776">
            <v>0</v>
          </cell>
          <cell r="F776">
            <v>1626.8780710919457</v>
          </cell>
          <cell r="G776">
            <v>1121.1085881885351</v>
          </cell>
          <cell r="H776">
            <v>505.76948290341051</v>
          </cell>
          <cell r="I776">
            <v>605802.27089590405</v>
          </cell>
        </row>
        <row r="777">
          <cell r="A777">
            <v>755</v>
          </cell>
          <cell r="B777">
            <v>65685</v>
          </cell>
          <cell r="C777">
            <v>605802.27089590405</v>
          </cell>
          <cell r="D777">
            <v>1626.8780710919457</v>
          </cell>
          <cell r="E777">
            <v>0</v>
          </cell>
          <cell r="F777">
            <v>1626.8780710919457</v>
          </cell>
          <cell r="G777">
            <v>1122.042845345359</v>
          </cell>
          <cell r="H777">
            <v>504.83522574658673</v>
          </cell>
          <cell r="I777">
            <v>604680.22805055871</v>
          </cell>
        </row>
        <row r="778">
          <cell r="A778">
            <v>756</v>
          </cell>
          <cell r="B778">
            <v>65715</v>
          </cell>
          <cell r="C778">
            <v>604680.22805055871</v>
          </cell>
          <cell r="D778">
            <v>1626.8780710919457</v>
          </cell>
          <cell r="E778">
            <v>0</v>
          </cell>
          <cell r="F778">
            <v>1626.8780710919457</v>
          </cell>
          <cell r="G778">
            <v>1122.9778810498135</v>
          </cell>
          <cell r="H778">
            <v>503.90019004213224</v>
          </cell>
          <cell r="I778">
            <v>603557.25016950886</v>
          </cell>
        </row>
        <row r="779">
          <cell r="A779">
            <v>757</v>
          </cell>
          <cell r="B779">
            <v>65746</v>
          </cell>
          <cell r="C779">
            <v>603557.25016950886</v>
          </cell>
          <cell r="D779">
            <v>1626.8780710919457</v>
          </cell>
          <cell r="E779">
            <v>0</v>
          </cell>
          <cell r="F779">
            <v>1626.8780710919457</v>
          </cell>
          <cell r="G779">
            <v>1123.9136959506884</v>
          </cell>
          <cell r="H779">
            <v>502.96437514125734</v>
          </cell>
          <cell r="I779">
            <v>602433.33647355821</v>
          </cell>
        </row>
        <row r="780">
          <cell r="A780">
            <v>758</v>
          </cell>
          <cell r="B780">
            <v>65777</v>
          </cell>
          <cell r="C780">
            <v>602433.33647355821</v>
          </cell>
          <cell r="D780">
            <v>1626.8780710919457</v>
          </cell>
          <cell r="E780">
            <v>0</v>
          </cell>
          <cell r="F780">
            <v>1626.8780710919457</v>
          </cell>
          <cell r="G780">
            <v>1124.8502906973138</v>
          </cell>
          <cell r="H780">
            <v>502.02778039463186</v>
          </cell>
          <cell r="I780">
            <v>601308.48618286091</v>
          </cell>
        </row>
        <row r="781">
          <cell r="A781">
            <v>759</v>
          </cell>
          <cell r="B781">
            <v>65806</v>
          </cell>
          <cell r="C781">
            <v>601308.48618286091</v>
          </cell>
          <cell r="D781">
            <v>1626.8780710919457</v>
          </cell>
          <cell r="E781">
            <v>0</v>
          </cell>
          <cell r="F781">
            <v>1626.8780710919457</v>
          </cell>
          <cell r="G781">
            <v>1125.7876659395615</v>
          </cell>
          <cell r="H781">
            <v>501.09040515238411</v>
          </cell>
          <cell r="I781">
            <v>600182.69851692137</v>
          </cell>
        </row>
        <row r="782">
          <cell r="A782">
            <v>760</v>
          </cell>
          <cell r="B782">
            <v>65837</v>
          </cell>
          <cell r="C782">
            <v>600182.69851692137</v>
          </cell>
          <cell r="D782">
            <v>1626.8780710919457</v>
          </cell>
          <cell r="E782">
            <v>0</v>
          </cell>
          <cell r="F782">
            <v>1626.8780710919457</v>
          </cell>
          <cell r="G782">
            <v>1126.7258223278445</v>
          </cell>
          <cell r="H782">
            <v>500.15224876410116</v>
          </cell>
          <cell r="I782">
            <v>599055.97269459348</v>
          </cell>
        </row>
        <row r="783">
          <cell r="A783">
            <v>761</v>
          </cell>
          <cell r="B783">
            <v>65867</v>
          </cell>
          <cell r="C783">
            <v>599055.97269459348</v>
          </cell>
          <cell r="D783">
            <v>1626.8780710919457</v>
          </cell>
          <cell r="E783">
            <v>0</v>
          </cell>
          <cell r="F783">
            <v>1626.8780710919457</v>
          </cell>
          <cell r="G783">
            <v>1127.6647605131177</v>
          </cell>
          <cell r="H783">
            <v>499.21331057882793</v>
          </cell>
          <cell r="I783">
            <v>597928.30793408037</v>
          </cell>
        </row>
        <row r="784">
          <cell r="A784">
            <v>762</v>
          </cell>
          <cell r="B784">
            <v>65898</v>
          </cell>
          <cell r="C784">
            <v>597928.30793408037</v>
          </cell>
          <cell r="D784">
            <v>1626.8780710919457</v>
          </cell>
          <cell r="E784">
            <v>0</v>
          </cell>
          <cell r="F784">
            <v>1626.8780710919457</v>
          </cell>
          <cell r="G784">
            <v>1128.6044811468787</v>
          </cell>
          <cell r="H784">
            <v>498.27358994506699</v>
          </cell>
          <cell r="I784">
            <v>596799.70345293346</v>
          </cell>
        </row>
        <row r="785">
          <cell r="A785">
            <v>763</v>
          </cell>
          <cell r="B785">
            <v>65928</v>
          </cell>
          <cell r="C785">
            <v>596799.70345293346</v>
          </cell>
          <cell r="D785">
            <v>1626.8780710919457</v>
          </cell>
          <cell r="E785">
            <v>0</v>
          </cell>
          <cell r="F785">
            <v>1626.8780710919457</v>
          </cell>
          <cell r="G785">
            <v>1129.5449848811677</v>
          </cell>
          <cell r="H785">
            <v>497.33308621077794</v>
          </cell>
          <cell r="I785">
            <v>595670.15846805228</v>
          </cell>
        </row>
        <row r="786">
          <cell r="A786">
            <v>764</v>
          </cell>
          <cell r="B786">
            <v>65959</v>
          </cell>
          <cell r="C786">
            <v>595670.15846805228</v>
          </cell>
          <cell r="D786">
            <v>1626.8780710919457</v>
          </cell>
          <cell r="E786">
            <v>0</v>
          </cell>
          <cell r="F786">
            <v>1626.8780710919457</v>
          </cell>
          <cell r="G786">
            <v>1130.4862723685687</v>
          </cell>
          <cell r="H786">
            <v>496.39179872337689</v>
          </cell>
          <cell r="I786">
            <v>594539.6721956837</v>
          </cell>
        </row>
        <row r="787">
          <cell r="A787">
            <v>765</v>
          </cell>
          <cell r="B787">
            <v>65990</v>
          </cell>
          <cell r="C787">
            <v>594539.6721956837</v>
          </cell>
          <cell r="D787">
            <v>1626.8780710919457</v>
          </cell>
          <cell r="E787">
            <v>0</v>
          </cell>
          <cell r="F787">
            <v>1626.8780710919457</v>
          </cell>
          <cell r="G787">
            <v>1131.4283442622093</v>
          </cell>
          <cell r="H787">
            <v>495.44972682973639</v>
          </cell>
          <cell r="I787">
            <v>593408.24385142152</v>
          </cell>
        </row>
        <row r="788">
          <cell r="A788">
            <v>766</v>
          </cell>
          <cell r="B788">
            <v>66020</v>
          </cell>
          <cell r="C788">
            <v>593408.24385142152</v>
          </cell>
          <cell r="D788">
            <v>1626.8780710919457</v>
          </cell>
          <cell r="E788">
            <v>0</v>
          </cell>
          <cell r="F788">
            <v>1626.8780710919457</v>
          </cell>
          <cell r="G788">
            <v>1132.3712012157612</v>
          </cell>
          <cell r="H788">
            <v>494.50686987618457</v>
          </cell>
          <cell r="I788">
            <v>592275.87265020574</v>
          </cell>
        </row>
        <row r="789">
          <cell r="A789">
            <v>767</v>
          </cell>
          <cell r="B789">
            <v>66051</v>
          </cell>
          <cell r="C789">
            <v>592275.87265020574</v>
          </cell>
          <cell r="D789">
            <v>1626.8780710919457</v>
          </cell>
          <cell r="E789">
            <v>0</v>
          </cell>
          <cell r="F789">
            <v>1626.8780710919457</v>
          </cell>
          <cell r="G789">
            <v>1133.314843883441</v>
          </cell>
          <cell r="H789">
            <v>493.56322720850477</v>
          </cell>
          <cell r="I789">
            <v>591142.55780632235</v>
          </cell>
        </row>
        <row r="790">
          <cell r="A790">
            <v>768</v>
          </cell>
          <cell r="B790">
            <v>66081</v>
          </cell>
          <cell r="C790">
            <v>591142.55780632235</v>
          </cell>
          <cell r="D790">
            <v>1626.8780710919457</v>
          </cell>
          <cell r="E790">
            <v>0</v>
          </cell>
          <cell r="F790">
            <v>1626.8780710919457</v>
          </cell>
          <cell r="G790">
            <v>1134.2592729200103</v>
          </cell>
          <cell r="H790">
            <v>492.61879817193534</v>
          </cell>
          <cell r="I790">
            <v>590008.29853340238</v>
          </cell>
        </row>
        <row r="791">
          <cell r="A791">
            <v>769</v>
          </cell>
          <cell r="B791">
            <v>66112</v>
          </cell>
          <cell r="C791">
            <v>590008.29853340238</v>
          </cell>
          <cell r="D791">
            <v>1626.8780710919457</v>
          </cell>
          <cell r="E791">
            <v>0</v>
          </cell>
          <cell r="F791">
            <v>1626.8780710919457</v>
          </cell>
          <cell r="G791">
            <v>1135.2044889807771</v>
          </cell>
          <cell r="H791">
            <v>491.67358211116863</v>
          </cell>
          <cell r="I791">
            <v>588873.09404442157</v>
          </cell>
        </row>
        <row r="792">
          <cell r="A792">
            <v>770</v>
          </cell>
          <cell r="B792">
            <v>66143</v>
          </cell>
          <cell r="C792">
            <v>588873.09404442157</v>
          </cell>
          <cell r="D792">
            <v>1626.8780710919457</v>
          </cell>
          <cell r="E792">
            <v>0</v>
          </cell>
          <cell r="F792">
            <v>1626.8780710919457</v>
          </cell>
          <cell r="G792">
            <v>1136.1504927215944</v>
          </cell>
          <cell r="H792">
            <v>490.7275783703513</v>
          </cell>
          <cell r="I792">
            <v>587736.94355169998</v>
          </cell>
        </row>
        <row r="793">
          <cell r="A793">
            <v>771</v>
          </cell>
          <cell r="B793">
            <v>66171</v>
          </cell>
          <cell r="C793">
            <v>587736.94355169998</v>
          </cell>
          <cell r="D793">
            <v>1626.8780710919457</v>
          </cell>
          <cell r="E793">
            <v>0</v>
          </cell>
          <cell r="F793">
            <v>1626.8780710919457</v>
          </cell>
          <cell r="G793">
            <v>1137.0972847988623</v>
          </cell>
          <cell r="H793">
            <v>489.78078629308334</v>
          </cell>
          <cell r="I793">
            <v>586599.84626690112</v>
          </cell>
        </row>
        <row r="794">
          <cell r="A794">
            <v>772</v>
          </cell>
          <cell r="B794">
            <v>66202</v>
          </cell>
          <cell r="C794">
            <v>586599.84626690112</v>
          </cell>
          <cell r="D794">
            <v>1626.8780710919457</v>
          </cell>
          <cell r="E794">
            <v>0</v>
          </cell>
          <cell r="F794">
            <v>1626.8780710919457</v>
          </cell>
          <cell r="G794">
            <v>1138.0448658695282</v>
          </cell>
          <cell r="H794">
            <v>488.83320522241758</v>
          </cell>
          <cell r="I794">
            <v>585461.80140103155</v>
          </cell>
        </row>
        <row r="795">
          <cell r="A795">
            <v>773</v>
          </cell>
          <cell r="B795">
            <v>66232</v>
          </cell>
          <cell r="C795">
            <v>585461.80140103155</v>
          </cell>
          <cell r="D795">
            <v>1626.8780710919457</v>
          </cell>
          <cell r="E795">
            <v>0</v>
          </cell>
          <cell r="F795">
            <v>1626.8780710919457</v>
          </cell>
          <cell r="G795">
            <v>1138.9932365910861</v>
          </cell>
          <cell r="H795">
            <v>487.88483450085965</v>
          </cell>
          <cell r="I795">
            <v>584322.80816444044</v>
          </cell>
        </row>
        <row r="796">
          <cell r="A796">
            <v>774</v>
          </cell>
          <cell r="B796">
            <v>66263</v>
          </cell>
          <cell r="C796">
            <v>584322.80816444044</v>
          </cell>
          <cell r="D796">
            <v>1626.8780710919457</v>
          </cell>
          <cell r="E796">
            <v>0</v>
          </cell>
          <cell r="F796">
            <v>1626.8780710919457</v>
          </cell>
          <cell r="G796">
            <v>1139.9423976215787</v>
          </cell>
          <cell r="H796">
            <v>486.93567347036702</v>
          </cell>
          <cell r="I796">
            <v>583182.86576681887</v>
          </cell>
        </row>
        <row r="797">
          <cell r="A797">
            <v>775</v>
          </cell>
          <cell r="B797">
            <v>66293</v>
          </cell>
          <cell r="C797">
            <v>583182.86576681887</v>
          </cell>
          <cell r="D797">
            <v>1626.8780710919457</v>
          </cell>
          <cell r="E797">
            <v>0</v>
          </cell>
          <cell r="F797">
            <v>1626.8780710919457</v>
          </cell>
          <cell r="G797">
            <v>1140.8923496195966</v>
          </cell>
          <cell r="H797">
            <v>485.98572147234904</v>
          </cell>
          <cell r="I797">
            <v>582041.97341719922</v>
          </cell>
        </row>
        <row r="798">
          <cell r="A798">
            <v>776</v>
          </cell>
          <cell r="B798">
            <v>66324</v>
          </cell>
          <cell r="C798">
            <v>582041.97341719922</v>
          </cell>
          <cell r="D798">
            <v>1626.8780710919457</v>
          </cell>
          <cell r="E798">
            <v>0</v>
          </cell>
          <cell r="F798">
            <v>1626.8780710919457</v>
          </cell>
          <cell r="G798">
            <v>1141.8430932442798</v>
          </cell>
          <cell r="H798">
            <v>485.03497784766597</v>
          </cell>
          <cell r="I798">
            <v>580900.13032395497</v>
          </cell>
        </row>
        <row r="799">
          <cell r="A799">
            <v>777</v>
          </cell>
          <cell r="B799">
            <v>66355</v>
          </cell>
          <cell r="C799">
            <v>580900.13032395497</v>
          </cell>
          <cell r="D799">
            <v>1626.8780710919457</v>
          </cell>
          <cell r="E799">
            <v>0</v>
          </cell>
          <cell r="F799">
            <v>1626.8780710919457</v>
          </cell>
          <cell r="G799">
            <v>1142.7946291553164</v>
          </cell>
          <cell r="H799">
            <v>484.08344193662919</v>
          </cell>
          <cell r="I799">
            <v>579757.33569479967</v>
          </cell>
        </row>
        <row r="800">
          <cell r="A800">
            <v>778</v>
          </cell>
          <cell r="B800">
            <v>66385</v>
          </cell>
          <cell r="C800">
            <v>579757.33569479967</v>
          </cell>
          <cell r="D800">
            <v>1626.8780710919457</v>
          </cell>
          <cell r="E800">
            <v>0</v>
          </cell>
          <cell r="F800">
            <v>1626.8780710919457</v>
          </cell>
          <cell r="G800">
            <v>1143.7469580129459</v>
          </cell>
          <cell r="H800">
            <v>483.13111307899976</v>
          </cell>
          <cell r="I800">
            <v>578613.58873678674</v>
          </cell>
        </row>
        <row r="801">
          <cell r="A801">
            <v>779</v>
          </cell>
          <cell r="B801">
            <v>66416</v>
          </cell>
          <cell r="C801">
            <v>578613.58873678674</v>
          </cell>
          <cell r="D801">
            <v>1626.8780710919457</v>
          </cell>
          <cell r="E801">
            <v>0</v>
          </cell>
          <cell r="F801">
            <v>1626.8780710919457</v>
          </cell>
          <cell r="G801">
            <v>1144.7000804779568</v>
          </cell>
          <cell r="H801">
            <v>482.17799061398892</v>
          </cell>
          <cell r="I801">
            <v>577468.88865630876</v>
          </cell>
        </row>
        <row r="802">
          <cell r="A802">
            <v>780</v>
          </cell>
          <cell r="B802">
            <v>66446</v>
          </cell>
          <cell r="C802">
            <v>577468.88865630876</v>
          </cell>
          <cell r="D802">
            <v>1626.8780710919457</v>
          </cell>
          <cell r="E802">
            <v>0</v>
          </cell>
          <cell r="F802">
            <v>1626.8780710919457</v>
          </cell>
          <cell r="G802">
            <v>1145.6539972116884</v>
          </cell>
          <cell r="H802">
            <v>481.22407388025732</v>
          </cell>
          <cell r="I802">
            <v>576323.23465909704</v>
          </cell>
        </row>
        <row r="803">
          <cell r="A803">
            <v>781</v>
          </cell>
          <cell r="B803">
            <v>66477</v>
          </cell>
          <cell r="C803">
            <v>576323.23465909704</v>
          </cell>
          <cell r="D803">
            <v>1626.8780710919457</v>
          </cell>
          <cell r="E803">
            <v>0</v>
          </cell>
          <cell r="F803">
            <v>1626.8780710919457</v>
          </cell>
          <cell r="G803">
            <v>1146.6087088760314</v>
          </cell>
          <cell r="H803">
            <v>480.26936221591421</v>
          </cell>
          <cell r="I803">
            <v>575176.62595022097</v>
          </cell>
        </row>
        <row r="804">
          <cell r="A804">
            <v>782</v>
          </cell>
          <cell r="B804">
            <v>66508</v>
          </cell>
          <cell r="C804">
            <v>575176.62595022097</v>
          </cell>
          <cell r="D804">
            <v>1626.8780710919457</v>
          </cell>
          <cell r="E804">
            <v>0</v>
          </cell>
          <cell r="F804">
            <v>1626.8780710919457</v>
          </cell>
          <cell r="G804">
            <v>1147.5642161334281</v>
          </cell>
          <cell r="H804">
            <v>479.31385495851754</v>
          </cell>
          <cell r="I804">
            <v>574029.06173408753</v>
          </cell>
        </row>
        <row r="805">
          <cell r="A805">
            <v>783</v>
          </cell>
          <cell r="B805">
            <v>66536</v>
          </cell>
          <cell r="C805">
            <v>574029.06173408753</v>
          </cell>
          <cell r="D805">
            <v>1626.8780710919457</v>
          </cell>
          <cell r="E805">
            <v>0</v>
          </cell>
          <cell r="F805">
            <v>1626.8780710919457</v>
          </cell>
          <cell r="G805">
            <v>1148.5205196468728</v>
          </cell>
          <cell r="H805">
            <v>478.35755144507294</v>
          </cell>
          <cell r="I805">
            <v>572880.54121444072</v>
          </cell>
        </row>
        <row r="806">
          <cell r="A806">
            <v>784</v>
          </cell>
          <cell r="B806">
            <v>66567</v>
          </cell>
          <cell r="C806">
            <v>572880.54121444072</v>
          </cell>
          <cell r="D806">
            <v>1626.8780710919457</v>
          </cell>
          <cell r="E806">
            <v>0</v>
          </cell>
          <cell r="F806">
            <v>1626.8780710919457</v>
          </cell>
          <cell r="G806">
            <v>1149.4776200799117</v>
          </cell>
          <cell r="H806">
            <v>477.40045101203395</v>
          </cell>
          <cell r="I806">
            <v>571731.06359436084</v>
          </cell>
        </row>
        <row r="807">
          <cell r="A807">
            <v>785</v>
          </cell>
          <cell r="B807">
            <v>66597</v>
          </cell>
          <cell r="C807">
            <v>571731.06359436084</v>
          </cell>
          <cell r="D807">
            <v>1626.8780710919457</v>
          </cell>
          <cell r="E807">
            <v>0</v>
          </cell>
          <cell r="F807">
            <v>1626.8780710919457</v>
          </cell>
          <cell r="G807">
            <v>1150.435518096645</v>
          </cell>
          <cell r="H807">
            <v>476.44255299530073</v>
          </cell>
          <cell r="I807">
            <v>570580.62807626417</v>
          </cell>
        </row>
        <row r="808">
          <cell r="A808">
            <v>786</v>
          </cell>
          <cell r="B808">
            <v>66628</v>
          </cell>
          <cell r="C808">
            <v>570580.62807626417</v>
          </cell>
          <cell r="D808">
            <v>1626.8780710919457</v>
          </cell>
          <cell r="E808">
            <v>0</v>
          </cell>
          <cell r="F808">
            <v>1626.8780710919457</v>
          </cell>
          <cell r="G808">
            <v>1151.3942143617255</v>
          </cell>
          <cell r="H808">
            <v>475.48385673022017</v>
          </cell>
          <cell r="I808">
            <v>569429.2338619025</v>
          </cell>
        </row>
        <row r="809">
          <cell r="A809">
            <v>787</v>
          </cell>
          <cell r="B809">
            <v>66658</v>
          </cell>
          <cell r="C809">
            <v>569429.2338619025</v>
          </cell>
          <cell r="D809">
            <v>1626.8780710919457</v>
          </cell>
          <cell r="E809">
            <v>0</v>
          </cell>
          <cell r="F809">
            <v>1626.8780710919457</v>
          </cell>
          <cell r="G809">
            <v>1152.3537095403603</v>
          </cell>
          <cell r="H809">
            <v>474.5243615515854</v>
          </cell>
          <cell r="I809">
            <v>568276.88015236217</v>
          </cell>
        </row>
        <row r="810">
          <cell r="A810">
            <v>788</v>
          </cell>
          <cell r="B810">
            <v>66689</v>
          </cell>
          <cell r="C810">
            <v>568276.88015236217</v>
          </cell>
          <cell r="D810">
            <v>1626.8780710919457</v>
          </cell>
          <cell r="E810">
            <v>0</v>
          </cell>
          <cell r="F810">
            <v>1626.8780710919457</v>
          </cell>
          <cell r="G810">
            <v>1153.3140042983105</v>
          </cell>
          <cell r="H810">
            <v>473.56406679363516</v>
          </cell>
          <cell r="I810">
            <v>567123.56614806387</v>
          </cell>
        </row>
        <row r="811">
          <cell r="A811">
            <v>789</v>
          </cell>
          <cell r="B811">
            <v>66720</v>
          </cell>
          <cell r="C811">
            <v>567123.56614806387</v>
          </cell>
          <cell r="D811">
            <v>1626.8780710919457</v>
          </cell>
          <cell r="E811">
            <v>0</v>
          </cell>
          <cell r="F811">
            <v>1626.8780710919457</v>
          </cell>
          <cell r="G811">
            <v>1154.2750993018924</v>
          </cell>
          <cell r="H811">
            <v>472.60297179005323</v>
          </cell>
          <cell r="I811">
            <v>565969.29104876192</v>
          </cell>
        </row>
        <row r="812">
          <cell r="A812">
            <v>790</v>
          </cell>
          <cell r="B812">
            <v>66750</v>
          </cell>
          <cell r="C812">
            <v>565969.29104876192</v>
          </cell>
          <cell r="D812">
            <v>1626.8780710919457</v>
          </cell>
          <cell r="E812">
            <v>0</v>
          </cell>
          <cell r="F812">
            <v>1626.8780710919457</v>
          </cell>
          <cell r="G812">
            <v>1155.2369952179774</v>
          </cell>
          <cell r="H812">
            <v>471.64107587396825</v>
          </cell>
          <cell r="I812">
            <v>564814.05405354395</v>
          </cell>
        </row>
        <row r="813">
          <cell r="A813">
            <v>791</v>
          </cell>
          <cell r="B813">
            <v>66781</v>
          </cell>
          <cell r="C813">
            <v>564814.05405354395</v>
          </cell>
          <cell r="D813">
            <v>1626.8780710919457</v>
          </cell>
          <cell r="E813">
            <v>0</v>
          </cell>
          <cell r="F813">
            <v>1626.8780710919457</v>
          </cell>
          <cell r="G813">
            <v>1156.1996927139924</v>
          </cell>
          <cell r="H813">
            <v>470.67837837795332</v>
          </cell>
          <cell r="I813">
            <v>563657.85436082992</v>
          </cell>
        </row>
        <row r="814">
          <cell r="A814">
            <v>792</v>
          </cell>
          <cell r="B814">
            <v>66811</v>
          </cell>
          <cell r="C814">
            <v>563657.85436082992</v>
          </cell>
          <cell r="D814">
            <v>1626.8780710919457</v>
          </cell>
          <cell r="E814">
            <v>0</v>
          </cell>
          <cell r="F814">
            <v>1626.8780710919457</v>
          </cell>
          <cell r="G814">
            <v>1157.1631924579208</v>
          </cell>
          <cell r="H814">
            <v>469.71487863402496</v>
          </cell>
          <cell r="I814">
            <v>562500.69116837205</v>
          </cell>
        </row>
        <row r="815">
          <cell r="A815">
            <v>793</v>
          </cell>
          <cell r="B815">
            <v>66842</v>
          </cell>
          <cell r="C815">
            <v>562500.69116837205</v>
          </cell>
          <cell r="D815">
            <v>1626.8780710919457</v>
          </cell>
          <cell r="E815">
            <v>0</v>
          </cell>
          <cell r="F815">
            <v>1626.8780710919457</v>
          </cell>
          <cell r="G815">
            <v>1158.1274951183022</v>
          </cell>
          <cell r="H815">
            <v>468.75057597364338</v>
          </cell>
          <cell r="I815">
            <v>561342.56367325375</v>
          </cell>
        </row>
        <row r="816">
          <cell r="A816">
            <v>794</v>
          </cell>
          <cell r="B816">
            <v>66873</v>
          </cell>
          <cell r="C816">
            <v>561342.56367325375</v>
          </cell>
          <cell r="D816">
            <v>1626.8780710919457</v>
          </cell>
          <cell r="E816">
            <v>0</v>
          </cell>
          <cell r="F816">
            <v>1626.8780710919457</v>
          </cell>
          <cell r="G816">
            <v>1159.0926013642343</v>
          </cell>
          <cell r="H816">
            <v>467.78546972771147</v>
          </cell>
          <cell r="I816">
            <v>560183.47107188951</v>
          </cell>
        </row>
        <row r="817">
          <cell r="A817">
            <v>795</v>
          </cell>
          <cell r="B817">
            <v>66901</v>
          </cell>
          <cell r="C817">
            <v>560183.47107188951</v>
          </cell>
          <cell r="D817">
            <v>1626.8780710919457</v>
          </cell>
          <cell r="E817">
            <v>0</v>
          </cell>
          <cell r="F817">
            <v>1626.8780710919457</v>
          </cell>
          <cell r="G817">
            <v>1160.058511865371</v>
          </cell>
          <cell r="H817">
            <v>466.81955922657465</v>
          </cell>
          <cell r="I817">
            <v>559023.41256002418</v>
          </cell>
        </row>
        <row r="818">
          <cell r="A818">
            <v>796</v>
          </cell>
          <cell r="B818">
            <v>66932</v>
          </cell>
          <cell r="C818">
            <v>559023.41256002418</v>
          </cell>
          <cell r="D818">
            <v>1626.8780710919457</v>
          </cell>
          <cell r="E818">
            <v>0</v>
          </cell>
          <cell r="F818">
            <v>1626.8780710919457</v>
          </cell>
          <cell r="G818">
            <v>1161.0252272919256</v>
          </cell>
          <cell r="H818">
            <v>465.85284380002014</v>
          </cell>
          <cell r="I818">
            <v>557862.38733273221</v>
          </cell>
        </row>
        <row r="819">
          <cell r="A819">
            <v>797</v>
          </cell>
          <cell r="B819">
            <v>66962</v>
          </cell>
          <cell r="C819">
            <v>557862.38733273221</v>
          </cell>
          <cell r="D819">
            <v>1626.8780710919457</v>
          </cell>
          <cell r="E819">
            <v>0</v>
          </cell>
          <cell r="F819">
            <v>1626.8780710919457</v>
          </cell>
          <cell r="G819">
            <v>1161.9927483146689</v>
          </cell>
          <cell r="H819">
            <v>464.88532277727683</v>
          </cell>
          <cell r="I819">
            <v>556700.39458441758</v>
          </cell>
        </row>
        <row r="820">
          <cell r="A820">
            <v>798</v>
          </cell>
          <cell r="B820">
            <v>66993</v>
          </cell>
          <cell r="C820">
            <v>556700.39458441758</v>
          </cell>
          <cell r="D820">
            <v>1626.8780710919457</v>
          </cell>
          <cell r="E820">
            <v>0</v>
          </cell>
          <cell r="F820">
            <v>1626.8780710919457</v>
          </cell>
          <cell r="G820">
            <v>1162.961075604931</v>
          </cell>
          <cell r="H820">
            <v>463.91699548701467</v>
          </cell>
          <cell r="I820">
            <v>555537.43350881268</v>
          </cell>
        </row>
        <row r="821">
          <cell r="A821">
            <v>799</v>
          </cell>
          <cell r="B821">
            <v>67023</v>
          </cell>
          <cell r="C821">
            <v>555537.43350881268</v>
          </cell>
          <cell r="D821">
            <v>1626.8780710919457</v>
          </cell>
          <cell r="E821">
            <v>0</v>
          </cell>
          <cell r="F821">
            <v>1626.8780710919457</v>
          </cell>
          <cell r="G821">
            <v>1163.9302098346018</v>
          </cell>
          <cell r="H821">
            <v>462.9478612573439</v>
          </cell>
          <cell r="I821">
            <v>554373.50329897809</v>
          </cell>
        </row>
        <row r="822">
          <cell r="A822">
            <v>800</v>
          </cell>
          <cell r="B822">
            <v>67054</v>
          </cell>
          <cell r="C822">
            <v>554373.50329897809</v>
          </cell>
          <cell r="D822">
            <v>1626.8780710919457</v>
          </cell>
          <cell r="E822">
            <v>0</v>
          </cell>
          <cell r="F822">
            <v>1626.8780710919457</v>
          </cell>
          <cell r="G822">
            <v>1164.9001516761307</v>
          </cell>
          <cell r="H822">
            <v>461.97791941581505</v>
          </cell>
          <cell r="I822">
            <v>553208.60314730194</v>
          </cell>
        </row>
        <row r="823">
          <cell r="A823">
            <v>801</v>
          </cell>
          <cell r="B823">
            <v>67085</v>
          </cell>
          <cell r="C823">
            <v>553208.60314730194</v>
          </cell>
          <cell r="D823">
            <v>1626.8780710919457</v>
          </cell>
          <cell r="E823">
            <v>0</v>
          </cell>
          <cell r="F823">
            <v>1626.8780710919457</v>
          </cell>
          <cell r="G823">
            <v>1165.8709018025274</v>
          </cell>
          <cell r="H823">
            <v>461.0071692894183</v>
          </cell>
          <cell r="I823">
            <v>552042.73224549938</v>
          </cell>
        </row>
        <row r="824">
          <cell r="A824">
            <v>802</v>
          </cell>
          <cell r="B824">
            <v>67115</v>
          </cell>
          <cell r="C824">
            <v>552042.73224549938</v>
          </cell>
          <cell r="D824">
            <v>1626.8780710919457</v>
          </cell>
          <cell r="E824">
            <v>0</v>
          </cell>
          <cell r="F824">
            <v>1626.8780710919457</v>
          </cell>
          <cell r="G824">
            <v>1166.8424608873629</v>
          </cell>
          <cell r="H824">
            <v>460.03561020458284</v>
          </cell>
          <cell r="I824">
            <v>550875.88978461199</v>
          </cell>
        </row>
        <row r="825">
          <cell r="A825">
            <v>803</v>
          </cell>
          <cell r="B825">
            <v>67146</v>
          </cell>
          <cell r="C825">
            <v>550875.88978461199</v>
          </cell>
          <cell r="D825">
            <v>1626.8780710919457</v>
          </cell>
          <cell r="E825">
            <v>0</v>
          </cell>
          <cell r="F825">
            <v>1626.8780710919457</v>
          </cell>
          <cell r="G825">
            <v>1167.8148296047691</v>
          </cell>
          <cell r="H825">
            <v>459.06324148717664</v>
          </cell>
          <cell r="I825">
            <v>549708.07495500718</v>
          </cell>
        </row>
        <row r="826">
          <cell r="A826">
            <v>804</v>
          </cell>
          <cell r="B826">
            <v>67176</v>
          </cell>
          <cell r="C826">
            <v>549708.07495500718</v>
          </cell>
          <cell r="D826">
            <v>1626.8780710919457</v>
          </cell>
          <cell r="E826">
            <v>0</v>
          </cell>
          <cell r="F826">
            <v>1626.8780710919457</v>
          </cell>
          <cell r="G826">
            <v>1168.7880086294397</v>
          </cell>
          <cell r="H826">
            <v>458.09006246250601</v>
          </cell>
          <cell r="I826">
            <v>548539.28694637772</v>
          </cell>
        </row>
        <row r="827">
          <cell r="A827">
            <v>805</v>
          </cell>
          <cell r="B827">
            <v>67207</v>
          </cell>
          <cell r="C827">
            <v>548539.28694637772</v>
          </cell>
          <cell r="D827">
            <v>1626.8780710919457</v>
          </cell>
          <cell r="E827">
            <v>0</v>
          </cell>
          <cell r="F827">
            <v>1626.8780710919457</v>
          </cell>
          <cell r="G827">
            <v>1169.761998636631</v>
          </cell>
          <cell r="H827">
            <v>457.11607245531474</v>
          </cell>
          <cell r="I827">
            <v>547369.52494774107</v>
          </cell>
        </row>
        <row r="828">
          <cell r="A828">
            <v>806</v>
          </cell>
          <cell r="B828">
            <v>67238</v>
          </cell>
          <cell r="C828">
            <v>547369.52494774107</v>
          </cell>
          <cell r="D828">
            <v>1626.8780710919457</v>
          </cell>
          <cell r="E828">
            <v>0</v>
          </cell>
          <cell r="F828">
            <v>1626.8780710919457</v>
          </cell>
          <cell r="G828">
            <v>1170.7368003021616</v>
          </cell>
          <cell r="H828">
            <v>456.14127078978419</v>
          </cell>
          <cell r="I828">
            <v>546198.7881474389</v>
          </cell>
        </row>
        <row r="829">
          <cell r="A829">
            <v>807</v>
          </cell>
          <cell r="B829">
            <v>67267</v>
          </cell>
          <cell r="C829">
            <v>546198.7881474389</v>
          </cell>
          <cell r="D829">
            <v>1626.8780710919457</v>
          </cell>
          <cell r="E829">
            <v>0</v>
          </cell>
          <cell r="F829">
            <v>1626.8780710919457</v>
          </cell>
          <cell r="G829">
            <v>1171.7124143024132</v>
          </cell>
          <cell r="H829">
            <v>455.16565678953242</v>
          </cell>
          <cell r="I829">
            <v>545027.0757331365</v>
          </cell>
        </row>
        <row r="830">
          <cell r="A830">
            <v>808</v>
          </cell>
          <cell r="B830">
            <v>67298</v>
          </cell>
          <cell r="C830">
            <v>545027.0757331365</v>
          </cell>
          <cell r="D830">
            <v>1626.8780710919457</v>
          </cell>
          <cell r="E830">
            <v>0</v>
          </cell>
          <cell r="F830">
            <v>1626.8780710919457</v>
          </cell>
          <cell r="G830">
            <v>1172.688841314332</v>
          </cell>
          <cell r="H830">
            <v>454.18922977761378</v>
          </cell>
          <cell r="I830">
            <v>543854.38689182221</v>
          </cell>
        </row>
        <row r="831">
          <cell r="A831">
            <v>809</v>
          </cell>
          <cell r="B831">
            <v>67328</v>
          </cell>
          <cell r="C831">
            <v>543854.38689182221</v>
          </cell>
          <cell r="D831">
            <v>1626.8780710919457</v>
          </cell>
          <cell r="E831">
            <v>0</v>
          </cell>
          <cell r="F831">
            <v>1626.8780710919457</v>
          </cell>
          <cell r="G831">
            <v>1173.6660820154273</v>
          </cell>
          <cell r="H831">
            <v>453.21198907651848</v>
          </cell>
          <cell r="I831">
            <v>542680.72080980684</v>
          </cell>
        </row>
        <row r="832">
          <cell r="A832">
            <v>810</v>
          </cell>
          <cell r="B832">
            <v>67359</v>
          </cell>
          <cell r="C832">
            <v>542680.72080980684</v>
          </cell>
          <cell r="D832">
            <v>1626.8780710919457</v>
          </cell>
          <cell r="E832">
            <v>0</v>
          </cell>
          <cell r="F832">
            <v>1626.8780710919457</v>
          </cell>
          <cell r="G832">
            <v>1174.6441370837733</v>
          </cell>
          <cell r="H832">
            <v>452.23393400817235</v>
          </cell>
          <cell r="I832">
            <v>541506.07667272305</v>
          </cell>
        </row>
        <row r="833">
          <cell r="A833">
            <v>811</v>
          </cell>
          <cell r="B833">
            <v>67389</v>
          </cell>
          <cell r="C833">
            <v>541506.07667272305</v>
          </cell>
          <cell r="D833">
            <v>1626.8780710919457</v>
          </cell>
          <cell r="E833">
            <v>0</v>
          </cell>
          <cell r="F833">
            <v>1626.8780710919457</v>
          </cell>
          <cell r="G833">
            <v>1175.6230071980099</v>
          </cell>
          <cell r="H833">
            <v>451.25506389393587</v>
          </cell>
          <cell r="I833">
            <v>540330.45366552507</v>
          </cell>
        </row>
        <row r="834">
          <cell r="A834">
            <v>812</v>
          </cell>
          <cell r="B834">
            <v>67420</v>
          </cell>
          <cell r="C834">
            <v>540330.45366552507</v>
          </cell>
          <cell r="D834">
            <v>1626.8780710919457</v>
          </cell>
          <cell r="E834">
            <v>0</v>
          </cell>
          <cell r="F834">
            <v>1626.8780710919457</v>
          </cell>
          <cell r="G834">
            <v>1176.6026930373414</v>
          </cell>
          <cell r="H834">
            <v>450.27537805460423</v>
          </cell>
          <cell r="I834">
            <v>539153.85097248771</v>
          </cell>
        </row>
        <row r="835">
          <cell r="A835">
            <v>813</v>
          </cell>
          <cell r="B835">
            <v>67451</v>
          </cell>
          <cell r="C835">
            <v>539153.85097248771</v>
          </cell>
          <cell r="D835">
            <v>1626.8780710919457</v>
          </cell>
          <cell r="E835">
            <v>0</v>
          </cell>
          <cell r="F835">
            <v>1626.8780710919457</v>
          </cell>
          <cell r="G835">
            <v>1177.5831952815392</v>
          </cell>
          <cell r="H835">
            <v>449.29487581040644</v>
          </cell>
          <cell r="I835">
            <v>537976.26777720614</v>
          </cell>
        </row>
        <row r="836">
          <cell r="A836">
            <v>814</v>
          </cell>
          <cell r="B836">
            <v>67481</v>
          </cell>
          <cell r="C836">
            <v>537976.26777720614</v>
          </cell>
          <cell r="D836">
            <v>1626.8780710919457</v>
          </cell>
          <cell r="E836">
            <v>0</v>
          </cell>
          <cell r="F836">
            <v>1626.8780710919457</v>
          </cell>
          <cell r="G836">
            <v>1178.5645146109405</v>
          </cell>
          <cell r="H836">
            <v>448.31355648100515</v>
          </cell>
          <cell r="I836">
            <v>536797.70326259523</v>
          </cell>
        </row>
        <row r="837">
          <cell r="A837">
            <v>815</v>
          </cell>
          <cell r="B837">
            <v>67512</v>
          </cell>
          <cell r="C837">
            <v>536797.70326259523</v>
          </cell>
          <cell r="D837">
            <v>1626.8780710919457</v>
          </cell>
          <cell r="E837">
            <v>0</v>
          </cell>
          <cell r="F837">
            <v>1626.8780710919457</v>
          </cell>
          <cell r="G837">
            <v>1179.5466517064497</v>
          </cell>
          <cell r="H837">
            <v>447.33141938549602</v>
          </cell>
          <cell r="I837">
            <v>535618.15661088878</v>
          </cell>
        </row>
        <row r="838">
          <cell r="A838">
            <v>816</v>
          </cell>
          <cell r="B838">
            <v>67542</v>
          </cell>
          <cell r="C838">
            <v>535618.15661088878</v>
          </cell>
          <cell r="D838">
            <v>1626.8780710919457</v>
          </cell>
          <cell r="E838">
            <v>0</v>
          </cell>
          <cell r="F838">
            <v>1626.8780710919457</v>
          </cell>
          <cell r="G838">
            <v>1180.5296072495385</v>
          </cell>
          <cell r="H838">
            <v>446.34846384240728</v>
          </cell>
          <cell r="I838">
            <v>534437.62700363924</v>
          </cell>
        </row>
        <row r="839">
          <cell r="A839">
            <v>817</v>
          </cell>
          <cell r="B839">
            <v>67573</v>
          </cell>
          <cell r="C839">
            <v>534437.62700363924</v>
          </cell>
          <cell r="D839">
            <v>1626.8780710919457</v>
          </cell>
          <cell r="E839">
            <v>0</v>
          </cell>
          <cell r="F839">
            <v>1626.8780710919457</v>
          </cell>
          <cell r="G839">
            <v>1181.5133819222463</v>
          </cell>
          <cell r="H839">
            <v>445.36468916969937</v>
          </cell>
          <cell r="I839">
            <v>533256.11362171697</v>
          </cell>
        </row>
        <row r="840">
          <cell r="A840">
            <v>818</v>
          </cell>
          <cell r="B840">
            <v>67604</v>
          </cell>
          <cell r="C840">
            <v>533256.11362171697</v>
          </cell>
          <cell r="D840">
            <v>1626.8780710919457</v>
          </cell>
          <cell r="E840">
            <v>0</v>
          </cell>
          <cell r="F840">
            <v>1626.8780710919457</v>
          </cell>
          <cell r="G840">
            <v>1182.4979764071816</v>
          </cell>
          <cell r="H840">
            <v>444.38009468476412</v>
          </cell>
          <cell r="I840">
            <v>532073.61564530979</v>
          </cell>
        </row>
        <row r="841">
          <cell r="A841">
            <v>819</v>
          </cell>
          <cell r="B841">
            <v>67632</v>
          </cell>
          <cell r="C841">
            <v>532073.61564530979</v>
          </cell>
          <cell r="D841">
            <v>1626.8780710919457</v>
          </cell>
          <cell r="E841">
            <v>0</v>
          </cell>
          <cell r="F841">
            <v>1626.8780710919457</v>
          </cell>
          <cell r="G841">
            <v>1183.4833913875209</v>
          </cell>
          <cell r="H841">
            <v>443.39467970442485</v>
          </cell>
          <cell r="I841">
            <v>530890.13225392229</v>
          </cell>
        </row>
        <row r="842">
          <cell r="A842">
            <v>820</v>
          </cell>
          <cell r="B842">
            <v>67663</v>
          </cell>
          <cell r="C842">
            <v>530890.13225392229</v>
          </cell>
          <cell r="D842">
            <v>1626.8780710919457</v>
          </cell>
          <cell r="E842">
            <v>0</v>
          </cell>
          <cell r="F842">
            <v>1626.8780710919457</v>
          </cell>
          <cell r="G842">
            <v>1184.4696275470105</v>
          </cell>
          <cell r="H842">
            <v>442.40844354493521</v>
          </cell>
          <cell r="I842">
            <v>529705.66262637533</v>
          </cell>
        </row>
        <row r="843">
          <cell r="A843">
            <v>821</v>
          </cell>
          <cell r="B843">
            <v>67693</v>
          </cell>
          <cell r="C843">
            <v>529705.66262637533</v>
          </cell>
          <cell r="D843">
            <v>1626.8780710919457</v>
          </cell>
          <cell r="E843">
            <v>0</v>
          </cell>
          <cell r="F843">
            <v>1626.8780710919457</v>
          </cell>
          <cell r="G843">
            <v>1185.4566855699663</v>
          </cell>
          <cell r="H843">
            <v>441.4213855219794</v>
          </cell>
          <cell r="I843">
            <v>528520.20594080538</v>
          </cell>
        </row>
        <row r="844">
          <cell r="A844">
            <v>822</v>
          </cell>
          <cell r="B844">
            <v>67724</v>
          </cell>
          <cell r="C844">
            <v>528520.20594080538</v>
          </cell>
          <cell r="D844">
            <v>1626.8780710919457</v>
          </cell>
          <cell r="E844">
            <v>0</v>
          </cell>
          <cell r="F844">
            <v>1626.8780710919457</v>
          </cell>
          <cell r="G844">
            <v>1186.4445661412744</v>
          </cell>
          <cell r="H844">
            <v>440.43350495067119</v>
          </cell>
          <cell r="I844">
            <v>527333.76137466414</v>
          </cell>
        </row>
        <row r="845">
          <cell r="A845">
            <v>823</v>
          </cell>
          <cell r="B845">
            <v>67754</v>
          </cell>
          <cell r="C845">
            <v>527333.76137466414</v>
          </cell>
          <cell r="D845">
            <v>1626.8780710919457</v>
          </cell>
          <cell r="E845">
            <v>0</v>
          </cell>
          <cell r="F845">
            <v>1626.8780710919457</v>
          </cell>
          <cell r="G845">
            <v>1187.4332699463923</v>
          </cell>
          <cell r="H845">
            <v>439.44480114555341</v>
          </cell>
          <cell r="I845">
            <v>526146.32810471777</v>
          </cell>
        </row>
        <row r="846">
          <cell r="A846">
            <v>824</v>
          </cell>
          <cell r="B846">
            <v>67785</v>
          </cell>
          <cell r="C846">
            <v>526146.32810471777</v>
          </cell>
          <cell r="D846">
            <v>1626.8780710919457</v>
          </cell>
          <cell r="E846">
            <v>0</v>
          </cell>
          <cell r="F846">
            <v>1626.8780710919457</v>
          </cell>
          <cell r="G846">
            <v>1188.4227976713476</v>
          </cell>
          <cell r="H846">
            <v>438.45527342059813</v>
          </cell>
          <cell r="I846">
            <v>524957.90530704637</v>
          </cell>
        </row>
        <row r="847">
          <cell r="A847">
            <v>825</v>
          </cell>
          <cell r="B847">
            <v>67816</v>
          </cell>
          <cell r="C847">
            <v>524957.90530704637</v>
          </cell>
          <cell r="D847">
            <v>1626.8780710919457</v>
          </cell>
          <cell r="E847">
            <v>0</v>
          </cell>
          <cell r="F847">
            <v>1626.8780710919457</v>
          </cell>
          <cell r="G847">
            <v>1189.4131500027404</v>
          </cell>
          <cell r="H847">
            <v>437.46492108920529</v>
          </cell>
          <cell r="I847">
            <v>523768.49215704366</v>
          </cell>
        </row>
        <row r="848">
          <cell r="A848">
            <v>826</v>
          </cell>
          <cell r="B848">
            <v>67846</v>
          </cell>
          <cell r="C848">
            <v>523768.49215704366</v>
          </cell>
          <cell r="D848">
            <v>1626.8780710919457</v>
          </cell>
          <cell r="E848">
            <v>0</v>
          </cell>
          <cell r="F848">
            <v>1626.8780710919457</v>
          </cell>
          <cell r="G848">
            <v>1190.4043276277425</v>
          </cell>
          <cell r="H848">
            <v>436.4737434642031</v>
          </cell>
          <cell r="I848">
            <v>522578.08782941592</v>
          </cell>
        </row>
        <row r="849">
          <cell r="A849">
            <v>827</v>
          </cell>
          <cell r="B849">
            <v>67877</v>
          </cell>
          <cell r="C849">
            <v>522578.08782941592</v>
          </cell>
          <cell r="D849">
            <v>1626.8780710919457</v>
          </cell>
          <cell r="E849">
            <v>0</v>
          </cell>
          <cell r="F849">
            <v>1626.8780710919457</v>
          </cell>
          <cell r="G849">
            <v>1191.3963312340991</v>
          </cell>
          <cell r="H849">
            <v>435.48173985784661</v>
          </cell>
          <cell r="I849">
            <v>521386.69149818184</v>
          </cell>
        </row>
        <row r="850">
          <cell r="A850">
            <v>828</v>
          </cell>
          <cell r="B850">
            <v>67907</v>
          </cell>
          <cell r="C850">
            <v>521386.69149818184</v>
          </cell>
          <cell r="D850">
            <v>1626.8780710919457</v>
          </cell>
          <cell r="E850">
            <v>0</v>
          </cell>
          <cell r="F850">
            <v>1626.8780710919457</v>
          </cell>
          <cell r="G850">
            <v>1192.3891615101275</v>
          </cell>
          <cell r="H850">
            <v>434.48890958181823</v>
          </cell>
          <cell r="I850">
            <v>520194.30233667174</v>
          </cell>
        </row>
        <row r="851">
          <cell r="A851">
            <v>829</v>
          </cell>
          <cell r="B851">
            <v>67938</v>
          </cell>
          <cell r="C851">
            <v>520194.30233667174</v>
          </cell>
          <cell r="D851">
            <v>1626.8780710919457</v>
          </cell>
          <cell r="E851">
            <v>0</v>
          </cell>
          <cell r="F851">
            <v>1626.8780710919457</v>
          </cell>
          <cell r="G851">
            <v>1193.3828191447192</v>
          </cell>
          <cell r="H851">
            <v>433.49525194722645</v>
          </cell>
          <cell r="I851">
            <v>519000.91951752704</v>
          </cell>
        </row>
        <row r="852">
          <cell r="A852">
            <v>830</v>
          </cell>
          <cell r="B852">
            <v>67969</v>
          </cell>
          <cell r="C852">
            <v>519000.91951752704</v>
          </cell>
          <cell r="D852">
            <v>1626.8780710919457</v>
          </cell>
          <cell r="E852">
            <v>0</v>
          </cell>
          <cell r="F852">
            <v>1626.8780710919457</v>
          </cell>
          <cell r="G852">
            <v>1194.3773048273399</v>
          </cell>
          <cell r="H852">
            <v>432.50076626460583</v>
          </cell>
          <cell r="I852">
            <v>517806.54221269971</v>
          </cell>
        </row>
        <row r="853">
          <cell r="A853">
            <v>831</v>
          </cell>
          <cell r="B853">
            <v>67997</v>
          </cell>
          <cell r="C853">
            <v>517806.54221269971</v>
          </cell>
          <cell r="D853">
            <v>1626.8780710919457</v>
          </cell>
          <cell r="E853">
            <v>0</v>
          </cell>
          <cell r="F853">
            <v>1626.8780710919457</v>
          </cell>
          <cell r="G853">
            <v>1195.3726192480292</v>
          </cell>
          <cell r="H853">
            <v>431.50545184391643</v>
          </cell>
          <cell r="I853">
            <v>516611.16959345166</v>
          </cell>
        </row>
        <row r="854">
          <cell r="A854">
            <v>832</v>
          </cell>
          <cell r="B854">
            <v>68028</v>
          </cell>
          <cell r="C854">
            <v>516611.16959345166</v>
          </cell>
          <cell r="D854">
            <v>1626.8780710919457</v>
          </cell>
          <cell r="E854">
            <v>0</v>
          </cell>
          <cell r="F854">
            <v>1626.8780710919457</v>
          </cell>
          <cell r="G854">
            <v>1196.3687630974027</v>
          </cell>
          <cell r="H854">
            <v>430.50930799454301</v>
          </cell>
          <cell r="I854">
            <v>515414.80083035427</v>
          </cell>
        </row>
        <row r="855">
          <cell r="A855">
            <v>833</v>
          </cell>
          <cell r="B855">
            <v>68058</v>
          </cell>
          <cell r="C855">
            <v>515414.80083035427</v>
          </cell>
          <cell r="D855">
            <v>1626.8780710919457</v>
          </cell>
          <cell r="E855">
            <v>0</v>
          </cell>
          <cell r="F855">
            <v>1626.8780710919457</v>
          </cell>
          <cell r="G855">
            <v>1197.3657370666504</v>
          </cell>
          <cell r="H855">
            <v>429.51233402529527</v>
          </cell>
          <cell r="I855">
            <v>514217.43509328761</v>
          </cell>
        </row>
        <row r="856">
          <cell r="A856">
            <v>834</v>
          </cell>
          <cell r="B856">
            <v>68089</v>
          </cell>
          <cell r="C856">
            <v>514217.43509328761</v>
          </cell>
          <cell r="D856">
            <v>1626.8780710919457</v>
          </cell>
          <cell r="E856">
            <v>0</v>
          </cell>
          <cell r="F856">
            <v>1626.8780710919457</v>
          </cell>
          <cell r="G856">
            <v>1198.3635418475394</v>
          </cell>
          <cell r="H856">
            <v>428.51452924440633</v>
          </cell>
          <cell r="I856">
            <v>513019.07155144005</v>
          </cell>
        </row>
        <row r="857">
          <cell r="A857">
            <v>835</v>
          </cell>
          <cell r="B857">
            <v>68119</v>
          </cell>
          <cell r="C857">
            <v>513019.07155144005</v>
          </cell>
          <cell r="D857">
            <v>1626.8780710919457</v>
          </cell>
          <cell r="E857">
            <v>0</v>
          </cell>
          <cell r="F857">
            <v>1626.8780710919457</v>
          </cell>
          <cell r="G857">
            <v>1199.3621781324123</v>
          </cell>
          <cell r="H857">
            <v>427.5158929595334</v>
          </cell>
          <cell r="I857">
            <v>511819.70937330765</v>
          </cell>
        </row>
        <row r="858">
          <cell r="A858">
            <v>836</v>
          </cell>
          <cell r="B858">
            <v>68150</v>
          </cell>
          <cell r="C858">
            <v>511819.70937330765</v>
          </cell>
          <cell r="D858">
            <v>1626.8780710919457</v>
          </cell>
          <cell r="E858">
            <v>0</v>
          </cell>
          <cell r="F858">
            <v>1626.8780710919457</v>
          </cell>
          <cell r="G858">
            <v>1200.3616466141893</v>
          </cell>
          <cell r="H858">
            <v>426.51642447775635</v>
          </cell>
          <cell r="I858">
            <v>510619.34772669344</v>
          </cell>
        </row>
        <row r="859">
          <cell r="A859">
            <v>837</v>
          </cell>
          <cell r="B859">
            <v>68181</v>
          </cell>
          <cell r="C859">
            <v>510619.34772669344</v>
          </cell>
          <cell r="D859">
            <v>1626.8780710919457</v>
          </cell>
          <cell r="E859">
            <v>0</v>
          </cell>
          <cell r="F859">
            <v>1626.8780710919457</v>
          </cell>
          <cell r="G859">
            <v>1201.3619479863678</v>
          </cell>
          <cell r="H859">
            <v>425.51612310557789</v>
          </cell>
          <cell r="I859">
            <v>509417.98577870708</v>
          </cell>
        </row>
        <row r="860">
          <cell r="A860">
            <v>838</v>
          </cell>
          <cell r="B860">
            <v>68211</v>
          </cell>
          <cell r="C860">
            <v>509417.98577870708</v>
          </cell>
          <cell r="D860">
            <v>1626.8780710919457</v>
          </cell>
          <cell r="E860">
            <v>0</v>
          </cell>
          <cell r="F860">
            <v>1626.8780710919457</v>
          </cell>
          <cell r="G860">
            <v>1202.3630829430231</v>
          </cell>
          <cell r="H860">
            <v>424.51498814892261</v>
          </cell>
          <cell r="I860">
            <v>508215.62269576406</v>
          </cell>
        </row>
        <row r="861">
          <cell r="A861">
            <v>839</v>
          </cell>
          <cell r="B861">
            <v>68242</v>
          </cell>
          <cell r="C861">
            <v>508215.62269576406</v>
          </cell>
          <cell r="D861">
            <v>1626.8780710919457</v>
          </cell>
          <cell r="E861">
            <v>0</v>
          </cell>
          <cell r="F861">
            <v>1626.8780710919457</v>
          </cell>
          <cell r="G861">
            <v>1203.365052178809</v>
          </cell>
          <cell r="H861">
            <v>423.5130189131367</v>
          </cell>
          <cell r="I861">
            <v>507012.25764358527</v>
          </cell>
        </row>
        <row r="862">
          <cell r="A862">
            <v>840</v>
          </cell>
          <cell r="B862">
            <v>68272</v>
          </cell>
          <cell r="C862">
            <v>507012.25764358527</v>
          </cell>
          <cell r="D862">
            <v>1626.8780710919457</v>
          </cell>
          <cell r="E862">
            <v>0</v>
          </cell>
          <cell r="F862">
            <v>1626.8780710919457</v>
          </cell>
          <cell r="G862">
            <v>1204.367856388958</v>
          </cell>
          <cell r="H862">
            <v>422.5102147029877</v>
          </cell>
          <cell r="I862">
            <v>505807.8897871963</v>
          </cell>
        </row>
        <row r="863">
          <cell r="A863">
            <v>841</v>
          </cell>
          <cell r="B863">
            <v>68303</v>
          </cell>
          <cell r="C863">
            <v>505807.8897871963</v>
          </cell>
          <cell r="D863">
            <v>1626.8780710919457</v>
          </cell>
          <cell r="E863">
            <v>0</v>
          </cell>
          <cell r="F863">
            <v>1626.8780710919457</v>
          </cell>
          <cell r="G863">
            <v>1205.371496269282</v>
          </cell>
          <cell r="H863">
            <v>421.50657482266359</v>
          </cell>
          <cell r="I863">
            <v>504602.51829092699</v>
          </cell>
        </row>
        <row r="864">
          <cell r="A864">
            <v>842</v>
          </cell>
          <cell r="B864">
            <v>68334</v>
          </cell>
          <cell r="C864">
            <v>504602.51829092699</v>
          </cell>
          <cell r="D864">
            <v>1626.8780710919457</v>
          </cell>
          <cell r="E864">
            <v>0</v>
          </cell>
          <cell r="F864">
            <v>1626.8780710919457</v>
          </cell>
          <cell r="G864">
            <v>1206.3759725161731</v>
          </cell>
          <cell r="H864">
            <v>420.50209857577255</v>
          </cell>
          <cell r="I864">
            <v>503396.1423184108</v>
          </cell>
        </row>
        <row r="865">
          <cell r="A865">
            <v>843</v>
          </cell>
          <cell r="B865">
            <v>68362</v>
          </cell>
          <cell r="C865">
            <v>503396.1423184108</v>
          </cell>
          <cell r="D865">
            <v>1626.8780710919457</v>
          </cell>
          <cell r="E865">
            <v>0</v>
          </cell>
          <cell r="F865">
            <v>1626.8780710919457</v>
          </cell>
          <cell r="G865">
            <v>1207.3812858266033</v>
          </cell>
          <cell r="H865">
            <v>419.49678526534234</v>
          </cell>
          <cell r="I865">
            <v>502188.76103258418</v>
          </cell>
        </row>
        <row r="866">
          <cell r="A866">
            <v>844</v>
          </cell>
          <cell r="B866">
            <v>68393</v>
          </cell>
          <cell r="C866">
            <v>502188.76103258418</v>
          </cell>
          <cell r="D866">
            <v>1626.8780710919457</v>
          </cell>
          <cell r="E866">
            <v>0</v>
          </cell>
          <cell r="F866">
            <v>1626.8780710919457</v>
          </cell>
          <cell r="G866">
            <v>1208.3874368981255</v>
          </cell>
          <cell r="H866">
            <v>418.49063419382014</v>
          </cell>
          <cell r="I866">
            <v>500980.37359568605</v>
          </cell>
        </row>
        <row r="867">
          <cell r="A867">
            <v>845</v>
          </cell>
          <cell r="B867">
            <v>68423</v>
          </cell>
          <cell r="C867">
            <v>500980.37359568605</v>
          </cell>
          <cell r="D867">
            <v>1626.8780710919457</v>
          </cell>
          <cell r="E867">
            <v>0</v>
          </cell>
          <cell r="F867">
            <v>1626.8780710919457</v>
          </cell>
          <cell r="G867">
            <v>1209.3944264288739</v>
          </cell>
          <cell r="H867">
            <v>417.48364466307174</v>
          </cell>
          <cell r="I867">
            <v>499770.97916925716</v>
          </cell>
        </row>
        <row r="868">
          <cell r="A868">
            <v>846</v>
          </cell>
          <cell r="B868">
            <v>68454</v>
          </cell>
          <cell r="C868">
            <v>499770.97916925716</v>
          </cell>
          <cell r="D868">
            <v>1626.8780710919457</v>
          </cell>
          <cell r="E868">
            <v>0</v>
          </cell>
          <cell r="F868">
            <v>1626.8780710919457</v>
          </cell>
          <cell r="G868">
            <v>1210.4022551175647</v>
          </cell>
          <cell r="H868">
            <v>416.47581597438096</v>
          </cell>
          <cell r="I868">
            <v>498560.57691413962</v>
          </cell>
        </row>
        <row r="869">
          <cell r="A869">
            <v>847</v>
          </cell>
          <cell r="B869">
            <v>68484</v>
          </cell>
          <cell r="C869">
            <v>498560.57691413962</v>
          </cell>
          <cell r="D869">
            <v>1626.8780710919457</v>
          </cell>
          <cell r="E869">
            <v>0</v>
          </cell>
          <cell r="F869">
            <v>1626.8780710919457</v>
          </cell>
          <cell r="G869">
            <v>1211.4109236634961</v>
          </cell>
          <cell r="H869">
            <v>415.46714742844966</v>
          </cell>
          <cell r="I869">
            <v>497349.16599047615</v>
          </cell>
        </row>
        <row r="870">
          <cell r="A870">
            <v>848</v>
          </cell>
          <cell r="B870">
            <v>68515</v>
          </cell>
          <cell r="C870">
            <v>497349.16599047615</v>
          </cell>
          <cell r="D870">
            <v>1626.8780710919457</v>
          </cell>
          <cell r="E870">
            <v>0</v>
          </cell>
          <cell r="F870">
            <v>1626.8780710919457</v>
          </cell>
          <cell r="G870">
            <v>1212.4204327665489</v>
          </cell>
          <cell r="H870">
            <v>414.45763832539683</v>
          </cell>
          <cell r="I870">
            <v>496136.7455577096</v>
          </cell>
        </row>
        <row r="871">
          <cell r="A871">
            <v>849</v>
          </cell>
          <cell r="B871">
            <v>68546</v>
          </cell>
          <cell r="C871">
            <v>496136.7455577096</v>
          </cell>
          <cell r="D871">
            <v>1626.8780710919457</v>
          </cell>
          <cell r="E871">
            <v>0</v>
          </cell>
          <cell r="F871">
            <v>1626.8780710919457</v>
          </cell>
          <cell r="G871">
            <v>1213.4307831271876</v>
          </cell>
          <cell r="H871">
            <v>413.447287964758</v>
          </cell>
          <cell r="I871">
            <v>494923.3147745824</v>
          </cell>
        </row>
        <row r="872">
          <cell r="A872">
            <v>850</v>
          </cell>
          <cell r="B872">
            <v>68576</v>
          </cell>
          <cell r="C872">
            <v>494923.3147745824</v>
          </cell>
          <cell r="D872">
            <v>1626.8780710919457</v>
          </cell>
          <cell r="E872">
            <v>0</v>
          </cell>
          <cell r="F872">
            <v>1626.8780710919457</v>
          </cell>
          <cell r="G872">
            <v>1214.4419754464604</v>
          </cell>
          <cell r="H872">
            <v>412.4360956454853</v>
          </cell>
          <cell r="I872">
            <v>493708.87279913592</v>
          </cell>
        </row>
        <row r="873">
          <cell r="A873">
            <v>851</v>
          </cell>
          <cell r="B873">
            <v>68607</v>
          </cell>
          <cell r="C873">
            <v>493708.87279913592</v>
          </cell>
          <cell r="D873">
            <v>1626.8780710919457</v>
          </cell>
          <cell r="E873">
            <v>0</v>
          </cell>
          <cell r="F873">
            <v>1626.8780710919457</v>
          </cell>
          <cell r="G873">
            <v>1215.4540104259991</v>
          </cell>
          <cell r="H873">
            <v>411.42406066594663</v>
          </cell>
          <cell r="I873">
            <v>492493.41878870991</v>
          </cell>
        </row>
        <row r="874">
          <cell r="A874">
            <v>852</v>
          </cell>
          <cell r="B874">
            <v>68637</v>
          </cell>
          <cell r="C874">
            <v>492493.41878870991</v>
          </cell>
          <cell r="D874">
            <v>1626.8780710919457</v>
          </cell>
          <cell r="E874">
            <v>0</v>
          </cell>
          <cell r="F874">
            <v>1626.8780710919457</v>
          </cell>
          <cell r="G874">
            <v>1216.4668887680207</v>
          </cell>
          <cell r="H874">
            <v>410.41118232392495</v>
          </cell>
          <cell r="I874">
            <v>491276.95189994189</v>
          </cell>
        </row>
        <row r="875">
          <cell r="A875">
            <v>853</v>
          </cell>
          <cell r="B875">
            <v>68668</v>
          </cell>
          <cell r="C875">
            <v>491276.95189994189</v>
          </cell>
          <cell r="D875">
            <v>1626.8780710919457</v>
          </cell>
          <cell r="E875">
            <v>0</v>
          </cell>
          <cell r="F875">
            <v>1626.8780710919457</v>
          </cell>
          <cell r="G875">
            <v>1217.4806111753273</v>
          </cell>
          <cell r="H875">
            <v>409.39745991661829</v>
          </cell>
          <cell r="I875">
            <v>490059.4712887666</v>
          </cell>
        </row>
        <row r="876">
          <cell r="A876">
            <v>854</v>
          </cell>
          <cell r="B876">
            <v>68699</v>
          </cell>
          <cell r="C876">
            <v>490059.4712887666</v>
          </cell>
          <cell r="D876">
            <v>1626.8780710919457</v>
          </cell>
          <cell r="E876">
            <v>0</v>
          </cell>
          <cell r="F876">
            <v>1626.8780710919457</v>
          </cell>
          <cell r="G876">
            <v>1218.4951783513068</v>
          </cell>
          <cell r="H876">
            <v>408.38289274063885</v>
          </cell>
          <cell r="I876">
            <v>488840.9761104153</v>
          </cell>
        </row>
        <row r="877">
          <cell r="A877">
            <v>855</v>
          </cell>
          <cell r="B877">
            <v>68728</v>
          </cell>
          <cell r="C877">
            <v>488840.9761104153</v>
          </cell>
          <cell r="D877">
            <v>1626.8780710919457</v>
          </cell>
          <cell r="E877">
            <v>0</v>
          </cell>
          <cell r="F877">
            <v>1626.8780710919457</v>
          </cell>
          <cell r="G877">
            <v>1219.5105909999329</v>
          </cell>
          <cell r="H877">
            <v>407.36748009201278</v>
          </cell>
          <cell r="I877">
            <v>487621.46551941539</v>
          </cell>
        </row>
        <row r="878">
          <cell r="A878">
            <v>856</v>
          </cell>
          <cell r="B878">
            <v>68759</v>
          </cell>
          <cell r="C878">
            <v>487621.46551941539</v>
          </cell>
          <cell r="D878">
            <v>1626.8780710919457</v>
          </cell>
          <cell r="E878">
            <v>0</v>
          </cell>
          <cell r="F878">
            <v>1626.8780710919457</v>
          </cell>
          <cell r="G878">
            <v>1220.5268498257662</v>
          </cell>
          <cell r="H878">
            <v>406.35122126617949</v>
          </cell>
          <cell r="I878">
            <v>486400.93866958964</v>
          </cell>
        </row>
        <row r="879">
          <cell r="A879">
            <v>857</v>
          </cell>
          <cell r="B879">
            <v>68789</v>
          </cell>
          <cell r="C879">
            <v>486400.93866958964</v>
          </cell>
          <cell r="D879">
            <v>1626.8780710919457</v>
          </cell>
          <cell r="E879">
            <v>0</v>
          </cell>
          <cell r="F879">
            <v>1626.8780710919457</v>
          </cell>
          <cell r="G879">
            <v>1221.5439555339542</v>
          </cell>
          <cell r="H879">
            <v>405.33411555799142</v>
          </cell>
          <cell r="I879">
            <v>485179.3947140557</v>
          </cell>
        </row>
        <row r="880">
          <cell r="A880">
            <v>858</v>
          </cell>
          <cell r="B880">
            <v>68820</v>
          </cell>
          <cell r="C880">
            <v>485179.3947140557</v>
          </cell>
          <cell r="D880">
            <v>1626.8780710919457</v>
          </cell>
          <cell r="E880">
            <v>0</v>
          </cell>
          <cell r="F880">
            <v>1626.8780710919457</v>
          </cell>
          <cell r="G880">
            <v>1222.5619088302326</v>
          </cell>
          <cell r="H880">
            <v>404.31616226171309</v>
          </cell>
          <cell r="I880">
            <v>483956.83280522545</v>
          </cell>
        </row>
        <row r="881">
          <cell r="A881">
            <v>859</v>
          </cell>
          <cell r="B881">
            <v>68850</v>
          </cell>
          <cell r="C881">
            <v>483956.83280522545</v>
          </cell>
          <cell r="D881">
            <v>1626.8780710919457</v>
          </cell>
          <cell r="E881">
            <v>0</v>
          </cell>
          <cell r="F881">
            <v>1626.8780710919457</v>
          </cell>
          <cell r="G881">
            <v>1223.5807104209246</v>
          </cell>
          <cell r="H881">
            <v>403.29736067102118</v>
          </cell>
          <cell r="I881">
            <v>482733.25209480454</v>
          </cell>
        </row>
        <row r="882">
          <cell r="A882">
            <v>860</v>
          </cell>
          <cell r="B882">
            <v>68881</v>
          </cell>
          <cell r="C882">
            <v>482733.25209480454</v>
          </cell>
          <cell r="D882">
            <v>1626.8780710919457</v>
          </cell>
          <cell r="E882">
            <v>0</v>
          </cell>
          <cell r="F882">
            <v>1626.8780710919457</v>
          </cell>
          <cell r="G882">
            <v>1224.6003610129419</v>
          </cell>
          <cell r="H882">
            <v>402.27771007900378</v>
          </cell>
          <cell r="I882">
            <v>481508.65173379157</v>
          </cell>
        </row>
        <row r="883">
          <cell r="A883">
            <v>861</v>
          </cell>
          <cell r="B883">
            <v>68912</v>
          </cell>
          <cell r="C883">
            <v>481508.65173379157</v>
          </cell>
          <cell r="D883">
            <v>1626.8780710919457</v>
          </cell>
          <cell r="E883">
            <v>0</v>
          </cell>
          <cell r="F883">
            <v>1626.8780710919457</v>
          </cell>
          <cell r="G883">
            <v>1225.620861313786</v>
          </cell>
          <cell r="H883">
            <v>401.25720977815968</v>
          </cell>
          <cell r="I883">
            <v>480283.0308724778</v>
          </cell>
        </row>
        <row r="884">
          <cell r="A884">
            <v>862</v>
          </cell>
          <cell r="B884">
            <v>68942</v>
          </cell>
          <cell r="C884">
            <v>480283.0308724778</v>
          </cell>
          <cell r="D884">
            <v>1626.8780710919457</v>
          </cell>
          <cell r="E884">
            <v>0</v>
          </cell>
          <cell r="F884">
            <v>1626.8780710919457</v>
          </cell>
          <cell r="G884">
            <v>1226.6422120315476</v>
          </cell>
          <cell r="H884">
            <v>400.23585906039813</v>
          </cell>
          <cell r="I884">
            <v>479056.38866044628</v>
          </cell>
        </row>
        <row r="885">
          <cell r="A885">
            <v>863</v>
          </cell>
          <cell r="B885">
            <v>68973</v>
          </cell>
          <cell r="C885">
            <v>479056.38866044628</v>
          </cell>
          <cell r="D885">
            <v>1626.8780710919457</v>
          </cell>
          <cell r="E885">
            <v>0</v>
          </cell>
          <cell r="F885">
            <v>1626.8780710919457</v>
          </cell>
          <cell r="G885">
            <v>1227.664413874907</v>
          </cell>
          <cell r="H885">
            <v>399.21365721703859</v>
          </cell>
          <cell r="I885">
            <v>477828.72424657136</v>
          </cell>
        </row>
        <row r="886">
          <cell r="A886">
            <v>864</v>
          </cell>
          <cell r="B886">
            <v>69003</v>
          </cell>
          <cell r="C886">
            <v>477828.72424657136</v>
          </cell>
          <cell r="D886">
            <v>1626.8780710919457</v>
          </cell>
          <cell r="E886">
            <v>0</v>
          </cell>
          <cell r="F886">
            <v>1626.8780710919457</v>
          </cell>
          <cell r="G886">
            <v>1228.6874675531362</v>
          </cell>
          <cell r="H886">
            <v>398.19060353880946</v>
          </cell>
          <cell r="I886">
            <v>476600.03677901824</v>
          </cell>
        </row>
        <row r="887">
          <cell r="A887">
            <v>865</v>
          </cell>
          <cell r="B887">
            <v>69034</v>
          </cell>
          <cell r="C887">
            <v>476600.03677901824</v>
          </cell>
          <cell r="D887">
            <v>1626.8780710919457</v>
          </cell>
          <cell r="E887">
            <v>0</v>
          </cell>
          <cell r="F887">
            <v>1626.8780710919457</v>
          </cell>
          <cell r="G887">
            <v>1229.7113737760972</v>
          </cell>
          <cell r="H887">
            <v>397.16669731584852</v>
          </cell>
          <cell r="I887">
            <v>475370.32540524215</v>
          </cell>
        </row>
        <row r="888">
          <cell r="A888">
            <v>866</v>
          </cell>
          <cell r="B888">
            <v>69065</v>
          </cell>
          <cell r="C888">
            <v>475370.32540524215</v>
          </cell>
          <cell r="D888">
            <v>1626.8780710919457</v>
          </cell>
          <cell r="E888">
            <v>0</v>
          </cell>
          <cell r="F888">
            <v>1626.8780710919457</v>
          </cell>
          <cell r="G888">
            <v>1230.7361332542439</v>
          </cell>
          <cell r="H888">
            <v>396.14193783770179</v>
          </cell>
          <cell r="I888">
            <v>474139.5892719879</v>
          </cell>
        </row>
        <row r="889">
          <cell r="A889">
            <v>867</v>
          </cell>
          <cell r="B889">
            <v>69093</v>
          </cell>
          <cell r="C889">
            <v>474139.5892719879</v>
          </cell>
          <cell r="D889">
            <v>1626.8780710919457</v>
          </cell>
          <cell r="E889">
            <v>0</v>
          </cell>
          <cell r="F889">
            <v>1626.8780710919457</v>
          </cell>
          <cell r="G889">
            <v>1231.7617466986223</v>
          </cell>
          <cell r="H889">
            <v>395.11632439332328</v>
          </cell>
          <cell r="I889">
            <v>472907.82752528926</v>
          </cell>
        </row>
        <row r="890">
          <cell r="A890">
            <v>868</v>
          </cell>
          <cell r="B890">
            <v>69124</v>
          </cell>
          <cell r="C890">
            <v>472907.82752528926</v>
          </cell>
          <cell r="D890">
            <v>1626.8780710919457</v>
          </cell>
          <cell r="E890">
            <v>0</v>
          </cell>
          <cell r="F890">
            <v>1626.8780710919457</v>
          </cell>
          <cell r="G890">
            <v>1232.7882148208712</v>
          </cell>
          <cell r="H890">
            <v>394.08985627107444</v>
          </cell>
          <cell r="I890">
            <v>471675.03931046842</v>
          </cell>
        </row>
        <row r="891">
          <cell r="A891">
            <v>869</v>
          </cell>
          <cell r="B891">
            <v>69154</v>
          </cell>
          <cell r="C891">
            <v>471675.03931046842</v>
          </cell>
          <cell r="D891">
            <v>1626.8780710919457</v>
          </cell>
          <cell r="E891">
            <v>0</v>
          </cell>
          <cell r="F891">
            <v>1626.8780710919457</v>
          </cell>
          <cell r="G891">
            <v>1233.8155383332221</v>
          </cell>
          <cell r="H891">
            <v>393.06253275872365</v>
          </cell>
          <cell r="I891">
            <v>470441.22377213521</v>
          </cell>
        </row>
        <row r="892">
          <cell r="A892">
            <v>870</v>
          </cell>
          <cell r="B892">
            <v>69185</v>
          </cell>
          <cell r="C892">
            <v>470441.22377213521</v>
          </cell>
          <cell r="D892">
            <v>1626.8780710919457</v>
          </cell>
          <cell r="E892">
            <v>0</v>
          </cell>
          <cell r="F892">
            <v>1626.8780710919457</v>
          </cell>
          <cell r="G892">
            <v>1234.8437179484997</v>
          </cell>
          <cell r="H892">
            <v>392.03435314344603</v>
          </cell>
          <cell r="I892">
            <v>469206.38005418674</v>
          </cell>
        </row>
        <row r="893">
          <cell r="A893">
            <v>871</v>
          </cell>
          <cell r="B893">
            <v>69215</v>
          </cell>
          <cell r="C893">
            <v>469206.38005418674</v>
          </cell>
          <cell r="D893">
            <v>1626.8780710919457</v>
          </cell>
          <cell r="E893">
            <v>0</v>
          </cell>
          <cell r="F893">
            <v>1626.8780710919457</v>
          </cell>
          <cell r="G893">
            <v>1235.8727543801233</v>
          </cell>
          <cell r="H893">
            <v>391.00531671182233</v>
          </cell>
          <cell r="I893">
            <v>467970.50729980663</v>
          </cell>
        </row>
        <row r="894">
          <cell r="A894">
            <v>872</v>
          </cell>
          <cell r="B894">
            <v>69246</v>
          </cell>
          <cell r="C894">
            <v>467970.50729980663</v>
          </cell>
          <cell r="D894">
            <v>1626.8780710919457</v>
          </cell>
          <cell r="E894">
            <v>0</v>
          </cell>
          <cell r="F894">
            <v>1626.8780710919457</v>
          </cell>
          <cell r="G894">
            <v>1236.9026483421069</v>
          </cell>
          <cell r="H894">
            <v>389.97542274983886</v>
          </cell>
          <cell r="I894">
            <v>466733.6046514645</v>
          </cell>
        </row>
        <row r="895">
          <cell r="A895">
            <v>873</v>
          </cell>
          <cell r="B895">
            <v>69277</v>
          </cell>
          <cell r="C895">
            <v>466733.6046514645</v>
          </cell>
          <cell r="D895">
            <v>1626.8780710919457</v>
          </cell>
          <cell r="E895">
            <v>0</v>
          </cell>
          <cell r="F895">
            <v>1626.8780710919457</v>
          </cell>
          <cell r="G895">
            <v>1237.9334005490587</v>
          </cell>
          <cell r="H895">
            <v>388.94467054288708</v>
          </cell>
          <cell r="I895">
            <v>465495.67125091545</v>
          </cell>
        </row>
        <row r="896">
          <cell r="A896">
            <v>874</v>
          </cell>
          <cell r="B896">
            <v>69307</v>
          </cell>
          <cell r="C896">
            <v>465495.67125091545</v>
          </cell>
          <cell r="D896">
            <v>1626.8780710919457</v>
          </cell>
          <cell r="E896">
            <v>0</v>
          </cell>
          <cell r="F896">
            <v>1626.8780710919457</v>
          </cell>
          <cell r="G896">
            <v>1238.9650117161827</v>
          </cell>
          <cell r="H896">
            <v>387.91305937576288</v>
          </cell>
          <cell r="I896">
            <v>464256.70623919927</v>
          </cell>
        </row>
        <row r="897">
          <cell r="A897">
            <v>875</v>
          </cell>
          <cell r="B897">
            <v>69338</v>
          </cell>
          <cell r="C897">
            <v>464256.70623919927</v>
          </cell>
          <cell r="D897">
            <v>1626.8780710919457</v>
          </cell>
          <cell r="E897">
            <v>0</v>
          </cell>
          <cell r="F897">
            <v>1626.8780710919457</v>
          </cell>
          <cell r="G897">
            <v>1239.9974825592797</v>
          </cell>
          <cell r="H897">
            <v>386.88058853266608</v>
          </cell>
          <cell r="I897">
            <v>463016.70875663997</v>
          </cell>
        </row>
        <row r="898">
          <cell r="A898">
            <v>876</v>
          </cell>
          <cell r="B898">
            <v>69368</v>
          </cell>
          <cell r="C898">
            <v>463016.70875663997</v>
          </cell>
          <cell r="D898">
            <v>1626.8780710919457</v>
          </cell>
          <cell r="E898">
            <v>0</v>
          </cell>
          <cell r="F898">
            <v>1626.8780710919457</v>
          </cell>
          <cell r="G898">
            <v>1241.0308137947457</v>
          </cell>
          <cell r="H898">
            <v>385.84725729719997</v>
          </cell>
          <cell r="I898">
            <v>461775.67794284521</v>
          </cell>
        </row>
        <row r="899">
          <cell r="A899">
            <v>877</v>
          </cell>
          <cell r="B899">
            <v>69399</v>
          </cell>
          <cell r="C899">
            <v>461775.67794284521</v>
          </cell>
          <cell r="D899">
            <v>1626.8780710919457</v>
          </cell>
          <cell r="E899">
            <v>0</v>
          </cell>
          <cell r="F899">
            <v>1626.8780710919457</v>
          </cell>
          <cell r="G899">
            <v>1242.0650061395747</v>
          </cell>
          <cell r="H899">
            <v>384.81306495237101</v>
          </cell>
          <cell r="I899">
            <v>460533.61293670564</v>
          </cell>
        </row>
        <row r="900">
          <cell r="A900">
            <v>878</v>
          </cell>
          <cell r="B900">
            <v>69430</v>
          </cell>
          <cell r="C900">
            <v>460533.61293670564</v>
          </cell>
          <cell r="D900">
            <v>1626.8780710919457</v>
          </cell>
          <cell r="E900">
            <v>0</v>
          </cell>
          <cell r="F900">
            <v>1626.8780710919457</v>
          </cell>
          <cell r="G900">
            <v>1243.1000603113575</v>
          </cell>
          <cell r="H900">
            <v>383.77801078058809</v>
          </cell>
          <cell r="I900">
            <v>459290.51287639426</v>
          </cell>
        </row>
        <row r="901">
          <cell r="A901">
            <v>879</v>
          </cell>
          <cell r="B901">
            <v>69458</v>
          </cell>
          <cell r="C901">
            <v>459290.51287639426</v>
          </cell>
          <cell r="D901">
            <v>1626.8780710919457</v>
          </cell>
          <cell r="E901">
            <v>0</v>
          </cell>
          <cell r="F901">
            <v>1626.8780710919457</v>
          </cell>
          <cell r="G901">
            <v>1244.1359770282838</v>
          </cell>
          <cell r="H901">
            <v>382.74209406366191</v>
          </cell>
          <cell r="I901">
            <v>458046.37689936598</v>
          </cell>
        </row>
        <row r="902">
          <cell r="A902">
            <v>880</v>
          </cell>
          <cell r="B902">
            <v>69489</v>
          </cell>
          <cell r="C902">
            <v>458046.37689936598</v>
          </cell>
          <cell r="D902">
            <v>1626.8780710919457</v>
          </cell>
          <cell r="E902">
            <v>0</v>
          </cell>
          <cell r="F902">
            <v>1626.8780710919457</v>
          </cell>
          <cell r="G902">
            <v>1245.1727570091407</v>
          </cell>
          <cell r="H902">
            <v>381.70531408280499</v>
          </cell>
          <cell r="I902">
            <v>456801.20414235682</v>
          </cell>
        </row>
        <row r="903">
          <cell r="A903">
            <v>881</v>
          </cell>
          <cell r="B903">
            <v>69519</v>
          </cell>
          <cell r="C903">
            <v>456801.20414235682</v>
          </cell>
          <cell r="D903">
            <v>1626.8780710919457</v>
          </cell>
          <cell r="E903">
            <v>0</v>
          </cell>
          <cell r="F903">
            <v>1626.8780710919457</v>
          </cell>
          <cell r="G903">
            <v>1246.210400973315</v>
          </cell>
          <cell r="H903">
            <v>380.66767011863067</v>
          </cell>
          <cell r="I903">
            <v>455554.99374138349</v>
          </cell>
        </row>
        <row r="904">
          <cell r="A904">
            <v>882</v>
          </cell>
          <cell r="B904">
            <v>69550</v>
          </cell>
          <cell r="C904">
            <v>455554.99374138349</v>
          </cell>
          <cell r="D904">
            <v>1626.8780710919457</v>
          </cell>
          <cell r="E904">
            <v>0</v>
          </cell>
          <cell r="F904">
            <v>1626.8780710919457</v>
          </cell>
          <cell r="G904">
            <v>1247.2489096407928</v>
          </cell>
          <cell r="H904">
            <v>379.62916145115292</v>
          </cell>
          <cell r="I904">
            <v>454307.74483174272</v>
          </cell>
        </row>
        <row r="905">
          <cell r="A905">
            <v>883</v>
          </cell>
          <cell r="B905">
            <v>69580</v>
          </cell>
          <cell r="C905">
            <v>454307.74483174272</v>
          </cell>
          <cell r="D905">
            <v>1626.8780710919457</v>
          </cell>
          <cell r="E905">
            <v>0</v>
          </cell>
          <cell r="F905">
            <v>1626.8780710919457</v>
          </cell>
          <cell r="G905">
            <v>1248.2882837321602</v>
          </cell>
          <cell r="H905">
            <v>378.58978735978559</v>
          </cell>
          <cell r="I905">
            <v>453059.45654801058</v>
          </cell>
        </row>
        <row r="906">
          <cell r="A906">
            <v>884</v>
          </cell>
          <cell r="B906">
            <v>69611</v>
          </cell>
          <cell r="C906">
            <v>453059.45654801058</v>
          </cell>
          <cell r="D906">
            <v>1626.8780710919457</v>
          </cell>
          <cell r="E906">
            <v>0</v>
          </cell>
          <cell r="F906">
            <v>1626.8780710919457</v>
          </cell>
          <cell r="G906">
            <v>1249.3285239686036</v>
          </cell>
          <cell r="H906">
            <v>377.54954712334217</v>
          </cell>
          <cell r="I906">
            <v>451810.128024042</v>
          </cell>
        </row>
        <row r="907">
          <cell r="A907">
            <v>885</v>
          </cell>
          <cell r="B907">
            <v>69642</v>
          </cell>
          <cell r="C907">
            <v>451810.128024042</v>
          </cell>
          <cell r="D907">
            <v>1626.8780710919457</v>
          </cell>
          <cell r="E907">
            <v>0</v>
          </cell>
          <cell r="F907">
            <v>1626.8780710919457</v>
          </cell>
          <cell r="G907">
            <v>1250.3696310719106</v>
          </cell>
          <cell r="H907">
            <v>376.50844002003504</v>
          </cell>
          <cell r="I907">
            <v>450559.75839297008</v>
          </cell>
        </row>
        <row r="908">
          <cell r="A908">
            <v>886</v>
          </cell>
          <cell r="B908">
            <v>69672</v>
          </cell>
          <cell r="C908">
            <v>450559.75839297008</v>
          </cell>
          <cell r="D908">
            <v>1626.8780710919457</v>
          </cell>
          <cell r="E908">
            <v>0</v>
          </cell>
          <cell r="F908">
            <v>1626.8780710919457</v>
          </cell>
          <cell r="G908">
            <v>1251.4116057644706</v>
          </cell>
          <cell r="H908">
            <v>375.46646532747508</v>
          </cell>
          <cell r="I908">
            <v>449308.34678720561</v>
          </cell>
        </row>
        <row r="909">
          <cell r="A909">
            <v>887</v>
          </cell>
          <cell r="B909">
            <v>69703</v>
          </cell>
          <cell r="C909">
            <v>449308.34678720561</v>
          </cell>
          <cell r="D909">
            <v>1626.8780710919457</v>
          </cell>
          <cell r="E909">
            <v>0</v>
          </cell>
          <cell r="F909">
            <v>1626.8780710919457</v>
          </cell>
          <cell r="G909">
            <v>1252.4544487692744</v>
          </cell>
          <cell r="H909">
            <v>374.42362232267129</v>
          </cell>
          <cell r="I909">
            <v>448055.89233843633</v>
          </cell>
        </row>
        <row r="910">
          <cell r="A910">
            <v>888</v>
          </cell>
          <cell r="B910">
            <v>69733</v>
          </cell>
          <cell r="C910">
            <v>448055.89233843633</v>
          </cell>
          <cell r="D910">
            <v>1626.8780710919457</v>
          </cell>
          <cell r="E910">
            <v>0</v>
          </cell>
          <cell r="F910">
            <v>1626.8780710919457</v>
          </cell>
          <cell r="G910">
            <v>1253.4981608099154</v>
          </cell>
          <cell r="H910">
            <v>373.37991028203027</v>
          </cell>
          <cell r="I910">
            <v>446802.39417762641</v>
          </cell>
        </row>
        <row r="911">
          <cell r="A911">
            <v>889</v>
          </cell>
          <cell r="B911">
            <v>69764</v>
          </cell>
          <cell r="C911">
            <v>446802.39417762641</v>
          </cell>
          <cell r="D911">
            <v>1626.8780710919457</v>
          </cell>
          <cell r="E911">
            <v>0</v>
          </cell>
          <cell r="F911">
            <v>1626.8780710919457</v>
          </cell>
          <cell r="G911">
            <v>1254.5427426105903</v>
          </cell>
          <cell r="H911">
            <v>372.33532848135536</v>
          </cell>
          <cell r="I911">
            <v>445547.85143501579</v>
          </cell>
        </row>
        <row r="912">
          <cell r="A912">
            <v>890</v>
          </cell>
          <cell r="B912">
            <v>69795</v>
          </cell>
          <cell r="C912">
            <v>445547.85143501579</v>
          </cell>
          <cell r="D912">
            <v>1626.8780710919457</v>
          </cell>
          <cell r="E912">
            <v>0</v>
          </cell>
          <cell r="F912">
            <v>1626.8780710919457</v>
          </cell>
          <cell r="G912">
            <v>1255.5881948960991</v>
          </cell>
          <cell r="H912">
            <v>371.28987619584649</v>
          </cell>
          <cell r="I912">
            <v>444292.26324011968</v>
          </cell>
        </row>
        <row r="913">
          <cell r="A913">
            <v>891</v>
          </cell>
          <cell r="B913">
            <v>69823</v>
          </cell>
          <cell r="C913">
            <v>444292.26324011968</v>
          </cell>
          <cell r="D913">
            <v>1626.8780710919457</v>
          </cell>
          <cell r="E913">
            <v>0</v>
          </cell>
          <cell r="F913">
            <v>1626.8780710919457</v>
          </cell>
          <cell r="G913">
            <v>1256.6345183918459</v>
          </cell>
          <cell r="H913">
            <v>370.24355270009977</v>
          </cell>
          <cell r="I913">
            <v>443035.62872172781</v>
          </cell>
        </row>
        <row r="914">
          <cell r="A914">
            <v>892</v>
          </cell>
          <cell r="B914">
            <v>69854</v>
          </cell>
          <cell r="C914">
            <v>443035.62872172781</v>
          </cell>
          <cell r="D914">
            <v>1626.8780710919457</v>
          </cell>
          <cell r="E914">
            <v>0</v>
          </cell>
          <cell r="F914">
            <v>1626.8780710919457</v>
          </cell>
          <cell r="G914">
            <v>1257.6817138238391</v>
          </cell>
          <cell r="H914">
            <v>369.19635726810651</v>
          </cell>
          <cell r="I914">
            <v>441777.947007904</v>
          </cell>
        </row>
        <row r="915">
          <cell r="A915">
            <v>893</v>
          </cell>
          <cell r="B915">
            <v>69884</v>
          </cell>
          <cell r="C915">
            <v>441777.947007904</v>
          </cell>
          <cell r="D915">
            <v>1626.8780710919457</v>
          </cell>
          <cell r="E915">
            <v>0</v>
          </cell>
          <cell r="F915">
            <v>1626.8780710919457</v>
          </cell>
          <cell r="G915">
            <v>1258.7297819186924</v>
          </cell>
          <cell r="H915">
            <v>368.14828917325332</v>
          </cell>
          <cell r="I915">
            <v>440519.21722598531</v>
          </cell>
        </row>
        <row r="916">
          <cell r="A916">
            <v>894</v>
          </cell>
          <cell r="B916">
            <v>69915</v>
          </cell>
          <cell r="C916">
            <v>440519.21722598531</v>
          </cell>
          <cell r="D916">
            <v>1626.8780710919457</v>
          </cell>
          <cell r="E916">
            <v>0</v>
          </cell>
          <cell r="F916">
            <v>1626.8780710919457</v>
          </cell>
          <cell r="G916">
            <v>1259.7787234036246</v>
          </cell>
          <cell r="H916">
            <v>367.09934768832113</v>
          </cell>
          <cell r="I916">
            <v>439259.43850258167</v>
          </cell>
        </row>
        <row r="917">
          <cell r="A917">
            <v>895</v>
          </cell>
          <cell r="B917">
            <v>69945</v>
          </cell>
          <cell r="C917">
            <v>439259.43850258167</v>
          </cell>
          <cell r="D917">
            <v>1626.8780710919457</v>
          </cell>
          <cell r="E917">
            <v>0</v>
          </cell>
          <cell r="F917">
            <v>1626.8780710919457</v>
          </cell>
          <cell r="G917">
            <v>1260.8285390064609</v>
          </cell>
          <cell r="H917">
            <v>366.04953208548477</v>
          </cell>
          <cell r="I917">
            <v>437998.6099635752</v>
          </cell>
        </row>
        <row r="918">
          <cell r="A918">
            <v>896</v>
          </cell>
          <cell r="B918">
            <v>69976</v>
          </cell>
          <cell r="C918">
            <v>437998.6099635752</v>
          </cell>
          <cell r="D918">
            <v>1626.8780710919457</v>
          </cell>
          <cell r="E918">
            <v>0</v>
          </cell>
          <cell r="F918">
            <v>1626.8780710919457</v>
          </cell>
          <cell r="G918">
            <v>1261.8792294556331</v>
          </cell>
          <cell r="H918">
            <v>364.99884163631265</v>
          </cell>
          <cell r="I918">
            <v>436736.7307341196</v>
          </cell>
        </row>
        <row r="919">
          <cell r="A919">
            <v>897</v>
          </cell>
          <cell r="B919">
            <v>70007</v>
          </cell>
          <cell r="C919">
            <v>436736.7307341196</v>
          </cell>
          <cell r="D919">
            <v>1626.8780710919457</v>
          </cell>
          <cell r="E919">
            <v>0</v>
          </cell>
          <cell r="F919">
            <v>1626.8780710919457</v>
          </cell>
          <cell r="G919">
            <v>1262.9307954801793</v>
          </cell>
          <cell r="H919">
            <v>363.94727561176637</v>
          </cell>
          <cell r="I919">
            <v>435473.79993863939</v>
          </cell>
        </row>
        <row r="920">
          <cell r="A920">
            <v>898</v>
          </cell>
          <cell r="B920">
            <v>70037</v>
          </cell>
          <cell r="C920">
            <v>435473.79993863939</v>
          </cell>
          <cell r="D920">
            <v>1626.8780710919457</v>
          </cell>
          <cell r="E920">
            <v>0</v>
          </cell>
          <cell r="F920">
            <v>1626.8780710919457</v>
          </cell>
          <cell r="G920">
            <v>1263.9832378097462</v>
          </cell>
          <cell r="H920">
            <v>362.8948332821995</v>
          </cell>
          <cell r="I920">
            <v>434209.81670082966</v>
          </cell>
        </row>
        <row r="921">
          <cell r="A921">
            <v>899</v>
          </cell>
          <cell r="B921">
            <v>70068</v>
          </cell>
          <cell r="C921">
            <v>434209.81670082966</v>
          </cell>
          <cell r="D921">
            <v>1626.8780710919457</v>
          </cell>
          <cell r="E921">
            <v>0</v>
          </cell>
          <cell r="F921">
            <v>1626.8780710919457</v>
          </cell>
          <cell r="G921">
            <v>1265.0365571745876</v>
          </cell>
          <cell r="H921">
            <v>361.84151391735804</v>
          </cell>
          <cell r="I921">
            <v>432944.78014365508</v>
          </cell>
        </row>
        <row r="922">
          <cell r="A922">
            <v>900</v>
          </cell>
          <cell r="B922">
            <v>70098</v>
          </cell>
          <cell r="C922">
            <v>432944.78014365508</v>
          </cell>
          <cell r="D922">
            <v>1626.8780710919457</v>
          </cell>
          <cell r="E922">
            <v>0</v>
          </cell>
          <cell r="F922">
            <v>1626.8780710919457</v>
          </cell>
          <cell r="G922">
            <v>1266.0907543055664</v>
          </cell>
          <cell r="H922">
            <v>360.78731678637922</v>
          </cell>
          <cell r="I922">
            <v>431678.68938934949</v>
          </cell>
        </row>
        <row r="923">
          <cell r="A923">
            <v>901</v>
          </cell>
          <cell r="B923">
            <v>70129</v>
          </cell>
          <cell r="C923">
            <v>431678.68938934949</v>
          </cell>
          <cell r="D923">
            <v>1626.8780710919457</v>
          </cell>
          <cell r="E923">
            <v>0</v>
          </cell>
          <cell r="F923">
            <v>1626.8780710919457</v>
          </cell>
          <cell r="G923">
            <v>1267.1458299341543</v>
          </cell>
          <cell r="H923">
            <v>359.73224115779129</v>
          </cell>
          <cell r="I923">
            <v>430411.54355941532</v>
          </cell>
        </row>
        <row r="924">
          <cell r="A924">
            <v>902</v>
          </cell>
          <cell r="B924">
            <v>70160</v>
          </cell>
          <cell r="C924">
            <v>430411.54355941532</v>
          </cell>
          <cell r="D924">
            <v>1626.8780710919457</v>
          </cell>
          <cell r="E924">
            <v>0</v>
          </cell>
          <cell r="F924">
            <v>1626.8780710919457</v>
          </cell>
          <cell r="G924">
            <v>1268.2017847924328</v>
          </cell>
          <cell r="H924">
            <v>358.67628629951281</v>
          </cell>
          <cell r="I924">
            <v>429143.34177462291</v>
          </cell>
        </row>
        <row r="925">
          <cell r="A925">
            <v>903</v>
          </cell>
          <cell r="B925">
            <v>70189</v>
          </cell>
          <cell r="C925">
            <v>429143.34177462291</v>
          </cell>
          <cell r="D925">
            <v>1626.8780710919457</v>
          </cell>
          <cell r="E925">
            <v>0</v>
          </cell>
          <cell r="F925">
            <v>1626.8780710919457</v>
          </cell>
          <cell r="G925">
            <v>1269.2586196130933</v>
          </cell>
          <cell r="H925">
            <v>357.6194514788524</v>
          </cell>
          <cell r="I925">
            <v>427874.08315500984</v>
          </cell>
        </row>
        <row r="926">
          <cell r="A926">
            <v>904</v>
          </cell>
          <cell r="B926">
            <v>70220</v>
          </cell>
          <cell r="C926">
            <v>427874.08315500984</v>
          </cell>
          <cell r="D926">
            <v>1626.8780710919457</v>
          </cell>
          <cell r="E926">
            <v>0</v>
          </cell>
          <cell r="F926">
            <v>1626.8780710919457</v>
          </cell>
          <cell r="G926">
            <v>1270.3163351294374</v>
          </cell>
          <cell r="H926">
            <v>356.56173596250824</v>
          </cell>
          <cell r="I926">
            <v>426603.7668198804</v>
          </cell>
        </row>
        <row r="927">
          <cell r="A927">
            <v>905</v>
          </cell>
          <cell r="B927">
            <v>70250</v>
          </cell>
          <cell r="C927">
            <v>426603.7668198804</v>
          </cell>
          <cell r="D927">
            <v>1626.8780710919457</v>
          </cell>
          <cell r="E927">
            <v>0</v>
          </cell>
          <cell r="F927">
            <v>1626.8780710919457</v>
          </cell>
          <cell r="G927">
            <v>1271.3749320753786</v>
          </cell>
          <cell r="H927">
            <v>355.50313901656699</v>
          </cell>
          <cell r="I927">
            <v>425332.39188780502</v>
          </cell>
        </row>
        <row r="928">
          <cell r="A928">
            <v>906</v>
          </cell>
          <cell r="B928">
            <v>70281</v>
          </cell>
          <cell r="C928">
            <v>425332.39188780502</v>
          </cell>
          <cell r="D928">
            <v>1626.8780710919457</v>
          </cell>
          <cell r="E928">
            <v>0</v>
          </cell>
          <cell r="F928">
            <v>1626.8780710919457</v>
          </cell>
          <cell r="G928">
            <v>1272.4344111854416</v>
          </cell>
          <cell r="H928">
            <v>354.44365990650414</v>
          </cell>
          <cell r="I928">
            <v>424059.95747661957</v>
          </cell>
        </row>
        <row r="929">
          <cell r="A929">
            <v>907</v>
          </cell>
          <cell r="B929">
            <v>70311</v>
          </cell>
          <cell r="C929">
            <v>424059.95747661957</v>
          </cell>
          <cell r="D929">
            <v>1626.8780710919457</v>
          </cell>
          <cell r="E929">
            <v>0</v>
          </cell>
          <cell r="F929">
            <v>1626.8780710919457</v>
          </cell>
          <cell r="G929">
            <v>1273.4947731947627</v>
          </cell>
          <cell r="H929">
            <v>353.38329789718296</v>
          </cell>
          <cell r="I929">
            <v>422786.4627034248</v>
          </cell>
        </row>
        <row r="930">
          <cell r="A930">
            <v>908</v>
          </cell>
          <cell r="B930">
            <v>70342</v>
          </cell>
          <cell r="C930">
            <v>422786.4627034248</v>
          </cell>
          <cell r="D930">
            <v>1626.8780710919457</v>
          </cell>
          <cell r="E930">
            <v>0</v>
          </cell>
          <cell r="F930">
            <v>1626.8780710919457</v>
          </cell>
          <cell r="G930">
            <v>1274.5560188390916</v>
          </cell>
          <cell r="H930">
            <v>352.32205225285401</v>
          </cell>
          <cell r="I930">
            <v>421511.90668458573</v>
          </cell>
        </row>
        <row r="931">
          <cell r="A931">
            <v>909</v>
          </cell>
          <cell r="B931">
            <v>70373</v>
          </cell>
          <cell r="C931">
            <v>421511.90668458573</v>
          </cell>
          <cell r="D931">
            <v>1626.8780710919457</v>
          </cell>
          <cell r="E931">
            <v>0</v>
          </cell>
          <cell r="F931">
            <v>1626.8780710919457</v>
          </cell>
          <cell r="G931">
            <v>1275.6181488547909</v>
          </cell>
          <cell r="H931">
            <v>351.2599222371548</v>
          </cell>
          <cell r="I931">
            <v>420236.28853573091</v>
          </cell>
        </row>
        <row r="932">
          <cell r="A932">
            <v>910</v>
          </cell>
          <cell r="B932">
            <v>70403</v>
          </cell>
          <cell r="C932">
            <v>420236.28853573091</v>
          </cell>
          <cell r="D932">
            <v>1626.8780710919457</v>
          </cell>
          <cell r="E932">
            <v>0</v>
          </cell>
          <cell r="F932">
            <v>1626.8780710919457</v>
          </cell>
          <cell r="G932">
            <v>1276.6811639788366</v>
          </cell>
          <cell r="H932">
            <v>350.19690711310909</v>
          </cell>
          <cell r="I932">
            <v>418959.60737175209</v>
          </cell>
        </row>
        <row r="933">
          <cell r="A933">
            <v>911</v>
          </cell>
          <cell r="B933">
            <v>70434</v>
          </cell>
          <cell r="C933">
            <v>418959.60737175209</v>
          </cell>
          <cell r="D933">
            <v>1626.8780710919457</v>
          </cell>
          <cell r="E933">
            <v>0</v>
          </cell>
          <cell r="F933">
            <v>1626.8780710919457</v>
          </cell>
          <cell r="G933">
            <v>1277.7450649488189</v>
          </cell>
          <cell r="H933">
            <v>349.13300614312675</v>
          </cell>
          <cell r="I933">
            <v>417681.86230680329</v>
          </cell>
        </row>
        <row r="934">
          <cell r="A934">
            <v>912</v>
          </cell>
          <cell r="B934">
            <v>70464</v>
          </cell>
          <cell r="C934">
            <v>417681.86230680329</v>
          </cell>
          <cell r="D934">
            <v>1626.8780710919457</v>
          </cell>
          <cell r="E934">
            <v>0</v>
          </cell>
          <cell r="F934">
            <v>1626.8780710919457</v>
          </cell>
          <cell r="G934">
            <v>1278.8098525029429</v>
          </cell>
          <cell r="H934">
            <v>348.06821858900275</v>
          </cell>
          <cell r="I934">
            <v>416403.05245430034</v>
          </cell>
        </row>
        <row r="935">
          <cell r="A935">
            <v>913</v>
          </cell>
          <cell r="B935">
            <v>70495</v>
          </cell>
          <cell r="C935">
            <v>416403.05245430034</v>
          </cell>
          <cell r="D935">
            <v>1626.8780710919457</v>
          </cell>
          <cell r="E935">
            <v>0</v>
          </cell>
          <cell r="F935">
            <v>1626.8780710919457</v>
          </cell>
          <cell r="G935">
            <v>1279.8755273800286</v>
          </cell>
          <cell r="H935">
            <v>347.00254371191699</v>
          </cell>
          <cell r="I935">
            <v>415123.17692692031</v>
          </cell>
        </row>
        <row r="936">
          <cell r="A936">
            <v>914</v>
          </cell>
          <cell r="B936">
            <v>70526</v>
          </cell>
          <cell r="C936">
            <v>415123.17692692031</v>
          </cell>
          <cell r="D936">
            <v>1626.8780710919457</v>
          </cell>
          <cell r="E936">
            <v>0</v>
          </cell>
          <cell r="F936">
            <v>1626.8780710919457</v>
          </cell>
          <cell r="G936">
            <v>1280.9420903195121</v>
          </cell>
          <cell r="H936">
            <v>345.9359807724336</v>
          </cell>
          <cell r="I936">
            <v>413842.23483660078</v>
          </cell>
        </row>
        <row r="937">
          <cell r="A937">
            <v>915</v>
          </cell>
          <cell r="B937">
            <v>70554</v>
          </cell>
          <cell r="C937">
            <v>413842.23483660078</v>
          </cell>
          <cell r="D937">
            <v>1626.8780710919457</v>
          </cell>
          <cell r="E937">
            <v>0</v>
          </cell>
          <cell r="F937">
            <v>1626.8780710919457</v>
          </cell>
          <cell r="G937">
            <v>1282.009542061445</v>
          </cell>
          <cell r="H937">
            <v>344.86852903050067</v>
          </cell>
          <cell r="I937">
            <v>412560.22529453936</v>
          </cell>
        </row>
        <row r="938">
          <cell r="A938">
            <v>916</v>
          </cell>
          <cell r="B938">
            <v>70585</v>
          </cell>
          <cell r="C938">
            <v>412560.22529453936</v>
          </cell>
          <cell r="D938">
            <v>1626.8780710919457</v>
          </cell>
          <cell r="E938">
            <v>0</v>
          </cell>
          <cell r="F938">
            <v>1626.8780710919457</v>
          </cell>
          <cell r="G938">
            <v>1283.0778833464963</v>
          </cell>
          <cell r="H938">
            <v>343.80018774544948</v>
          </cell>
          <cell r="I938">
            <v>411277.14741119288</v>
          </cell>
        </row>
        <row r="939">
          <cell r="A939">
            <v>917</v>
          </cell>
          <cell r="B939">
            <v>70615</v>
          </cell>
          <cell r="C939">
            <v>411277.14741119288</v>
          </cell>
          <cell r="D939">
            <v>1626.8780710919457</v>
          </cell>
          <cell r="E939">
            <v>0</v>
          </cell>
          <cell r="F939">
            <v>1626.8780710919457</v>
          </cell>
          <cell r="G939">
            <v>1284.1471149159515</v>
          </cell>
          <cell r="H939">
            <v>342.73095617599409</v>
          </cell>
          <cell r="I939">
            <v>409993.00029627694</v>
          </cell>
        </row>
        <row r="940">
          <cell r="A940">
            <v>918</v>
          </cell>
          <cell r="B940">
            <v>70646</v>
          </cell>
          <cell r="C940">
            <v>409993.00029627694</v>
          </cell>
          <cell r="D940">
            <v>1626.8780710919457</v>
          </cell>
          <cell r="E940">
            <v>0</v>
          </cell>
          <cell r="F940">
            <v>1626.8780710919457</v>
          </cell>
          <cell r="G940">
            <v>1285.217237511715</v>
          </cell>
          <cell r="H940">
            <v>341.66083358023076</v>
          </cell>
          <cell r="I940">
            <v>408707.78305876523</v>
          </cell>
        </row>
        <row r="941">
          <cell r="A941">
            <v>919</v>
          </cell>
          <cell r="B941">
            <v>70676</v>
          </cell>
          <cell r="C941">
            <v>408707.78305876523</v>
          </cell>
          <cell r="D941">
            <v>1626.8780710919457</v>
          </cell>
          <cell r="E941">
            <v>0</v>
          </cell>
          <cell r="F941">
            <v>1626.8780710919457</v>
          </cell>
          <cell r="G941">
            <v>1286.2882518763081</v>
          </cell>
          <cell r="H941">
            <v>340.5898192156377</v>
          </cell>
          <cell r="I941">
            <v>407421.49480688892</v>
          </cell>
        </row>
        <row r="942">
          <cell r="A942">
            <v>920</v>
          </cell>
          <cell r="B942">
            <v>70707</v>
          </cell>
          <cell r="C942">
            <v>407421.49480688892</v>
          </cell>
          <cell r="D942">
            <v>1626.8780710919457</v>
          </cell>
          <cell r="E942">
            <v>0</v>
          </cell>
          <cell r="F942">
            <v>1626.8780710919457</v>
          </cell>
          <cell r="G942">
            <v>1287.3601587528715</v>
          </cell>
          <cell r="H942">
            <v>339.51791233907414</v>
          </cell>
          <cell r="I942">
            <v>406134.13464813604</v>
          </cell>
        </row>
        <row r="943">
          <cell r="A943">
            <v>921</v>
          </cell>
          <cell r="B943">
            <v>70738</v>
          </cell>
          <cell r="C943">
            <v>406134.13464813604</v>
          </cell>
          <cell r="D943">
            <v>1626.8780710919457</v>
          </cell>
          <cell r="E943">
            <v>0</v>
          </cell>
          <cell r="F943">
            <v>1626.8780710919457</v>
          </cell>
          <cell r="G943">
            <v>1288.4329588851656</v>
          </cell>
          <cell r="H943">
            <v>338.44511220678004</v>
          </cell>
          <cell r="I943">
            <v>404845.70168925088</v>
          </cell>
        </row>
        <row r="944">
          <cell r="A944">
            <v>922</v>
          </cell>
          <cell r="B944">
            <v>70768</v>
          </cell>
          <cell r="C944">
            <v>404845.70168925088</v>
          </cell>
          <cell r="D944">
            <v>1626.8780710919457</v>
          </cell>
          <cell r="E944">
            <v>0</v>
          </cell>
          <cell r="F944">
            <v>1626.8780710919457</v>
          </cell>
          <cell r="G944">
            <v>1289.50665301757</v>
          </cell>
          <cell r="H944">
            <v>337.37141807437575</v>
          </cell>
          <cell r="I944">
            <v>403556.19503623329</v>
          </cell>
        </row>
        <row r="945">
          <cell r="A945">
            <v>923</v>
          </cell>
          <cell r="B945">
            <v>70799</v>
          </cell>
          <cell r="C945">
            <v>403556.19503623329</v>
          </cell>
          <cell r="D945">
            <v>1626.8780710919457</v>
          </cell>
          <cell r="E945">
            <v>0</v>
          </cell>
          <cell r="F945">
            <v>1626.8780710919457</v>
          </cell>
          <cell r="G945">
            <v>1290.5812418950845</v>
          </cell>
          <cell r="H945">
            <v>336.2968291968611</v>
          </cell>
          <cell r="I945">
            <v>402265.61379433819</v>
          </cell>
        </row>
        <row r="946">
          <cell r="A946">
            <v>924</v>
          </cell>
          <cell r="B946">
            <v>70829</v>
          </cell>
          <cell r="C946">
            <v>402265.61379433819</v>
          </cell>
          <cell r="D946">
            <v>1626.8780710919457</v>
          </cell>
          <cell r="E946">
            <v>0</v>
          </cell>
          <cell r="F946">
            <v>1626.8780710919457</v>
          </cell>
          <cell r="G946">
            <v>1291.6567262633305</v>
          </cell>
          <cell r="H946">
            <v>335.22134482861514</v>
          </cell>
          <cell r="I946">
            <v>400973.95706807484</v>
          </cell>
        </row>
        <row r="947">
          <cell r="A947">
            <v>925</v>
          </cell>
          <cell r="B947">
            <v>70860</v>
          </cell>
          <cell r="C947">
            <v>400973.95706807484</v>
          </cell>
          <cell r="D947">
            <v>1626.8780710919457</v>
          </cell>
          <cell r="E947">
            <v>0</v>
          </cell>
          <cell r="F947">
            <v>1626.8780710919457</v>
          </cell>
          <cell r="G947">
            <v>1292.7331068685501</v>
          </cell>
          <cell r="H947">
            <v>334.14496422339568</v>
          </cell>
          <cell r="I947">
            <v>399681.22396120627</v>
          </cell>
        </row>
        <row r="948">
          <cell r="A948">
            <v>926</v>
          </cell>
          <cell r="B948">
            <v>70891</v>
          </cell>
          <cell r="C948">
            <v>399681.22396120627</v>
          </cell>
          <cell r="D948">
            <v>1626.8780710919457</v>
          </cell>
          <cell r="E948">
            <v>0</v>
          </cell>
          <cell r="F948">
            <v>1626.8780710919457</v>
          </cell>
          <cell r="G948">
            <v>1293.8103844576071</v>
          </cell>
          <cell r="H948">
            <v>333.0676866343386</v>
          </cell>
          <cell r="I948">
            <v>398387.41357674869</v>
          </cell>
        </row>
        <row r="949">
          <cell r="A949">
            <v>927</v>
          </cell>
          <cell r="B949">
            <v>70919</v>
          </cell>
          <cell r="C949">
            <v>398387.41357674869</v>
          </cell>
          <cell r="D949">
            <v>1626.8780710919457</v>
          </cell>
          <cell r="E949">
            <v>0</v>
          </cell>
          <cell r="F949">
            <v>1626.8780710919457</v>
          </cell>
          <cell r="G949">
            <v>1294.8885597779883</v>
          </cell>
          <cell r="H949">
            <v>331.98951131395728</v>
          </cell>
          <cell r="I949">
            <v>397092.5250169707</v>
          </cell>
        </row>
        <row r="950">
          <cell r="A950">
            <v>928</v>
          </cell>
          <cell r="B950">
            <v>70950</v>
          </cell>
          <cell r="C950">
            <v>397092.5250169707</v>
          </cell>
          <cell r="D950">
            <v>1626.8780710919457</v>
          </cell>
          <cell r="E950">
            <v>0</v>
          </cell>
          <cell r="F950">
            <v>1626.8780710919457</v>
          </cell>
          <cell r="G950">
            <v>1295.9676335778036</v>
          </cell>
          <cell r="H950">
            <v>330.91043751414225</v>
          </cell>
          <cell r="I950">
            <v>395796.55738339288</v>
          </cell>
        </row>
        <row r="951">
          <cell r="A951">
            <v>929</v>
          </cell>
          <cell r="B951">
            <v>70980</v>
          </cell>
          <cell r="C951">
            <v>395796.55738339288</v>
          </cell>
          <cell r="D951">
            <v>1626.8780710919457</v>
          </cell>
          <cell r="E951">
            <v>0</v>
          </cell>
          <cell r="F951">
            <v>1626.8780710919457</v>
          </cell>
          <cell r="G951">
            <v>1297.0476066057849</v>
          </cell>
          <cell r="H951">
            <v>329.83046448616074</v>
          </cell>
          <cell r="I951">
            <v>394499.50977678708</v>
          </cell>
        </row>
        <row r="952">
          <cell r="A952">
            <v>930</v>
          </cell>
          <cell r="B952">
            <v>71011</v>
          </cell>
          <cell r="C952">
            <v>394499.50977678708</v>
          </cell>
          <cell r="D952">
            <v>1626.8780710919457</v>
          </cell>
          <cell r="E952">
            <v>0</v>
          </cell>
          <cell r="F952">
            <v>1626.8780710919457</v>
          </cell>
          <cell r="G952">
            <v>1298.1284796112898</v>
          </cell>
          <cell r="H952">
            <v>328.74959148065591</v>
          </cell>
          <cell r="I952">
            <v>393201.38129717577</v>
          </cell>
        </row>
        <row r="953">
          <cell r="A953">
            <v>931</v>
          </cell>
          <cell r="B953">
            <v>71041</v>
          </cell>
          <cell r="C953">
            <v>393201.38129717577</v>
          </cell>
          <cell r="D953">
            <v>1626.8780710919457</v>
          </cell>
          <cell r="E953">
            <v>0</v>
          </cell>
          <cell r="F953">
            <v>1626.8780710919457</v>
          </cell>
          <cell r="G953">
            <v>1299.2102533442992</v>
          </cell>
          <cell r="H953">
            <v>327.6678177476465</v>
          </cell>
          <cell r="I953">
            <v>391902.17104383145</v>
          </cell>
        </row>
        <row r="954">
          <cell r="A954">
            <v>932</v>
          </cell>
          <cell r="B954">
            <v>71072</v>
          </cell>
          <cell r="C954">
            <v>391902.17104383145</v>
          </cell>
          <cell r="D954">
            <v>1626.8780710919457</v>
          </cell>
          <cell r="E954">
            <v>0</v>
          </cell>
          <cell r="F954">
            <v>1626.8780710919457</v>
          </cell>
          <cell r="G954">
            <v>1300.2929285554194</v>
          </cell>
          <cell r="H954">
            <v>326.58514253652623</v>
          </cell>
          <cell r="I954">
            <v>390601.87811527605</v>
          </cell>
        </row>
        <row r="955">
          <cell r="A955">
            <v>933</v>
          </cell>
          <cell r="B955">
            <v>71103</v>
          </cell>
          <cell r="C955">
            <v>390601.87811527605</v>
          </cell>
          <cell r="D955">
            <v>1626.8780710919457</v>
          </cell>
          <cell r="E955">
            <v>0</v>
          </cell>
          <cell r="F955">
            <v>1626.8780710919457</v>
          </cell>
          <cell r="G955">
            <v>1301.3765059958823</v>
          </cell>
          <cell r="H955">
            <v>325.50156509606342</v>
          </cell>
          <cell r="I955">
            <v>389300.50160928018</v>
          </cell>
        </row>
        <row r="956">
          <cell r="A956">
            <v>934</v>
          </cell>
          <cell r="B956">
            <v>71133</v>
          </cell>
          <cell r="C956">
            <v>389300.50160928018</v>
          </cell>
          <cell r="D956">
            <v>1626.8780710919457</v>
          </cell>
          <cell r="E956">
            <v>0</v>
          </cell>
          <cell r="F956">
            <v>1626.8780710919457</v>
          </cell>
          <cell r="G956">
            <v>1302.4609864175454</v>
          </cell>
          <cell r="H956">
            <v>324.41708467440014</v>
          </cell>
          <cell r="I956">
            <v>387998.04062286264</v>
          </cell>
        </row>
        <row r="957">
          <cell r="A957">
            <v>935</v>
          </cell>
          <cell r="B957">
            <v>71164</v>
          </cell>
          <cell r="C957">
            <v>387998.04062286264</v>
          </cell>
          <cell r="D957">
            <v>1626.8780710919457</v>
          </cell>
          <cell r="E957">
            <v>0</v>
          </cell>
          <cell r="F957">
            <v>1626.8780710919457</v>
          </cell>
          <cell r="G957">
            <v>1303.5463705728935</v>
          </cell>
          <cell r="H957">
            <v>323.33170051905222</v>
          </cell>
          <cell r="I957">
            <v>386694.49425228976</v>
          </cell>
        </row>
        <row r="958">
          <cell r="A958">
            <v>936</v>
          </cell>
          <cell r="B958">
            <v>71194</v>
          </cell>
          <cell r="C958">
            <v>386694.49425228976</v>
          </cell>
          <cell r="D958">
            <v>1626.8780710919457</v>
          </cell>
          <cell r="E958">
            <v>0</v>
          </cell>
          <cell r="F958">
            <v>1626.8780710919457</v>
          </cell>
          <cell r="G958">
            <v>1304.6326592150376</v>
          </cell>
          <cell r="H958">
            <v>322.24541187690812</v>
          </cell>
          <cell r="I958">
            <v>385389.86159307475</v>
          </cell>
        </row>
        <row r="959">
          <cell r="A959">
            <v>937</v>
          </cell>
          <cell r="B959">
            <v>71225</v>
          </cell>
          <cell r="C959">
            <v>385389.86159307475</v>
          </cell>
          <cell r="D959">
            <v>1626.8780710919457</v>
          </cell>
          <cell r="E959">
            <v>0</v>
          </cell>
          <cell r="F959">
            <v>1626.8780710919457</v>
          </cell>
          <cell r="G959">
            <v>1305.7198530977166</v>
          </cell>
          <cell r="H959">
            <v>321.15821799422895</v>
          </cell>
          <cell r="I959">
            <v>384084.14173997706</v>
          </cell>
        </row>
        <row r="960">
          <cell r="A960">
            <v>938</v>
          </cell>
          <cell r="B960">
            <v>71256</v>
          </cell>
          <cell r="C960">
            <v>384084.14173997706</v>
          </cell>
          <cell r="D960">
            <v>1626.8780710919457</v>
          </cell>
          <cell r="E960">
            <v>0</v>
          </cell>
          <cell r="F960">
            <v>1626.8780710919457</v>
          </cell>
          <cell r="G960">
            <v>1306.8079529752981</v>
          </cell>
          <cell r="H960">
            <v>320.07011811664756</v>
          </cell>
          <cell r="I960">
            <v>382777.33378700179</v>
          </cell>
        </row>
        <row r="961">
          <cell r="A961">
            <v>939</v>
          </cell>
          <cell r="B961">
            <v>71284</v>
          </cell>
          <cell r="C961">
            <v>382777.33378700179</v>
          </cell>
          <cell r="D961">
            <v>1626.8780710919457</v>
          </cell>
          <cell r="E961">
            <v>0</v>
          </cell>
          <cell r="F961">
            <v>1626.8780710919457</v>
          </cell>
          <cell r="G961">
            <v>1307.8969596027775</v>
          </cell>
          <cell r="H961">
            <v>318.98111148916814</v>
          </cell>
          <cell r="I961">
            <v>381469.43682739901</v>
          </cell>
        </row>
        <row r="962">
          <cell r="A962">
            <v>940</v>
          </cell>
          <cell r="B962">
            <v>71315</v>
          </cell>
          <cell r="C962">
            <v>381469.43682739901</v>
          </cell>
          <cell r="D962">
            <v>1626.8780710919457</v>
          </cell>
          <cell r="E962">
            <v>0</v>
          </cell>
          <cell r="F962">
            <v>1626.8780710919457</v>
          </cell>
          <cell r="G962">
            <v>1308.9868737357799</v>
          </cell>
          <cell r="H962">
            <v>317.89119735616583</v>
          </cell>
          <cell r="I962">
            <v>380160.44995366322</v>
          </cell>
        </row>
        <row r="963">
          <cell r="A963">
            <v>941</v>
          </cell>
          <cell r="B963">
            <v>71345</v>
          </cell>
          <cell r="C963">
            <v>380160.44995366322</v>
          </cell>
          <cell r="D963">
            <v>1626.8780710919457</v>
          </cell>
          <cell r="E963">
            <v>0</v>
          </cell>
          <cell r="F963">
            <v>1626.8780710919457</v>
          </cell>
          <cell r="G963">
            <v>1310.0776961305596</v>
          </cell>
          <cell r="H963">
            <v>316.80037496138601</v>
          </cell>
          <cell r="I963">
            <v>378850.37225753267</v>
          </cell>
        </row>
        <row r="964">
          <cell r="A964">
            <v>942</v>
          </cell>
          <cell r="B964">
            <v>71376</v>
          </cell>
          <cell r="C964">
            <v>378850.37225753267</v>
          </cell>
          <cell r="D964">
            <v>1626.8780710919457</v>
          </cell>
          <cell r="E964">
            <v>0</v>
          </cell>
          <cell r="F964">
            <v>1626.8780710919457</v>
          </cell>
          <cell r="G964">
            <v>1311.1694275440018</v>
          </cell>
          <cell r="H964">
            <v>315.70864354794389</v>
          </cell>
          <cell r="I964">
            <v>377539.20282998867</v>
          </cell>
        </row>
        <row r="965">
          <cell r="A965">
            <v>943</v>
          </cell>
          <cell r="B965">
            <v>71406</v>
          </cell>
          <cell r="C965">
            <v>377539.20282998867</v>
          </cell>
          <cell r="D965">
            <v>1626.8780710919457</v>
          </cell>
          <cell r="E965">
            <v>0</v>
          </cell>
          <cell r="F965">
            <v>1626.8780710919457</v>
          </cell>
          <cell r="G965">
            <v>1312.2620687336218</v>
          </cell>
          <cell r="H965">
            <v>314.6160023583239</v>
          </cell>
          <cell r="I965">
            <v>376226.94076125504</v>
          </cell>
        </row>
        <row r="966">
          <cell r="A966">
            <v>944</v>
          </cell>
          <cell r="B966">
            <v>71437</v>
          </cell>
          <cell r="C966">
            <v>376226.94076125504</v>
          </cell>
          <cell r="D966">
            <v>1626.8780710919457</v>
          </cell>
          <cell r="E966">
            <v>0</v>
          </cell>
          <cell r="F966">
            <v>1626.8780710919457</v>
          </cell>
          <cell r="G966">
            <v>1313.3556204575666</v>
          </cell>
          <cell r="H966">
            <v>313.5224506343792</v>
          </cell>
          <cell r="I966">
            <v>374913.58514079748</v>
          </cell>
        </row>
        <row r="967">
          <cell r="A967">
            <v>945</v>
          </cell>
          <cell r="B967">
            <v>71468</v>
          </cell>
          <cell r="C967">
            <v>374913.58514079748</v>
          </cell>
          <cell r="D967">
            <v>1626.8780710919457</v>
          </cell>
          <cell r="E967">
            <v>0</v>
          </cell>
          <cell r="F967">
            <v>1626.8780710919457</v>
          </cell>
          <cell r="G967">
            <v>1314.4500834746145</v>
          </cell>
          <cell r="H967">
            <v>312.42798761733121</v>
          </cell>
          <cell r="I967">
            <v>373599.13505732286</v>
          </cell>
        </row>
        <row r="968">
          <cell r="A968">
            <v>946</v>
          </cell>
          <cell r="B968">
            <v>71498</v>
          </cell>
          <cell r="C968">
            <v>373599.13505732286</v>
          </cell>
          <cell r="D968">
            <v>1626.8780710919457</v>
          </cell>
          <cell r="E968">
            <v>0</v>
          </cell>
          <cell r="F968">
            <v>1626.8780710919457</v>
          </cell>
          <cell r="G968">
            <v>1315.5454585441767</v>
          </cell>
          <cell r="H968">
            <v>311.33261254776909</v>
          </cell>
          <cell r="I968">
            <v>372283.58959877869</v>
          </cell>
        </row>
        <row r="969">
          <cell r="A969">
            <v>947</v>
          </cell>
          <cell r="B969">
            <v>71529</v>
          </cell>
          <cell r="C969">
            <v>372283.58959877869</v>
          </cell>
          <cell r="D969">
            <v>1626.8780710919457</v>
          </cell>
          <cell r="E969">
            <v>0</v>
          </cell>
          <cell r="F969">
            <v>1626.8780710919457</v>
          </cell>
          <cell r="G969">
            <v>1316.6417464262968</v>
          </cell>
          <cell r="H969">
            <v>310.23632466564891</v>
          </cell>
          <cell r="I969">
            <v>370966.9478523524</v>
          </cell>
        </row>
        <row r="970">
          <cell r="A970">
            <v>948</v>
          </cell>
          <cell r="B970">
            <v>71559</v>
          </cell>
          <cell r="C970">
            <v>370966.9478523524</v>
          </cell>
          <cell r="D970">
            <v>1626.8780710919457</v>
          </cell>
          <cell r="E970">
            <v>0</v>
          </cell>
          <cell r="F970">
            <v>1626.8780710919457</v>
          </cell>
          <cell r="G970">
            <v>1317.7389478816519</v>
          </cell>
          <cell r="H970">
            <v>309.13912321029369</v>
          </cell>
          <cell r="I970">
            <v>369649.20890447072</v>
          </cell>
        </row>
        <row r="971">
          <cell r="A971">
            <v>949</v>
          </cell>
          <cell r="B971">
            <v>71590</v>
          </cell>
          <cell r="C971">
            <v>369649.20890447072</v>
          </cell>
          <cell r="D971">
            <v>1626.8780710919457</v>
          </cell>
          <cell r="E971">
            <v>0</v>
          </cell>
          <cell r="F971">
            <v>1626.8780710919457</v>
          </cell>
          <cell r="G971">
            <v>1318.8370636715533</v>
          </cell>
          <cell r="H971">
            <v>308.0410074203923</v>
          </cell>
          <cell r="I971">
            <v>368330.37184079917</v>
          </cell>
        </row>
        <row r="972">
          <cell r="A972">
            <v>950</v>
          </cell>
          <cell r="B972">
            <v>71621</v>
          </cell>
          <cell r="C972">
            <v>368330.37184079917</v>
          </cell>
          <cell r="D972">
            <v>1626.8780710919457</v>
          </cell>
          <cell r="E972">
            <v>0</v>
          </cell>
          <cell r="F972">
            <v>1626.8780710919457</v>
          </cell>
          <cell r="G972">
            <v>1319.9360945579465</v>
          </cell>
          <cell r="H972">
            <v>306.94197653399931</v>
          </cell>
          <cell r="I972">
            <v>367010.43574624124</v>
          </cell>
        </row>
        <row r="973">
          <cell r="A973">
            <v>951</v>
          </cell>
          <cell r="B973">
            <v>71650</v>
          </cell>
          <cell r="C973">
            <v>367010.43574624124</v>
          </cell>
          <cell r="D973">
            <v>1626.8780710919457</v>
          </cell>
          <cell r="E973">
            <v>0</v>
          </cell>
          <cell r="F973">
            <v>1626.8780710919457</v>
          </cell>
          <cell r="G973">
            <v>1321.0360413034114</v>
          </cell>
          <cell r="H973">
            <v>305.84202978853438</v>
          </cell>
          <cell r="I973">
            <v>365689.39970493782</v>
          </cell>
        </row>
        <row r="974">
          <cell r="A974">
            <v>952</v>
          </cell>
          <cell r="B974">
            <v>71681</v>
          </cell>
          <cell r="C974">
            <v>365689.39970493782</v>
          </cell>
          <cell r="D974">
            <v>1626.8780710919457</v>
          </cell>
          <cell r="E974">
            <v>0</v>
          </cell>
          <cell r="F974">
            <v>1626.8780710919457</v>
          </cell>
          <cell r="G974">
            <v>1322.1369046711641</v>
          </cell>
          <cell r="H974">
            <v>304.74116642078155</v>
          </cell>
          <cell r="I974">
            <v>364367.26280026668</v>
          </cell>
        </row>
        <row r="975">
          <cell r="A975">
            <v>953</v>
          </cell>
          <cell r="B975">
            <v>71711</v>
          </cell>
          <cell r="C975">
            <v>364367.26280026668</v>
          </cell>
          <cell r="D975">
            <v>1626.8780710919457</v>
          </cell>
          <cell r="E975">
            <v>0</v>
          </cell>
          <cell r="F975">
            <v>1626.8780710919457</v>
          </cell>
          <cell r="G975">
            <v>1323.2386854250567</v>
          </cell>
          <cell r="H975">
            <v>303.63938566688893</v>
          </cell>
          <cell r="I975">
            <v>363044.0241148416</v>
          </cell>
        </row>
        <row r="976">
          <cell r="A976">
            <v>954</v>
          </cell>
          <cell r="B976">
            <v>71742</v>
          </cell>
          <cell r="C976">
            <v>363044.0241148416</v>
          </cell>
          <cell r="D976">
            <v>1626.8780710919457</v>
          </cell>
          <cell r="E976">
            <v>0</v>
          </cell>
          <cell r="F976">
            <v>1626.8780710919457</v>
          </cell>
          <cell r="G976">
            <v>1324.3413843295777</v>
          </cell>
          <cell r="H976">
            <v>302.53668676236799</v>
          </cell>
          <cell r="I976">
            <v>361719.682730512</v>
          </cell>
        </row>
        <row r="977">
          <cell r="A977">
            <v>955</v>
          </cell>
          <cell r="B977">
            <v>71772</v>
          </cell>
          <cell r="C977">
            <v>361719.682730512</v>
          </cell>
          <cell r="D977">
            <v>1626.8780710919457</v>
          </cell>
          <cell r="E977">
            <v>0</v>
          </cell>
          <cell r="F977">
            <v>1626.8780710919457</v>
          </cell>
          <cell r="G977">
            <v>1325.4450021498524</v>
          </cell>
          <cell r="H977">
            <v>301.43306894209337</v>
          </cell>
          <cell r="I977">
            <v>360394.23772836215</v>
          </cell>
        </row>
        <row r="978">
          <cell r="A978">
            <v>956</v>
          </cell>
          <cell r="B978">
            <v>71803</v>
          </cell>
          <cell r="C978">
            <v>360394.23772836215</v>
          </cell>
          <cell r="D978">
            <v>1626.8780710919457</v>
          </cell>
          <cell r="E978">
            <v>0</v>
          </cell>
          <cell r="F978">
            <v>1626.8780710919457</v>
          </cell>
          <cell r="G978">
            <v>1326.549539651644</v>
          </cell>
          <cell r="H978">
            <v>300.32853144030179</v>
          </cell>
          <cell r="I978">
            <v>359067.68818871048</v>
          </cell>
        </row>
        <row r="979">
          <cell r="A979">
            <v>957</v>
          </cell>
          <cell r="B979">
            <v>71834</v>
          </cell>
          <cell r="C979">
            <v>359067.68818871048</v>
          </cell>
          <cell r="D979">
            <v>1626.8780710919457</v>
          </cell>
          <cell r="E979">
            <v>0</v>
          </cell>
          <cell r="F979">
            <v>1626.8780710919457</v>
          </cell>
          <cell r="G979">
            <v>1327.6549976013537</v>
          </cell>
          <cell r="H979">
            <v>299.22307349059207</v>
          </cell>
          <cell r="I979">
            <v>357740.03319110913</v>
          </cell>
        </row>
        <row r="980">
          <cell r="A980">
            <v>958</v>
          </cell>
          <cell r="B980">
            <v>71864</v>
          </cell>
          <cell r="C980">
            <v>357740.03319110913</v>
          </cell>
          <cell r="D980">
            <v>1626.8780710919457</v>
          </cell>
          <cell r="E980">
            <v>0</v>
          </cell>
          <cell r="F980">
            <v>1626.8780710919457</v>
          </cell>
          <cell r="G980">
            <v>1328.7613767660214</v>
          </cell>
          <cell r="H980">
            <v>298.1166943259243</v>
          </cell>
          <cell r="I980">
            <v>356411.27181434311</v>
          </cell>
        </row>
        <row r="981">
          <cell r="A981">
            <v>959</v>
          </cell>
          <cell r="B981">
            <v>71895</v>
          </cell>
          <cell r="C981">
            <v>356411.27181434311</v>
          </cell>
          <cell r="D981">
            <v>1626.8780710919457</v>
          </cell>
          <cell r="E981">
            <v>0</v>
          </cell>
          <cell r="F981">
            <v>1626.8780710919457</v>
          </cell>
          <cell r="G981">
            <v>1329.8686779133263</v>
          </cell>
          <cell r="H981">
            <v>297.00939317861929</v>
          </cell>
          <cell r="I981">
            <v>355081.40313642978</v>
          </cell>
        </row>
        <row r="982">
          <cell r="A982">
            <v>960</v>
          </cell>
          <cell r="B982">
            <v>71925</v>
          </cell>
          <cell r="C982">
            <v>355081.40313642978</v>
          </cell>
          <cell r="D982">
            <v>1626.8780710919457</v>
          </cell>
          <cell r="E982">
            <v>0</v>
          </cell>
          <cell r="F982">
            <v>1626.8780710919457</v>
          </cell>
          <cell r="G982">
            <v>1330.9769018115876</v>
          </cell>
          <cell r="H982">
            <v>295.90116928035815</v>
          </cell>
          <cell r="I982">
            <v>353750.42623461818</v>
          </cell>
        </row>
        <row r="983">
          <cell r="A983">
            <v>961</v>
          </cell>
          <cell r="B983">
            <v>71956</v>
          </cell>
          <cell r="C983">
            <v>353750.42623461818</v>
          </cell>
          <cell r="D983">
            <v>1626.8780710919457</v>
          </cell>
          <cell r="E983">
            <v>0</v>
          </cell>
          <cell r="F983">
            <v>1626.8780710919457</v>
          </cell>
          <cell r="G983">
            <v>1332.0860492297638</v>
          </cell>
          <cell r="H983">
            <v>294.7920218621818</v>
          </cell>
          <cell r="I983">
            <v>352418.3401853884</v>
          </cell>
        </row>
        <row r="984">
          <cell r="A984">
            <v>962</v>
          </cell>
          <cell r="B984">
            <v>71987</v>
          </cell>
          <cell r="C984">
            <v>352418.3401853884</v>
          </cell>
          <cell r="D984">
            <v>1626.8780710919457</v>
          </cell>
          <cell r="E984">
            <v>0</v>
          </cell>
          <cell r="F984">
            <v>1626.8780710919457</v>
          </cell>
          <cell r="G984">
            <v>1333.1961209374554</v>
          </cell>
          <cell r="H984">
            <v>293.68195015449032</v>
          </cell>
          <cell r="I984">
            <v>351085.14406445093</v>
          </cell>
        </row>
        <row r="985">
          <cell r="A985">
            <v>963</v>
          </cell>
          <cell r="B985">
            <v>72015</v>
          </cell>
          <cell r="C985">
            <v>351085.14406445093</v>
          </cell>
          <cell r="D985">
            <v>1626.8780710919457</v>
          </cell>
          <cell r="E985">
            <v>0</v>
          </cell>
          <cell r="F985">
            <v>1626.8780710919457</v>
          </cell>
          <cell r="G985">
            <v>1334.3071177049032</v>
          </cell>
          <cell r="H985">
            <v>292.57095338704244</v>
          </cell>
          <cell r="I985">
            <v>349750.83694674604</v>
          </cell>
        </row>
        <row r="986">
          <cell r="A986">
            <v>964</v>
          </cell>
          <cell r="B986">
            <v>72046</v>
          </cell>
          <cell r="C986">
            <v>349750.83694674604</v>
          </cell>
          <cell r="D986">
            <v>1626.8780710919457</v>
          </cell>
          <cell r="E986">
            <v>0</v>
          </cell>
          <cell r="F986">
            <v>1626.8780710919457</v>
          </cell>
          <cell r="G986">
            <v>1335.4190403029907</v>
          </cell>
          <cell r="H986">
            <v>291.45903078895503</v>
          </cell>
          <cell r="I986">
            <v>348415.41790644306</v>
          </cell>
        </row>
        <row r="987">
          <cell r="A987">
            <v>965</v>
          </cell>
          <cell r="B987">
            <v>72076</v>
          </cell>
          <cell r="C987">
            <v>348415.41790644306</v>
          </cell>
          <cell r="D987">
            <v>1626.8780710919457</v>
          </cell>
          <cell r="E987">
            <v>0</v>
          </cell>
          <cell r="F987">
            <v>1626.8780710919457</v>
          </cell>
          <cell r="G987">
            <v>1336.5318895032431</v>
          </cell>
          <cell r="H987">
            <v>290.34618158870256</v>
          </cell>
          <cell r="I987">
            <v>347078.88601693982</v>
          </cell>
        </row>
        <row r="988">
          <cell r="A988">
            <v>966</v>
          </cell>
          <cell r="B988">
            <v>72107</v>
          </cell>
          <cell r="C988">
            <v>347078.88601693982</v>
          </cell>
          <cell r="D988">
            <v>1626.8780710919457</v>
          </cell>
          <cell r="E988">
            <v>0</v>
          </cell>
          <cell r="F988">
            <v>1626.8780710919457</v>
          </cell>
          <cell r="G988">
            <v>1337.6456660778292</v>
          </cell>
          <cell r="H988">
            <v>289.23240501411652</v>
          </cell>
          <cell r="I988">
            <v>345741.24035086198</v>
          </cell>
        </row>
        <row r="989">
          <cell r="A989">
            <v>967</v>
          </cell>
          <cell r="B989">
            <v>72137</v>
          </cell>
          <cell r="C989">
            <v>345741.24035086198</v>
          </cell>
          <cell r="D989">
            <v>1626.8780710919457</v>
          </cell>
          <cell r="E989">
            <v>0</v>
          </cell>
          <cell r="F989">
            <v>1626.8780710919457</v>
          </cell>
          <cell r="G989">
            <v>1338.7603707995606</v>
          </cell>
          <cell r="H989">
            <v>288.117700292385</v>
          </cell>
          <cell r="I989">
            <v>344402.4799800624</v>
          </cell>
        </row>
        <row r="990">
          <cell r="A990">
            <v>968</v>
          </cell>
          <cell r="B990">
            <v>72168</v>
          </cell>
          <cell r="C990">
            <v>344402.4799800624</v>
          </cell>
          <cell r="D990">
            <v>1626.8780710919457</v>
          </cell>
          <cell r="E990">
            <v>0</v>
          </cell>
          <cell r="F990">
            <v>1626.8780710919457</v>
          </cell>
          <cell r="G990">
            <v>1339.8760044418937</v>
          </cell>
          <cell r="H990">
            <v>287.00206665005197</v>
          </cell>
          <cell r="I990">
            <v>343062.60397562053</v>
          </cell>
        </row>
        <row r="991">
          <cell r="A991">
            <v>969</v>
          </cell>
          <cell r="B991">
            <v>72199</v>
          </cell>
          <cell r="C991">
            <v>343062.60397562053</v>
          </cell>
          <cell r="D991">
            <v>1626.8780710919457</v>
          </cell>
          <cell r="E991">
            <v>0</v>
          </cell>
          <cell r="F991">
            <v>1626.8780710919457</v>
          </cell>
          <cell r="G991">
            <v>1340.9925677789286</v>
          </cell>
          <cell r="H991">
            <v>285.88550331301713</v>
          </cell>
          <cell r="I991">
            <v>341721.61140784161</v>
          </cell>
        </row>
        <row r="992">
          <cell r="A992">
            <v>970</v>
          </cell>
          <cell r="B992">
            <v>72229</v>
          </cell>
          <cell r="C992">
            <v>341721.61140784161</v>
          </cell>
          <cell r="D992">
            <v>1626.8780710919457</v>
          </cell>
          <cell r="E992">
            <v>0</v>
          </cell>
          <cell r="F992">
            <v>1626.8780710919457</v>
          </cell>
          <cell r="G992">
            <v>1342.1100615854111</v>
          </cell>
          <cell r="H992">
            <v>284.76800950653467</v>
          </cell>
          <cell r="I992">
            <v>340379.50134625618</v>
          </cell>
        </row>
        <row r="993">
          <cell r="A993">
            <v>971</v>
          </cell>
          <cell r="B993">
            <v>72260</v>
          </cell>
          <cell r="C993">
            <v>340379.50134625618</v>
          </cell>
          <cell r="D993">
            <v>1626.8780710919457</v>
          </cell>
          <cell r="E993">
            <v>0</v>
          </cell>
          <cell r="F993">
            <v>1626.8780710919457</v>
          </cell>
          <cell r="G993">
            <v>1343.2284866367322</v>
          </cell>
          <cell r="H993">
            <v>283.64958445521347</v>
          </cell>
          <cell r="I993">
            <v>339036.27285961946</v>
          </cell>
        </row>
        <row r="994">
          <cell r="A994">
            <v>972</v>
          </cell>
          <cell r="B994">
            <v>72290</v>
          </cell>
          <cell r="C994">
            <v>339036.27285961946</v>
          </cell>
          <cell r="D994">
            <v>1626.8780710919457</v>
          </cell>
          <cell r="E994">
            <v>0</v>
          </cell>
          <cell r="F994">
            <v>1626.8780710919457</v>
          </cell>
          <cell r="G994">
            <v>1344.3478437089295</v>
          </cell>
          <cell r="H994">
            <v>282.53022738301621</v>
          </cell>
          <cell r="I994">
            <v>337691.92501591053</v>
          </cell>
        </row>
        <row r="995">
          <cell r="A995">
            <v>973</v>
          </cell>
          <cell r="B995">
            <v>72321</v>
          </cell>
          <cell r="C995">
            <v>337691.92501591053</v>
          </cell>
          <cell r="D995">
            <v>1626.8780710919457</v>
          </cell>
          <cell r="E995">
            <v>0</v>
          </cell>
          <cell r="F995">
            <v>1626.8780710919457</v>
          </cell>
          <cell r="G995">
            <v>1345.4681335786868</v>
          </cell>
          <cell r="H995">
            <v>281.4099375132588</v>
          </cell>
          <cell r="I995">
            <v>336346.45688233187</v>
          </cell>
        </row>
        <row r="996">
          <cell r="A996">
            <v>974</v>
          </cell>
          <cell r="B996">
            <v>72352</v>
          </cell>
          <cell r="C996">
            <v>336346.45688233187</v>
          </cell>
          <cell r="D996">
            <v>1626.8780710919457</v>
          </cell>
          <cell r="E996">
            <v>0</v>
          </cell>
          <cell r="F996">
            <v>1626.8780710919457</v>
          </cell>
          <cell r="G996">
            <v>1346.5893570233359</v>
          </cell>
          <cell r="H996">
            <v>280.28871406860986</v>
          </cell>
          <cell r="I996">
            <v>334999.86752530851</v>
          </cell>
        </row>
        <row r="997">
          <cell r="A997">
            <v>975</v>
          </cell>
          <cell r="B997">
            <v>72380</v>
          </cell>
          <cell r="C997">
            <v>334999.86752530851</v>
          </cell>
          <cell r="D997">
            <v>1626.8780710919457</v>
          </cell>
          <cell r="E997">
            <v>0</v>
          </cell>
          <cell r="F997">
            <v>1626.8780710919457</v>
          </cell>
          <cell r="G997">
            <v>1347.7115148208552</v>
          </cell>
          <cell r="H997">
            <v>279.16655627109043</v>
          </cell>
          <cell r="I997">
            <v>333652.15601048764</v>
          </cell>
        </row>
        <row r="998">
          <cell r="A998">
            <v>976</v>
          </cell>
          <cell r="B998">
            <v>72411</v>
          </cell>
          <cell r="C998">
            <v>333652.15601048764</v>
          </cell>
          <cell r="D998">
            <v>1626.8780710919457</v>
          </cell>
          <cell r="E998">
            <v>0</v>
          </cell>
          <cell r="F998">
            <v>1626.8780710919457</v>
          </cell>
          <cell r="G998">
            <v>1348.8346077498727</v>
          </cell>
          <cell r="H998">
            <v>278.04346334207304</v>
          </cell>
          <cell r="I998">
            <v>332303.32140273775</v>
          </cell>
        </row>
        <row r="999">
          <cell r="A999">
            <v>977</v>
          </cell>
          <cell r="B999">
            <v>72441</v>
          </cell>
          <cell r="C999">
            <v>332303.32140273775</v>
          </cell>
          <cell r="D999">
            <v>1626.8780710919457</v>
          </cell>
          <cell r="E999">
            <v>0</v>
          </cell>
          <cell r="F999">
            <v>1626.8780710919457</v>
          </cell>
          <cell r="G999">
            <v>1349.9586365896641</v>
          </cell>
          <cell r="H999">
            <v>276.91943450228149</v>
          </cell>
          <cell r="I999">
            <v>330953.36276614812</v>
          </cell>
        </row>
        <row r="1000">
          <cell r="A1000">
            <v>978</v>
          </cell>
          <cell r="B1000">
            <v>72472</v>
          </cell>
          <cell r="C1000">
            <v>330953.36276614812</v>
          </cell>
          <cell r="D1000">
            <v>1626.8780710919457</v>
          </cell>
          <cell r="E1000">
            <v>0</v>
          </cell>
          <cell r="F1000">
            <v>1626.8780710919457</v>
          </cell>
          <cell r="G1000">
            <v>1351.0836021201555</v>
          </cell>
          <cell r="H1000">
            <v>275.79446897179008</v>
          </cell>
          <cell r="I1000">
            <v>329602.27916402795</v>
          </cell>
        </row>
        <row r="1001">
          <cell r="A1001">
            <v>979</v>
          </cell>
          <cell r="B1001">
            <v>72502</v>
          </cell>
          <cell r="C1001">
            <v>329602.27916402795</v>
          </cell>
          <cell r="D1001">
            <v>1626.8780710919457</v>
          </cell>
          <cell r="E1001">
            <v>0</v>
          </cell>
          <cell r="F1001">
            <v>1626.8780710919457</v>
          </cell>
          <cell r="G1001">
            <v>1352.2095051219223</v>
          </cell>
          <cell r="H1001">
            <v>274.66856597002328</v>
          </cell>
          <cell r="I1001">
            <v>328250.06965890602</v>
          </cell>
        </row>
        <row r="1002">
          <cell r="A1002">
            <v>980</v>
          </cell>
          <cell r="B1002">
            <v>72533</v>
          </cell>
          <cell r="C1002">
            <v>328250.06965890602</v>
          </cell>
          <cell r="D1002">
            <v>1626.8780710919457</v>
          </cell>
          <cell r="E1002">
            <v>0</v>
          </cell>
          <cell r="F1002">
            <v>1626.8780710919457</v>
          </cell>
          <cell r="G1002">
            <v>1353.3363463761907</v>
          </cell>
          <cell r="H1002">
            <v>273.54172471575504</v>
          </cell>
          <cell r="I1002">
            <v>326896.73331252986</v>
          </cell>
        </row>
        <row r="1003">
          <cell r="A1003">
            <v>981</v>
          </cell>
          <cell r="B1003">
            <v>72564</v>
          </cell>
          <cell r="C1003">
            <v>326896.73331252986</v>
          </cell>
          <cell r="D1003">
            <v>1626.8780710919457</v>
          </cell>
          <cell r="E1003">
            <v>0</v>
          </cell>
          <cell r="F1003">
            <v>1626.8780710919457</v>
          </cell>
          <cell r="G1003">
            <v>1354.4641266648375</v>
          </cell>
          <cell r="H1003">
            <v>272.41394442710822</v>
          </cell>
          <cell r="I1003">
            <v>325542.26918586501</v>
          </cell>
        </row>
        <row r="1004">
          <cell r="A1004">
            <v>982</v>
          </cell>
          <cell r="B1004">
            <v>72594</v>
          </cell>
          <cell r="C1004">
            <v>325542.26918586501</v>
          </cell>
          <cell r="D1004">
            <v>1626.8780710919457</v>
          </cell>
          <cell r="E1004">
            <v>0</v>
          </cell>
          <cell r="F1004">
            <v>1626.8780710919457</v>
          </cell>
          <cell r="G1004">
            <v>1355.5928467703916</v>
          </cell>
          <cell r="H1004">
            <v>271.28522432155415</v>
          </cell>
          <cell r="I1004">
            <v>324186.67633909464</v>
          </cell>
        </row>
        <row r="1005">
          <cell r="A1005">
            <v>983</v>
          </cell>
          <cell r="B1005">
            <v>72625</v>
          </cell>
          <cell r="C1005">
            <v>324186.67633909464</v>
          </cell>
          <cell r="D1005">
            <v>1626.8780710919457</v>
          </cell>
          <cell r="E1005">
            <v>0</v>
          </cell>
          <cell r="F1005">
            <v>1626.8780710919457</v>
          </cell>
          <cell r="G1005">
            <v>1356.7225074760336</v>
          </cell>
          <cell r="H1005">
            <v>270.15556361591217</v>
          </cell>
          <cell r="I1005">
            <v>322829.95383161859</v>
          </cell>
        </row>
        <row r="1006">
          <cell r="A1006">
            <v>984</v>
          </cell>
          <cell r="B1006">
            <v>72655</v>
          </cell>
          <cell r="C1006">
            <v>322829.95383161859</v>
          </cell>
          <cell r="D1006">
            <v>1626.8780710919457</v>
          </cell>
          <cell r="E1006">
            <v>0</v>
          </cell>
          <cell r="F1006">
            <v>1626.8780710919457</v>
          </cell>
          <cell r="G1006">
            <v>1357.8531095655969</v>
          </cell>
          <cell r="H1006">
            <v>269.02496152634882</v>
          </cell>
          <cell r="I1006">
            <v>321472.10072205297</v>
          </cell>
        </row>
        <row r="1007">
          <cell r="A1007">
            <v>985</v>
          </cell>
          <cell r="B1007">
            <v>72686</v>
          </cell>
          <cell r="C1007">
            <v>321472.10072205297</v>
          </cell>
          <cell r="D1007">
            <v>1626.8780710919457</v>
          </cell>
          <cell r="E1007">
            <v>0</v>
          </cell>
          <cell r="F1007">
            <v>1626.8780710919457</v>
          </cell>
          <cell r="G1007">
            <v>1358.9846538235681</v>
          </cell>
          <cell r="H1007">
            <v>267.8934172683775</v>
          </cell>
          <cell r="I1007">
            <v>320113.11606822943</v>
          </cell>
        </row>
        <row r="1008">
          <cell r="A1008">
            <v>986</v>
          </cell>
          <cell r="B1008">
            <v>72717</v>
          </cell>
          <cell r="C1008">
            <v>320113.11606822943</v>
          </cell>
          <cell r="D1008">
            <v>1626.8780710919457</v>
          </cell>
          <cell r="E1008">
            <v>0</v>
          </cell>
          <cell r="F1008">
            <v>1626.8780710919457</v>
          </cell>
          <cell r="G1008">
            <v>1360.1171410350878</v>
          </cell>
          <cell r="H1008">
            <v>266.76093005685783</v>
          </cell>
          <cell r="I1008">
            <v>318752.99892719433</v>
          </cell>
        </row>
        <row r="1009">
          <cell r="A1009">
            <v>987</v>
          </cell>
          <cell r="B1009">
            <v>72745</v>
          </cell>
          <cell r="C1009">
            <v>318752.99892719433</v>
          </cell>
          <cell r="D1009">
            <v>1626.8780710919457</v>
          </cell>
          <cell r="E1009">
            <v>0</v>
          </cell>
          <cell r="F1009">
            <v>1626.8780710919457</v>
          </cell>
          <cell r="G1009">
            <v>1361.2505719859505</v>
          </cell>
          <cell r="H1009">
            <v>265.6274991059953</v>
          </cell>
          <cell r="I1009">
            <v>317391.74835520837</v>
          </cell>
        </row>
        <row r="1010">
          <cell r="A1010">
            <v>988</v>
          </cell>
          <cell r="B1010">
            <v>72776</v>
          </cell>
          <cell r="C1010">
            <v>317391.74835520837</v>
          </cell>
          <cell r="D1010">
            <v>1626.8780710919457</v>
          </cell>
          <cell r="E1010">
            <v>0</v>
          </cell>
          <cell r="F1010">
            <v>1626.8780710919457</v>
          </cell>
          <cell r="G1010">
            <v>1362.3849474626054</v>
          </cell>
          <cell r="H1010">
            <v>264.49312362934035</v>
          </cell>
          <cell r="I1010">
            <v>316029.36340774578</v>
          </cell>
        </row>
        <row r="1011">
          <cell r="A1011">
            <v>989</v>
          </cell>
          <cell r="B1011">
            <v>72806</v>
          </cell>
          <cell r="C1011">
            <v>316029.36340774578</v>
          </cell>
          <cell r="D1011">
            <v>1626.8780710919457</v>
          </cell>
          <cell r="E1011">
            <v>0</v>
          </cell>
          <cell r="F1011">
            <v>1626.8780710919457</v>
          </cell>
          <cell r="G1011">
            <v>1363.5202682521576</v>
          </cell>
          <cell r="H1011">
            <v>263.35780283978812</v>
          </cell>
          <cell r="I1011">
            <v>314665.84313949361</v>
          </cell>
        </row>
        <row r="1012">
          <cell r="A1012">
            <v>990</v>
          </cell>
          <cell r="B1012">
            <v>72837</v>
          </cell>
          <cell r="C1012">
            <v>314665.84313949361</v>
          </cell>
          <cell r="D1012">
            <v>1626.8780710919457</v>
          </cell>
          <cell r="E1012">
            <v>0</v>
          </cell>
          <cell r="F1012">
            <v>1626.8780710919457</v>
          </cell>
          <cell r="G1012">
            <v>1364.6565351423676</v>
          </cell>
          <cell r="H1012">
            <v>262.22153594957803</v>
          </cell>
          <cell r="I1012">
            <v>313301.18660435121</v>
          </cell>
        </row>
        <row r="1013">
          <cell r="A1013">
            <v>991</v>
          </cell>
          <cell r="B1013">
            <v>72867</v>
          </cell>
          <cell r="C1013">
            <v>313301.18660435121</v>
          </cell>
          <cell r="D1013">
            <v>1626.8780710919457</v>
          </cell>
          <cell r="E1013">
            <v>0</v>
          </cell>
          <cell r="F1013">
            <v>1626.8780710919457</v>
          </cell>
          <cell r="G1013">
            <v>1365.7937489216529</v>
          </cell>
          <cell r="H1013">
            <v>261.08432217029269</v>
          </cell>
          <cell r="I1013">
            <v>311935.39285542956</v>
          </cell>
        </row>
        <row r="1014">
          <cell r="A1014">
            <v>992</v>
          </cell>
          <cell r="B1014">
            <v>72898</v>
          </cell>
          <cell r="C1014">
            <v>311935.39285542956</v>
          </cell>
          <cell r="D1014">
            <v>1626.8780710919457</v>
          </cell>
          <cell r="E1014">
            <v>0</v>
          </cell>
          <cell r="F1014">
            <v>1626.8780710919457</v>
          </cell>
          <cell r="G1014">
            <v>1366.9319103790876</v>
          </cell>
          <cell r="H1014">
            <v>259.94616071285799</v>
          </cell>
          <cell r="I1014">
            <v>310568.46094505046</v>
          </cell>
        </row>
        <row r="1015">
          <cell r="A1015">
            <v>993</v>
          </cell>
          <cell r="B1015">
            <v>72929</v>
          </cell>
          <cell r="C1015">
            <v>310568.46094505046</v>
          </cell>
          <cell r="D1015">
            <v>1626.8780710919457</v>
          </cell>
          <cell r="E1015">
            <v>0</v>
          </cell>
          <cell r="F1015">
            <v>1626.8780710919457</v>
          </cell>
          <cell r="G1015">
            <v>1368.0710203044036</v>
          </cell>
          <cell r="H1015">
            <v>258.8070507875421</v>
          </cell>
          <cell r="I1015">
            <v>309200.38992474606</v>
          </cell>
        </row>
        <row r="1016">
          <cell r="A1016">
            <v>994</v>
          </cell>
          <cell r="B1016">
            <v>72959</v>
          </cell>
          <cell r="C1016">
            <v>309200.38992474606</v>
          </cell>
          <cell r="D1016">
            <v>1626.8780710919457</v>
          </cell>
          <cell r="E1016">
            <v>0</v>
          </cell>
          <cell r="F1016">
            <v>1626.8780710919457</v>
          </cell>
          <cell r="G1016">
            <v>1369.2110794879907</v>
          </cell>
          <cell r="H1016">
            <v>257.66699160395507</v>
          </cell>
          <cell r="I1016">
            <v>307831.17884525808</v>
          </cell>
        </row>
        <row r="1017">
          <cell r="A1017">
            <v>995</v>
          </cell>
          <cell r="B1017">
            <v>72990</v>
          </cell>
          <cell r="C1017">
            <v>307831.17884525808</v>
          </cell>
          <cell r="D1017">
            <v>1626.8780710919457</v>
          </cell>
          <cell r="E1017">
            <v>0</v>
          </cell>
          <cell r="F1017">
            <v>1626.8780710919457</v>
          </cell>
          <cell r="G1017">
            <v>1370.3520887208972</v>
          </cell>
          <cell r="H1017">
            <v>256.52598237104843</v>
          </cell>
          <cell r="I1017">
            <v>306460.82675653719</v>
          </cell>
        </row>
        <row r="1018">
          <cell r="A1018">
            <v>996</v>
          </cell>
          <cell r="B1018">
            <v>73020</v>
          </cell>
          <cell r="C1018">
            <v>306460.82675653719</v>
          </cell>
          <cell r="D1018">
            <v>1626.8780710919457</v>
          </cell>
          <cell r="E1018">
            <v>0</v>
          </cell>
          <cell r="F1018">
            <v>1626.8780710919457</v>
          </cell>
          <cell r="G1018">
            <v>1371.4940487948313</v>
          </cell>
          <cell r="H1018">
            <v>255.38402229711434</v>
          </cell>
          <cell r="I1018">
            <v>305089.33270774235</v>
          </cell>
        </row>
        <row r="1019">
          <cell r="A1019">
            <v>997</v>
          </cell>
          <cell r="B1019">
            <v>73051</v>
          </cell>
          <cell r="C1019">
            <v>305089.33270774235</v>
          </cell>
          <cell r="D1019">
            <v>1626.8780710919457</v>
          </cell>
          <cell r="E1019">
            <v>0</v>
          </cell>
          <cell r="F1019">
            <v>1626.8780710919457</v>
          </cell>
          <cell r="G1019">
            <v>1372.6369605021605</v>
          </cell>
          <cell r="H1019">
            <v>254.24111058978531</v>
          </cell>
          <cell r="I1019">
            <v>303716.69574724021</v>
          </cell>
        </row>
        <row r="1020">
          <cell r="A1020">
            <v>998</v>
          </cell>
          <cell r="B1020">
            <v>73082</v>
          </cell>
          <cell r="C1020">
            <v>303716.69574724021</v>
          </cell>
          <cell r="D1020">
            <v>1626.8780710919457</v>
          </cell>
          <cell r="E1020">
            <v>0</v>
          </cell>
          <cell r="F1020">
            <v>1626.8780710919457</v>
          </cell>
          <cell r="G1020">
            <v>1373.7808246359123</v>
          </cell>
          <cell r="H1020">
            <v>253.09724645603353</v>
          </cell>
          <cell r="I1020">
            <v>302342.91492260428</v>
          </cell>
        </row>
        <row r="1021">
          <cell r="A1021">
            <v>999</v>
          </cell>
          <cell r="B1021">
            <v>73110</v>
          </cell>
          <cell r="C1021">
            <v>302342.91492260428</v>
          </cell>
          <cell r="D1021">
            <v>1626.8780710919457</v>
          </cell>
          <cell r="E1021">
            <v>0</v>
          </cell>
          <cell r="F1021">
            <v>1626.8780710919457</v>
          </cell>
          <cell r="G1021">
            <v>1374.9256419897754</v>
          </cell>
          <cell r="H1021">
            <v>251.95242910217021</v>
          </cell>
          <cell r="I1021">
            <v>300967.98928061448</v>
          </cell>
        </row>
        <row r="1022">
          <cell r="A1022">
            <v>1000</v>
          </cell>
          <cell r="B1022">
            <v>73141</v>
          </cell>
          <cell r="C1022">
            <v>300967.98928061448</v>
          </cell>
          <cell r="D1022">
            <v>1626.8780710919457</v>
          </cell>
          <cell r="E1022">
            <v>0</v>
          </cell>
          <cell r="F1022">
            <v>1626.8780710919457</v>
          </cell>
          <cell r="G1022">
            <v>1376.0714133581002</v>
          </cell>
          <cell r="H1022">
            <v>250.80665773384541</v>
          </cell>
          <cell r="I1022">
            <v>299591.91786725639</v>
          </cell>
        </row>
        <row r="1023">
          <cell r="A1023">
            <v>1001</v>
          </cell>
          <cell r="B1023">
            <v>73171</v>
          </cell>
          <cell r="C1023">
            <v>299591.91786725639</v>
          </cell>
          <cell r="D1023">
            <v>1626.8780710919457</v>
          </cell>
          <cell r="E1023">
            <v>0</v>
          </cell>
          <cell r="F1023">
            <v>1626.8780710919457</v>
          </cell>
          <cell r="G1023">
            <v>1377.2181395358987</v>
          </cell>
          <cell r="H1023">
            <v>249.65993155604698</v>
          </cell>
          <cell r="I1023">
            <v>298214.69972772046</v>
          </cell>
        </row>
        <row r="1024">
          <cell r="A1024">
            <v>1002</v>
          </cell>
          <cell r="B1024">
            <v>73202</v>
          </cell>
          <cell r="C1024">
            <v>298214.69972772046</v>
          </cell>
          <cell r="D1024">
            <v>1626.8780710919457</v>
          </cell>
          <cell r="E1024">
            <v>0</v>
          </cell>
          <cell r="F1024">
            <v>1626.8780710919457</v>
          </cell>
          <cell r="G1024">
            <v>1378.3658213188453</v>
          </cell>
          <cell r="H1024">
            <v>248.51224977310039</v>
          </cell>
          <cell r="I1024">
            <v>296836.33390640165</v>
          </cell>
        </row>
        <row r="1025">
          <cell r="A1025">
            <v>1003</v>
          </cell>
          <cell r="B1025">
            <v>73232</v>
          </cell>
          <cell r="C1025">
            <v>296836.33390640165</v>
          </cell>
          <cell r="D1025">
            <v>1626.8780710919457</v>
          </cell>
          <cell r="E1025">
            <v>0</v>
          </cell>
          <cell r="F1025">
            <v>1626.8780710919457</v>
          </cell>
          <cell r="G1025">
            <v>1379.5144595032775</v>
          </cell>
          <cell r="H1025">
            <v>247.36361158866805</v>
          </cell>
          <cell r="I1025">
            <v>295456.81944689836</v>
          </cell>
        </row>
        <row r="1026">
          <cell r="A1026">
            <v>1004</v>
          </cell>
          <cell r="B1026">
            <v>73263</v>
          </cell>
          <cell r="C1026">
            <v>295456.81944689836</v>
          </cell>
          <cell r="D1026">
            <v>1626.8780710919457</v>
          </cell>
          <cell r="E1026">
            <v>0</v>
          </cell>
          <cell r="F1026">
            <v>1626.8780710919457</v>
          </cell>
          <cell r="G1026">
            <v>1380.6640548861969</v>
          </cell>
          <cell r="H1026">
            <v>246.21401620574864</v>
          </cell>
          <cell r="I1026">
            <v>294076.15539201215</v>
          </cell>
        </row>
        <row r="1027">
          <cell r="A1027">
            <v>1005</v>
          </cell>
          <cell r="B1027">
            <v>73294</v>
          </cell>
          <cell r="C1027">
            <v>294076.15539201215</v>
          </cell>
          <cell r="D1027">
            <v>1626.8780710919457</v>
          </cell>
          <cell r="E1027">
            <v>0</v>
          </cell>
          <cell r="F1027">
            <v>1626.8780710919457</v>
          </cell>
          <cell r="G1027">
            <v>1381.8146082652688</v>
          </cell>
          <cell r="H1027">
            <v>245.06346282667678</v>
          </cell>
          <cell r="I1027">
            <v>292694.34078374685</v>
          </cell>
        </row>
        <row r="1028">
          <cell r="A1028">
            <v>1006</v>
          </cell>
          <cell r="B1028">
            <v>73324</v>
          </cell>
          <cell r="C1028">
            <v>292694.34078374685</v>
          </cell>
          <cell r="D1028">
            <v>1626.8780710919457</v>
          </cell>
          <cell r="E1028">
            <v>0</v>
          </cell>
          <cell r="F1028">
            <v>1626.8780710919457</v>
          </cell>
          <cell r="G1028">
            <v>1382.9661204388233</v>
          </cell>
          <cell r="H1028">
            <v>243.91195065312237</v>
          </cell>
          <cell r="I1028">
            <v>291311.37466330803</v>
          </cell>
        </row>
        <row r="1029">
          <cell r="A1029">
            <v>1007</v>
          </cell>
          <cell r="B1029">
            <v>73355</v>
          </cell>
          <cell r="C1029">
            <v>291311.37466330803</v>
          </cell>
          <cell r="D1029">
            <v>1626.8780710919457</v>
          </cell>
          <cell r="E1029">
            <v>0</v>
          </cell>
          <cell r="F1029">
            <v>1626.8780710919457</v>
          </cell>
          <cell r="G1029">
            <v>1384.1185922058557</v>
          </cell>
          <cell r="H1029">
            <v>242.75947888609002</v>
          </cell>
          <cell r="I1029">
            <v>289927.25607110217</v>
          </cell>
        </row>
        <row r="1030">
          <cell r="A1030">
            <v>1008</v>
          </cell>
          <cell r="B1030">
            <v>73385</v>
          </cell>
          <cell r="C1030">
            <v>289927.25607110217</v>
          </cell>
          <cell r="D1030">
            <v>1626.8780710919457</v>
          </cell>
          <cell r="E1030">
            <v>0</v>
          </cell>
          <cell r="F1030">
            <v>1626.8780710919457</v>
          </cell>
          <cell r="G1030">
            <v>1385.2720243660272</v>
          </cell>
          <cell r="H1030">
            <v>241.6060467259185</v>
          </cell>
          <cell r="I1030">
            <v>288541.98404673615</v>
          </cell>
        </row>
        <row r="1031">
          <cell r="A1031">
            <v>1009</v>
          </cell>
          <cell r="B1031">
            <v>73416</v>
          </cell>
          <cell r="C1031">
            <v>288541.98404673615</v>
          </cell>
          <cell r="D1031">
            <v>1626.8780710919457</v>
          </cell>
          <cell r="E1031">
            <v>0</v>
          </cell>
          <cell r="F1031">
            <v>1626.8780710919457</v>
          </cell>
          <cell r="G1031">
            <v>1386.4264177196656</v>
          </cell>
          <cell r="H1031">
            <v>240.45165337228013</v>
          </cell>
          <cell r="I1031">
            <v>287155.55762901646</v>
          </cell>
        </row>
        <row r="1032">
          <cell r="A1032">
            <v>1010</v>
          </cell>
          <cell r="B1032">
            <v>73447</v>
          </cell>
          <cell r="C1032">
            <v>287155.55762901646</v>
          </cell>
          <cell r="D1032">
            <v>1626.8780710919457</v>
          </cell>
          <cell r="E1032">
            <v>0</v>
          </cell>
          <cell r="F1032">
            <v>1626.8780710919457</v>
          </cell>
          <cell r="G1032">
            <v>1387.5817730677654</v>
          </cell>
          <cell r="H1032">
            <v>239.29629802418037</v>
          </cell>
          <cell r="I1032">
            <v>285767.97585594869</v>
          </cell>
        </row>
        <row r="1033">
          <cell r="A1033">
            <v>1011</v>
          </cell>
          <cell r="B1033">
            <v>73475</v>
          </cell>
          <cell r="C1033">
            <v>285767.97585594869</v>
          </cell>
          <cell r="D1033">
            <v>1626.8780710919457</v>
          </cell>
          <cell r="E1033">
            <v>0</v>
          </cell>
          <cell r="F1033">
            <v>1626.8780710919457</v>
          </cell>
          <cell r="G1033">
            <v>1388.7380912119884</v>
          </cell>
          <cell r="H1033">
            <v>238.13997987995722</v>
          </cell>
          <cell r="I1033">
            <v>284379.2377647367</v>
          </cell>
        </row>
        <row r="1034">
          <cell r="A1034">
            <v>1012</v>
          </cell>
          <cell r="B1034">
            <v>73506</v>
          </cell>
          <cell r="C1034">
            <v>284379.2377647367</v>
          </cell>
          <cell r="D1034">
            <v>1626.8780710919457</v>
          </cell>
          <cell r="E1034">
            <v>0</v>
          </cell>
          <cell r="F1034">
            <v>1626.8780710919457</v>
          </cell>
          <cell r="G1034">
            <v>1389.8953729546652</v>
          </cell>
          <cell r="H1034">
            <v>236.98269813728061</v>
          </cell>
          <cell r="I1034">
            <v>282989.34239178203</v>
          </cell>
        </row>
        <row r="1035">
          <cell r="A1035">
            <v>1013</v>
          </cell>
          <cell r="B1035">
            <v>73536</v>
          </cell>
          <cell r="C1035">
            <v>282989.34239178203</v>
          </cell>
          <cell r="D1035">
            <v>1626.8780710919457</v>
          </cell>
          <cell r="E1035">
            <v>0</v>
          </cell>
          <cell r="F1035">
            <v>1626.8780710919457</v>
          </cell>
          <cell r="G1035">
            <v>1391.0536190987941</v>
          </cell>
          <cell r="H1035">
            <v>235.82445199315168</v>
          </cell>
          <cell r="I1035">
            <v>281598.28877268324</v>
          </cell>
        </row>
        <row r="1036">
          <cell r="A1036">
            <v>1014</v>
          </cell>
          <cell r="B1036">
            <v>73567</v>
          </cell>
          <cell r="C1036">
            <v>281598.28877268324</v>
          </cell>
          <cell r="D1036">
            <v>1626.8780710919457</v>
          </cell>
          <cell r="E1036">
            <v>0</v>
          </cell>
          <cell r="F1036">
            <v>1626.8780710919457</v>
          </cell>
          <cell r="G1036">
            <v>1392.212830448043</v>
          </cell>
          <cell r="H1036">
            <v>234.66524064390271</v>
          </cell>
          <cell r="I1036">
            <v>280206.07594223518</v>
          </cell>
        </row>
        <row r="1037">
          <cell r="A1037">
            <v>1015</v>
          </cell>
          <cell r="B1037">
            <v>73597</v>
          </cell>
          <cell r="C1037">
            <v>280206.07594223518</v>
          </cell>
          <cell r="D1037">
            <v>1626.8780710919457</v>
          </cell>
          <cell r="E1037">
            <v>0</v>
          </cell>
          <cell r="F1037">
            <v>1626.8780710919457</v>
          </cell>
          <cell r="G1037">
            <v>1393.3730078067497</v>
          </cell>
          <cell r="H1037">
            <v>233.505063285196</v>
          </cell>
          <cell r="I1037">
            <v>278812.70293442841</v>
          </cell>
        </row>
        <row r="1038">
          <cell r="A1038">
            <v>1016</v>
          </cell>
          <cell r="B1038">
            <v>73628</v>
          </cell>
          <cell r="C1038">
            <v>278812.70293442841</v>
          </cell>
          <cell r="D1038">
            <v>1626.8780710919457</v>
          </cell>
          <cell r="E1038">
            <v>0</v>
          </cell>
          <cell r="F1038">
            <v>1626.8780710919457</v>
          </cell>
          <cell r="G1038">
            <v>1394.5341519799219</v>
          </cell>
          <cell r="H1038">
            <v>232.34391911202366</v>
          </cell>
          <cell r="I1038">
            <v>277418.16878244851</v>
          </cell>
        </row>
        <row r="1039">
          <cell r="A1039">
            <v>1017</v>
          </cell>
          <cell r="B1039">
            <v>73659</v>
          </cell>
          <cell r="C1039">
            <v>277418.16878244851</v>
          </cell>
          <cell r="D1039">
            <v>1626.8780710919457</v>
          </cell>
          <cell r="E1039">
            <v>0</v>
          </cell>
          <cell r="F1039">
            <v>1626.8780710919457</v>
          </cell>
          <cell r="G1039">
            <v>1395.6962637732386</v>
          </cell>
          <cell r="H1039">
            <v>231.18180731870711</v>
          </cell>
          <cell r="I1039">
            <v>276022.47251867526</v>
          </cell>
        </row>
        <row r="1040">
          <cell r="A1040">
            <v>1018</v>
          </cell>
          <cell r="B1040">
            <v>73689</v>
          </cell>
          <cell r="C1040">
            <v>276022.47251867526</v>
          </cell>
          <cell r="D1040">
            <v>1626.8780710919457</v>
          </cell>
          <cell r="E1040">
            <v>0</v>
          </cell>
          <cell r="F1040">
            <v>1626.8780710919457</v>
          </cell>
          <cell r="G1040">
            <v>1396.8593439930496</v>
          </cell>
          <cell r="H1040">
            <v>230.01872709889605</v>
          </cell>
          <cell r="I1040">
            <v>274625.61317468219</v>
          </cell>
        </row>
        <row r="1041">
          <cell r="A1041">
            <v>1019</v>
          </cell>
          <cell r="B1041">
            <v>73720</v>
          </cell>
          <cell r="C1041">
            <v>274625.61317468219</v>
          </cell>
          <cell r="D1041">
            <v>1626.8780710919457</v>
          </cell>
          <cell r="E1041">
            <v>0</v>
          </cell>
          <cell r="F1041">
            <v>1626.8780710919457</v>
          </cell>
          <cell r="G1041">
            <v>1398.0233934463772</v>
          </cell>
          <cell r="H1041">
            <v>228.8546776455685</v>
          </cell>
          <cell r="I1041">
            <v>273227.58978123579</v>
          </cell>
        </row>
        <row r="1042">
          <cell r="A1042">
            <v>1020</v>
          </cell>
          <cell r="B1042">
            <v>73750</v>
          </cell>
          <cell r="C1042">
            <v>273227.58978123579</v>
          </cell>
          <cell r="D1042">
            <v>1626.8780710919457</v>
          </cell>
          <cell r="E1042">
            <v>0</v>
          </cell>
          <cell r="F1042">
            <v>1626.8780710919457</v>
          </cell>
          <cell r="G1042">
            <v>1399.1884129409159</v>
          </cell>
          <cell r="H1042">
            <v>227.68965815102982</v>
          </cell>
          <cell r="I1042">
            <v>271828.40136829484</v>
          </cell>
        </row>
        <row r="1043">
          <cell r="A1043">
            <v>1021</v>
          </cell>
          <cell r="B1043">
            <v>73781</v>
          </cell>
          <cell r="C1043">
            <v>271828.40136829484</v>
          </cell>
          <cell r="D1043">
            <v>1626.8780710919457</v>
          </cell>
          <cell r="E1043">
            <v>0</v>
          </cell>
          <cell r="F1043">
            <v>1626.8780710919457</v>
          </cell>
          <cell r="G1043">
            <v>1400.3544032850332</v>
          </cell>
          <cell r="H1043">
            <v>226.52366780691239</v>
          </cell>
          <cell r="I1043">
            <v>270428.04696500982</v>
          </cell>
        </row>
        <row r="1044">
          <cell r="A1044">
            <v>1022</v>
          </cell>
          <cell r="B1044">
            <v>73812</v>
          </cell>
          <cell r="C1044">
            <v>270428.04696500982</v>
          </cell>
          <cell r="D1044">
            <v>1626.8780710919457</v>
          </cell>
          <cell r="E1044">
            <v>0</v>
          </cell>
          <cell r="F1044">
            <v>1626.8780710919457</v>
          </cell>
          <cell r="G1044">
            <v>1401.5213652877708</v>
          </cell>
          <cell r="H1044">
            <v>225.35670580417488</v>
          </cell>
          <cell r="I1044">
            <v>269026.52559972205</v>
          </cell>
        </row>
        <row r="1045">
          <cell r="A1045">
            <v>1023</v>
          </cell>
          <cell r="B1045">
            <v>73840</v>
          </cell>
          <cell r="C1045">
            <v>269026.52559972205</v>
          </cell>
          <cell r="D1045">
            <v>1626.8780710919457</v>
          </cell>
          <cell r="E1045">
            <v>0</v>
          </cell>
          <cell r="F1045">
            <v>1626.8780710919457</v>
          </cell>
          <cell r="G1045">
            <v>1402.6892997588438</v>
          </cell>
          <cell r="H1045">
            <v>224.18877133310173</v>
          </cell>
          <cell r="I1045">
            <v>267623.83629996318</v>
          </cell>
        </row>
        <row r="1046">
          <cell r="A1046">
            <v>1024</v>
          </cell>
          <cell r="B1046">
            <v>73871</v>
          </cell>
          <cell r="C1046">
            <v>267623.83629996318</v>
          </cell>
          <cell r="D1046">
            <v>1626.8780710919457</v>
          </cell>
          <cell r="E1046">
            <v>0</v>
          </cell>
          <cell r="F1046">
            <v>1626.8780710919457</v>
          </cell>
          <cell r="G1046">
            <v>1403.8582075086431</v>
          </cell>
          <cell r="H1046">
            <v>223.01986358330268</v>
          </cell>
          <cell r="I1046">
            <v>266219.97809245455</v>
          </cell>
        </row>
        <row r="1047">
          <cell r="A1047">
            <v>1025</v>
          </cell>
          <cell r="B1047">
            <v>73901</v>
          </cell>
          <cell r="C1047">
            <v>266219.97809245455</v>
          </cell>
          <cell r="D1047">
            <v>1626.8780710919457</v>
          </cell>
          <cell r="E1047">
            <v>0</v>
          </cell>
          <cell r="F1047">
            <v>1626.8780710919457</v>
          </cell>
          <cell r="G1047">
            <v>1405.0280893482336</v>
          </cell>
          <cell r="H1047">
            <v>221.84998174371211</v>
          </cell>
          <cell r="I1047">
            <v>264814.95000310632</v>
          </cell>
        </row>
        <row r="1048">
          <cell r="A1048">
            <v>1026</v>
          </cell>
          <cell r="B1048">
            <v>73932</v>
          </cell>
          <cell r="C1048">
            <v>264814.95000310632</v>
          </cell>
          <cell r="D1048">
            <v>1626.8780710919457</v>
          </cell>
          <cell r="E1048">
            <v>0</v>
          </cell>
          <cell r="F1048">
            <v>1626.8780710919457</v>
          </cell>
          <cell r="G1048">
            <v>1406.1989460893572</v>
          </cell>
          <cell r="H1048">
            <v>220.67912500258862</v>
          </cell>
          <cell r="I1048">
            <v>263408.75105701695</v>
          </cell>
        </row>
        <row r="1049">
          <cell r="A1049">
            <v>1027</v>
          </cell>
          <cell r="B1049">
            <v>73962</v>
          </cell>
          <cell r="C1049">
            <v>263408.75105701695</v>
          </cell>
          <cell r="D1049">
            <v>1626.8780710919457</v>
          </cell>
          <cell r="E1049">
            <v>0</v>
          </cell>
          <cell r="F1049">
            <v>1626.8780710919457</v>
          </cell>
          <cell r="G1049">
            <v>1407.3707785444315</v>
          </cell>
          <cell r="H1049">
            <v>219.50729254751414</v>
          </cell>
          <cell r="I1049">
            <v>262001.38027847253</v>
          </cell>
        </row>
        <row r="1050">
          <cell r="A1050">
            <v>1028</v>
          </cell>
          <cell r="B1050">
            <v>73993</v>
          </cell>
          <cell r="C1050">
            <v>262001.38027847253</v>
          </cell>
          <cell r="D1050">
            <v>1626.8780710919457</v>
          </cell>
          <cell r="E1050">
            <v>0</v>
          </cell>
          <cell r="F1050">
            <v>1626.8780710919457</v>
          </cell>
          <cell r="G1050">
            <v>1408.5435875265518</v>
          </cell>
          <cell r="H1050">
            <v>218.33448356539375</v>
          </cell>
          <cell r="I1050">
            <v>260592.83669094599</v>
          </cell>
        </row>
        <row r="1051">
          <cell r="A1051">
            <v>1029</v>
          </cell>
          <cell r="B1051">
            <v>74024</v>
          </cell>
          <cell r="C1051">
            <v>260592.83669094599</v>
          </cell>
          <cell r="D1051">
            <v>1626.8780710919457</v>
          </cell>
          <cell r="E1051">
            <v>0</v>
          </cell>
          <cell r="F1051">
            <v>1626.8780710919457</v>
          </cell>
          <cell r="G1051">
            <v>1409.7173738494907</v>
          </cell>
          <cell r="H1051">
            <v>217.16069724245497</v>
          </cell>
          <cell r="I1051">
            <v>259183.11931709648</v>
          </cell>
        </row>
        <row r="1052">
          <cell r="A1052">
            <v>1030</v>
          </cell>
          <cell r="B1052">
            <v>74054</v>
          </cell>
          <cell r="C1052">
            <v>259183.11931709648</v>
          </cell>
          <cell r="D1052">
            <v>1626.8780710919457</v>
          </cell>
          <cell r="E1052">
            <v>0</v>
          </cell>
          <cell r="F1052">
            <v>1626.8780710919457</v>
          </cell>
          <cell r="G1052">
            <v>1410.8921383276986</v>
          </cell>
          <cell r="H1052">
            <v>215.98593276424708</v>
          </cell>
          <cell r="I1052">
            <v>257772.22717876878</v>
          </cell>
        </row>
        <row r="1053">
          <cell r="A1053">
            <v>1031</v>
          </cell>
          <cell r="B1053">
            <v>74085</v>
          </cell>
          <cell r="C1053">
            <v>257772.22717876878</v>
          </cell>
          <cell r="D1053">
            <v>1626.8780710919457</v>
          </cell>
          <cell r="E1053">
            <v>0</v>
          </cell>
          <cell r="F1053">
            <v>1626.8780710919457</v>
          </cell>
          <cell r="G1053">
            <v>1412.0678817763051</v>
          </cell>
          <cell r="H1053">
            <v>214.81018931564066</v>
          </cell>
          <cell r="I1053">
            <v>256360.15929699247</v>
          </cell>
        </row>
        <row r="1054">
          <cell r="A1054">
            <v>1032</v>
          </cell>
          <cell r="B1054">
            <v>74115</v>
          </cell>
          <cell r="C1054">
            <v>256360.15929699247</v>
          </cell>
          <cell r="D1054">
            <v>1626.8780710919457</v>
          </cell>
          <cell r="E1054">
            <v>0</v>
          </cell>
          <cell r="F1054">
            <v>1626.8780710919457</v>
          </cell>
          <cell r="G1054">
            <v>1413.2446050111187</v>
          </cell>
          <cell r="H1054">
            <v>213.63346608082705</v>
          </cell>
          <cell r="I1054">
            <v>254946.91469198134</v>
          </cell>
        </row>
        <row r="1055">
          <cell r="A1055">
            <v>1033</v>
          </cell>
          <cell r="B1055">
            <v>74146</v>
          </cell>
          <cell r="C1055">
            <v>254946.91469198134</v>
          </cell>
          <cell r="D1055">
            <v>1626.8780710919457</v>
          </cell>
          <cell r="E1055">
            <v>0</v>
          </cell>
          <cell r="F1055">
            <v>1626.8780710919457</v>
          </cell>
          <cell r="G1055">
            <v>1414.4223088486278</v>
          </cell>
          <cell r="H1055">
            <v>212.45576224331776</v>
          </cell>
          <cell r="I1055">
            <v>253532.49238313272</v>
          </cell>
        </row>
        <row r="1056">
          <cell r="A1056">
            <v>1034</v>
          </cell>
          <cell r="B1056">
            <v>74177</v>
          </cell>
          <cell r="C1056">
            <v>253532.49238313272</v>
          </cell>
          <cell r="D1056">
            <v>1626.8780710919457</v>
          </cell>
          <cell r="E1056">
            <v>0</v>
          </cell>
          <cell r="F1056">
            <v>1626.8780710919457</v>
          </cell>
          <cell r="G1056">
            <v>1415.6009941060017</v>
          </cell>
          <cell r="H1056">
            <v>211.27707698594395</v>
          </cell>
          <cell r="I1056">
            <v>252116.89138902671</v>
          </cell>
        </row>
        <row r="1057">
          <cell r="A1057">
            <v>1035</v>
          </cell>
          <cell r="B1057">
            <v>74205</v>
          </cell>
          <cell r="C1057">
            <v>252116.89138902671</v>
          </cell>
          <cell r="D1057">
            <v>1626.8780710919457</v>
          </cell>
          <cell r="E1057">
            <v>0</v>
          </cell>
          <cell r="F1057">
            <v>1626.8780710919457</v>
          </cell>
          <cell r="G1057">
            <v>1416.7806616010901</v>
          </cell>
          <cell r="H1057">
            <v>210.0974094908556</v>
          </cell>
          <cell r="I1057">
            <v>250700.11072742564</v>
          </cell>
        </row>
        <row r="1058">
          <cell r="A1058">
            <v>1036</v>
          </cell>
          <cell r="B1058">
            <v>74236</v>
          </cell>
          <cell r="C1058">
            <v>250700.11072742564</v>
          </cell>
          <cell r="D1058">
            <v>1626.8780710919457</v>
          </cell>
          <cell r="E1058">
            <v>0</v>
          </cell>
          <cell r="F1058">
            <v>1626.8780710919457</v>
          </cell>
          <cell r="G1058">
            <v>1417.9613121524244</v>
          </cell>
          <cell r="H1058">
            <v>208.91675893952137</v>
          </cell>
          <cell r="I1058">
            <v>249282.14941527322</v>
          </cell>
        </row>
        <row r="1059">
          <cell r="A1059">
            <v>1037</v>
          </cell>
          <cell r="B1059">
            <v>74266</v>
          </cell>
          <cell r="C1059">
            <v>249282.14941527322</v>
          </cell>
          <cell r="D1059">
            <v>1626.8780710919457</v>
          </cell>
          <cell r="E1059">
            <v>0</v>
          </cell>
          <cell r="F1059">
            <v>1626.8780710919457</v>
          </cell>
          <cell r="G1059">
            <v>1419.142946579218</v>
          </cell>
          <cell r="H1059">
            <v>207.73512451272768</v>
          </cell>
          <cell r="I1059">
            <v>247863.00646869399</v>
          </cell>
        </row>
        <row r="1060">
          <cell r="A1060">
            <v>1038</v>
          </cell>
          <cell r="B1060">
            <v>74297</v>
          </cell>
          <cell r="C1060">
            <v>247863.00646869399</v>
          </cell>
          <cell r="D1060">
            <v>1626.8780710919457</v>
          </cell>
          <cell r="E1060">
            <v>0</v>
          </cell>
          <cell r="F1060">
            <v>1626.8780710919457</v>
          </cell>
          <cell r="G1060">
            <v>1420.3255657013674</v>
          </cell>
          <cell r="H1060">
            <v>206.55250539057832</v>
          </cell>
          <cell r="I1060">
            <v>246442.68090299261</v>
          </cell>
        </row>
        <row r="1061">
          <cell r="A1061">
            <v>1039</v>
          </cell>
          <cell r="B1061">
            <v>74327</v>
          </cell>
          <cell r="C1061">
            <v>246442.68090299261</v>
          </cell>
          <cell r="D1061">
            <v>1626.8780710919457</v>
          </cell>
          <cell r="E1061">
            <v>0</v>
          </cell>
          <cell r="F1061">
            <v>1626.8780710919457</v>
          </cell>
          <cell r="G1061">
            <v>1421.5091703394519</v>
          </cell>
          <cell r="H1061">
            <v>205.36890075249383</v>
          </cell>
          <cell r="I1061">
            <v>245021.17173265317</v>
          </cell>
        </row>
        <row r="1062">
          <cell r="A1062">
            <v>1040</v>
          </cell>
          <cell r="B1062">
            <v>74358</v>
          </cell>
          <cell r="C1062">
            <v>245021.17173265317</v>
          </cell>
          <cell r="D1062">
            <v>1626.8780710919457</v>
          </cell>
          <cell r="E1062">
            <v>0</v>
          </cell>
          <cell r="F1062">
            <v>1626.8780710919457</v>
          </cell>
          <cell r="G1062">
            <v>1422.6937613147347</v>
          </cell>
          <cell r="H1062">
            <v>204.18430977721098</v>
          </cell>
          <cell r="I1062">
            <v>243598.47797133843</v>
          </cell>
        </row>
        <row r="1063">
          <cell r="A1063">
            <v>1041</v>
          </cell>
          <cell r="B1063">
            <v>74389</v>
          </cell>
          <cell r="C1063">
            <v>243598.47797133843</v>
          </cell>
          <cell r="D1063">
            <v>1626.8780710919457</v>
          </cell>
          <cell r="E1063">
            <v>0</v>
          </cell>
          <cell r="F1063">
            <v>1626.8780710919457</v>
          </cell>
          <cell r="G1063">
            <v>1423.8793394491636</v>
          </cell>
          <cell r="H1063">
            <v>202.99873164278202</v>
          </cell>
          <cell r="I1063">
            <v>242174.59863188927</v>
          </cell>
        </row>
        <row r="1064">
          <cell r="A1064">
            <v>1042</v>
          </cell>
          <cell r="B1064">
            <v>74419</v>
          </cell>
          <cell r="C1064">
            <v>242174.59863188927</v>
          </cell>
          <cell r="D1064">
            <v>1626.8780710919457</v>
          </cell>
          <cell r="E1064">
            <v>0</v>
          </cell>
          <cell r="F1064">
            <v>1626.8780710919457</v>
          </cell>
          <cell r="G1064">
            <v>1425.0659055653714</v>
          </cell>
          <cell r="H1064">
            <v>201.8121655265744</v>
          </cell>
          <cell r="I1064">
            <v>240749.5327263239</v>
          </cell>
        </row>
        <row r="1065">
          <cell r="A1065">
            <v>1043</v>
          </cell>
          <cell r="B1065">
            <v>74450</v>
          </cell>
          <cell r="C1065">
            <v>240749.5327263239</v>
          </cell>
          <cell r="D1065">
            <v>1626.8780710919457</v>
          </cell>
          <cell r="E1065">
            <v>0</v>
          </cell>
          <cell r="F1065">
            <v>1626.8780710919457</v>
          </cell>
          <cell r="G1065">
            <v>1426.2534604866757</v>
          </cell>
          <cell r="H1065">
            <v>200.62461060526994</v>
          </cell>
          <cell r="I1065">
            <v>239323.27926583722</v>
          </cell>
        </row>
        <row r="1066">
          <cell r="A1066">
            <v>1044</v>
          </cell>
          <cell r="B1066">
            <v>74480</v>
          </cell>
          <cell r="C1066">
            <v>239323.27926583722</v>
          </cell>
          <cell r="D1066">
            <v>1626.8780710919457</v>
          </cell>
          <cell r="E1066">
            <v>0</v>
          </cell>
          <cell r="F1066">
            <v>1626.8780710919457</v>
          </cell>
          <cell r="G1066">
            <v>1427.4420050370813</v>
          </cell>
          <cell r="H1066">
            <v>199.43606605486434</v>
          </cell>
          <cell r="I1066">
            <v>237895.83726080015</v>
          </cell>
        </row>
        <row r="1067">
          <cell r="A1067">
            <v>1045</v>
          </cell>
          <cell r="B1067">
            <v>74511</v>
          </cell>
          <cell r="C1067">
            <v>237895.83726080015</v>
          </cell>
          <cell r="D1067">
            <v>1626.8780710919457</v>
          </cell>
          <cell r="E1067">
            <v>0</v>
          </cell>
          <cell r="F1067">
            <v>1626.8780710919457</v>
          </cell>
          <cell r="G1067">
            <v>1428.6315400412789</v>
          </cell>
          <cell r="H1067">
            <v>198.24653105066679</v>
          </cell>
          <cell r="I1067">
            <v>236467.20572075888</v>
          </cell>
        </row>
        <row r="1068">
          <cell r="A1068">
            <v>1046</v>
          </cell>
          <cell r="B1068">
            <v>74542</v>
          </cell>
          <cell r="C1068">
            <v>236467.20572075888</v>
          </cell>
          <cell r="D1068">
            <v>1626.8780710919457</v>
          </cell>
          <cell r="E1068">
            <v>0</v>
          </cell>
          <cell r="F1068">
            <v>1626.8780710919457</v>
          </cell>
          <cell r="G1068">
            <v>1429.8220663246466</v>
          </cell>
          <cell r="H1068">
            <v>197.05600476729907</v>
          </cell>
          <cell r="I1068">
            <v>235037.38365443423</v>
          </cell>
        </row>
        <row r="1069">
          <cell r="A1069">
            <v>1047</v>
          </cell>
          <cell r="B1069">
            <v>74571</v>
          </cell>
          <cell r="C1069">
            <v>235037.38365443423</v>
          </cell>
          <cell r="D1069">
            <v>1626.8780710919457</v>
          </cell>
          <cell r="E1069">
            <v>0</v>
          </cell>
          <cell r="F1069">
            <v>1626.8780710919457</v>
          </cell>
          <cell r="G1069">
            <v>1431.0135847132506</v>
          </cell>
          <cell r="H1069">
            <v>195.8644863786952</v>
          </cell>
          <cell r="I1069">
            <v>233606.37006972099</v>
          </cell>
        </row>
        <row r="1070">
          <cell r="A1070">
            <v>1048</v>
          </cell>
          <cell r="B1070">
            <v>74602</v>
          </cell>
          <cell r="C1070">
            <v>233606.37006972099</v>
          </cell>
          <cell r="D1070">
            <v>1626.8780710919457</v>
          </cell>
          <cell r="E1070">
            <v>0</v>
          </cell>
          <cell r="F1070">
            <v>1626.8780710919457</v>
          </cell>
          <cell r="G1070">
            <v>1432.2060960338449</v>
          </cell>
          <cell r="H1070">
            <v>194.6719750581008</v>
          </cell>
          <cell r="I1070">
            <v>232174.16397368713</v>
          </cell>
        </row>
        <row r="1071">
          <cell r="A1071">
            <v>1049</v>
          </cell>
          <cell r="B1071">
            <v>74632</v>
          </cell>
          <cell r="C1071">
            <v>232174.16397368713</v>
          </cell>
          <cell r="D1071">
            <v>1626.8780710919457</v>
          </cell>
          <cell r="E1071">
            <v>0</v>
          </cell>
          <cell r="F1071">
            <v>1626.8780710919457</v>
          </cell>
          <cell r="G1071">
            <v>1433.3996011138731</v>
          </cell>
          <cell r="H1071">
            <v>193.47846997807264</v>
          </cell>
          <cell r="I1071">
            <v>230740.76437257326</v>
          </cell>
        </row>
        <row r="1072">
          <cell r="A1072">
            <v>1050</v>
          </cell>
          <cell r="B1072">
            <v>74663</v>
          </cell>
          <cell r="C1072">
            <v>230740.76437257326</v>
          </cell>
          <cell r="D1072">
            <v>1626.8780710919457</v>
          </cell>
          <cell r="E1072">
            <v>0</v>
          </cell>
          <cell r="F1072">
            <v>1626.8780710919457</v>
          </cell>
          <cell r="G1072">
            <v>1434.5941007814679</v>
          </cell>
          <cell r="H1072">
            <v>192.28397031047771</v>
          </cell>
          <cell r="I1072">
            <v>229306.17027179181</v>
          </cell>
        </row>
        <row r="1073">
          <cell r="A1073">
            <v>1051</v>
          </cell>
          <cell r="B1073">
            <v>74693</v>
          </cell>
          <cell r="C1073">
            <v>229306.17027179181</v>
          </cell>
          <cell r="D1073">
            <v>1626.8780710919457</v>
          </cell>
          <cell r="E1073">
            <v>0</v>
          </cell>
          <cell r="F1073">
            <v>1626.8780710919457</v>
          </cell>
          <cell r="G1073">
            <v>1435.7895958654526</v>
          </cell>
          <cell r="H1073">
            <v>191.08847522649319</v>
          </cell>
          <cell r="I1073">
            <v>227870.38067592637</v>
          </cell>
        </row>
        <row r="1074">
          <cell r="A1074">
            <v>1052</v>
          </cell>
          <cell r="B1074">
            <v>74724</v>
          </cell>
          <cell r="C1074">
            <v>227870.38067592637</v>
          </cell>
          <cell r="D1074">
            <v>1626.8780710919457</v>
          </cell>
          <cell r="E1074">
            <v>0</v>
          </cell>
          <cell r="F1074">
            <v>1626.8780710919457</v>
          </cell>
          <cell r="G1074">
            <v>1436.9860871953404</v>
          </cell>
          <cell r="H1074">
            <v>189.89198389660532</v>
          </cell>
          <cell r="I1074">
            <v>226433.39458873103</v>
          </cell>
        </row>
        <row r="1075">
          <cell r="A1075">
            <v>1053</v>
          </cell>
          <cell r="B1075">
            <v>74755</v>
          </cell>
          <cell r="C1075">
            <v>226433.39458873103</v>
          </cell>
          <cell r="D1075">
            <v>1626.8780710919457</v>
          </cell>
          <cell r="E1075">
            <v>0</v>
          </cell>
          <cell r="F1075">
            <v>1626.8780710919457</v>
          </cell>
          <cell r="G1075">
            <v>1438.1835756013365</v>
          </cell>
          <cell r="H1075">
            <v>188.69449549060917</v>
          </cell>
          <cell r="I1075">
            <v>224995.21101312968</v>
          </cell>
        </row>
        <row r="1076">
          <cell r="A1076">
            <v>1054</v>
          </cell>
          <cell r="B1076">
            <v>74785</v>
          </cell>
          <cell r="C1076">
            <v>224995.21101312968</v>
          </cell>
          <cell r="D1076">
            <v>1626.8780710919457</v>
          </cell>
          <cell r="E1076">
            <v>0</v>
          </cell>
          <cell r="F1076">
            <v>1626.8780710919457</v>
          </cell>
          <cell r="G1076">
            <v>1439.3820619143376</v>
          </cell>
          <cell r="H1076">
            <v>187.49600917760804</v>
          </cell>
          <cell r="I1076">
            <v>223555.82895121534</v>
          </cell>
        </row>
        <row r="1077">
          <cell r="A1077">
            <v>1055</v>
          </cell>
          <cell r="B1077">
            <v>74816</v>
          </cell>
          <cell r="C1077">
            <v>223555.82895121534</v>
          </cell>
          <cell r="D1077">
            <v>1626.8780710919457</v>
          </cell>
          <cell r="E1077">
            <v>0</v>
          </cell>
          <cell r="F1077">
            <v>1626.8780710919457</v>
          </cell>
          <cell r="G1077">
            <v>1440.5815469659328</v>
          </cell>
          <cell r="H1077">
            <v>186.29652412601277</v>
          </cell>
          <cell r="I1077">
            <v>222115.24740424941</v>
          </cell>
        </row>
        <row r="1078">
          <cell r="A1078">
            <v>1056</v>
          </cell>
          <cell r="B1078">
            <v>74846</v>
          </cell>
          <cell r="C1078">
            <v>222115.24740424941</v>
          </cell>
          <cell r="D1078">
            <v>1626.8780710919457</v>
          </cell>
          <cell r="E1078">
            <v>0</v>
          </cell>
          <cell r="F1078">
            <v>1626.8780710919457</v>
          </cell>
          <cell r="G1078">
            <v>1441.7820315884046</v>
          </cell>
          <cell r="H1078">
            <v>185.09603950354119</v>
          </cell>
          <cell r="I1078">
            <v>220673.46537266101</v>
          </cell>
        </row>
        <row r="1079">
          <cell r="A1079">
            <v>1057</v>
          </cell>
          <cell r="B1079">
            <v>74877</v>
          </cell>
          <cell r="C1079">
            <v>220673.46537266101</v>
          </cell>
          <cell r="D1079">
            <v>1626.8780710919457</v>
          </cell>
          <cell r="E1079">
            <v>0</v>
          </cell>
          <cell r="F1079">
            <v>1626.8780710919457</v>
          </cell>
          <cell r="G1079">
            <v>1442.9835166147282</v>
          </cell>
          <cell r="H1079">
            <v>183.89455447721753</v>
          </cell>
          <cell r="I1079">
            <v>219230.48185604627</v>
          </cell>
        </row>
        <row r="1080">
          <cell r="A1080">
            <v>1058</v>
          </cell>
          <cell r="B1080">
            <v>74908</v>
          </cell>
          <cell r="C1080">
            <v>219230.48185604627</v>
          </cell>
          <cell r="D1080">
            <v>1626.8780710919457</v>
          </cell>
          <cell r="E1080">
            <v>0</v>
          </cell>
          <cell r="F1080">
            <v>1626.8780710919457</v>
          </cell>
          <cell r="G1080">
            <v>1444.1860028785738</v>
          </cell>
          <cell r="H1080">
            <v>182.69206821337193</v>
          </cell>
          <cell r="I1080">
            <v>217786.29585316771</v>
          </cell>
        </row>
        <row r="1081">
          <cell r="A1081">
            <v>1059</v>
          </cell>
          <cell r="B1081">
            <v>74936</v>
          </cell>
          <cell r="C1081">
            <v>217786.29585316771</v>
          </cell>
          <cell r="D1081">
            <v>1626.8780710919457</v>
          </cell>
          <cell r="E1081">
            <v>0</v>
          </cell>
          <cell r="F1081">
            <v>1626.8780710919457</v>
          </cell>
          <cell r="G1081">
            <v>1445.389491214306</v>
          </cell>
          <cell r="H1081">
            <v>181.48857987763975</v>
          </cell>
          <cell r="I1081">
            <v>216340.90636195341</v>
          </cell>
        </row>
        <row r="1082">
          <cell r="A1082">
            <v>1060</v>
          </cell>
          <cell r="B1082">
            <v>74967</v>
          </cell>
          <cell r="C1082">
            <v>216340.90636195341</v>
          </cell>
          <cell r="D1082">
            <v>1626.8780710919457</v>
          </cell>
          <cell r="E1082">
            <v>0</v>
          </cell>
          <cell r="F1082">
            <v>1626.8780710919457</v>
          </cell>
          <cell r="G1082">
            <v>1446.5939824569846</v>
          </cell>
          <cell r="H1082">
            <v>180.28408863496119</v>
          </cell>
          <cell r="I1082">
            <v>214894.31237949643</v>
          </cell>
        </row>
        <row r="1083">
          <cell r="A1083">
            <v>1061</v>
          </cell>
          <cell r="B1083">
            <v>74997</v>
          </cell>
          <cell r="C1083">
            <v>214894.31237949643</v>
          </cell>
          <cell r="D1083">
            <v>1626.8780710919457</v>
          </cell>
          <cell r="E1083">
            <v>0</v>
          </cell>
          <cell r="F1083">
            <v>1626.8780710919457</v>
          </cell>
          <cell r="G1083">
            <v>1447.7994774423653</v>
          </cell>
          <cell r="H1083">
            <v>179.07859364958037</v>
          </cell>
          <cell r="I1083">
            <v>213446.51290205406</v>
          </cell>
        </row>
        <row r="1084">
          <cell r="A1084">
            <v>1062</v>
          </cell>
          <cell r="B1084">
            <v>75028</v>
          </cell>
          <cell r="C1084">
            <v>213446.51290205406</v>
          </cell>
          <cell r="D1084">
            <v>1626.8780710919457</v>
          </cell>
          <cell r="E1084">
            <v>0</v>
          </cell>
          <cell r="F1084">
            <v>1626.8780710919457</v>
          </cell>
          <cell r="G1084">
            <v>1449.0059770069006</v>
          </cell>
          <cell r="H1084">
            <v>177.87209408504506</v>
          </cell>
          <cell r="I1084">
            <v>211997.50692504717</v>
          </cell>
        </row>
        <row r="1085">
          <cell r="A1085">
            <v>1063</v>
          </cell>
          <cell r="B1085">
            <v>75058</v>
          </cell>
          <cell r="C1085">
            <v>211997.50692504717</v>
          </cell>
          <cell r="D1085">
            <v>1626.8780710919457</v>
          </cell>
          <cell r="E1085">
            <v>0</v>
          </cell>
          <cell r="F1085">
            <v>1626.8780710919457</v>
          </cell>
          <cell r="G1085">
            <v>1450.2134819877397</v>
          </cell>
          <cell r="H1085">
            <v>176.66458910420599</v>
          </cell>
          <cell r="I1085">
            <v>210547.29344305943</v>
          </cell>
        </row>
        <row r="1086">
          <cell r="A1086">
            <v>1064</v>
          </cell>
          <cell r="B1086">
            <v>75089</v>
          </cell>
          <cell r="C1086">
            <v>210547.29344305943</v>
          </cell>
          <cell r="D1086">
            <v>1626.8780710919457</v>
          </cell>
          <cell r="E1086">
            <v>0</v>
          </cell>
          <cell r="F1086">
            <v>1626.8780710919457</v>
          </cell>
          <cell r="G1086">
            <v>1451.4219932227295</v>
          </cell>
          <cell r="H1086">
            <v>175.45607786921619</v>
          </cell>
          <cell r="I1086">
            <v>209095.8714498367</v>
          </cell>
        </row>
        <row r="1087">
          <cell r="A1087">
            <v>1065</v>
          </cell>
          <cell r="B1087">
            <v>75120</v>
          </cell>
          <cell r="C1087">
            <v>209095.8714498367</v>
          </cell>
          <cell r="D1087">
            <v>1626.8780710919457</v>
          </cell>
          <cell r="E1087">
            <v>0</v>
          </cell>
          <cell r="F1087">
            <v>1626.8780710919457</v>
          </cell>
          <cell r="G1087">
            <v>1452.6315115504151</v>
          </cell>
          <cell r="H1087">
            <v>174.24655954153059</v>
          </cell>
          <cell r="I1087">
            <v>207643.23993828628</v>
          </cell>
        </row>
        <row r="1088">
          <cell r="A1088">
            <v>1066</v>
          </cell>
          <cell r="B1088">
            <v>75150</v>
          </cell>
          <cell r="C1088">
            <v>207643.23993828628</v>
          </cell>
          <cell r="D1088">
            <v>1626.8780710919457</v>
          </cell>
          <cell r="E1088">
            <v>0</v>
          </cell>
          <cell r="F1088">
            <v>1626.8780710919457</v>
          </cell>
          <cell r="G1088">
            <v>1453.8420378100404</v>
          </cell>
          <cell r="H1088">
            <v>173.03603328190525</v>
          </cell>
          <cell r="I1088">
            <v>206189.39790047624</v>
          </cell>
        </row>
        <row r="1089">
          <cell r="A1089">
            <v>1067</v>
          </cell>
          <cell r="B1089">
            <v>75181</v>
          </cell>
          <cell r="C1089">
            <v>206189.39790047624</v>
          </cell>
          <cell r="D1089">
            <v>1626.8780710919457</v>
          </cell>
          <cell r="E1089">
            <v>0</v>
          </cell>
          <cell r="F1089">
            <v>1626.8780710919457</v>
          </cell>
          <cell r="G1089">
            <v>1455.0535728415489</v>
          </cell>
          <cell r="H1089">
            <v>171.82449825039689</v>
          </cell>
          <cell r="I1089">
            <v>204734.3443276347</v>
          </cell>
        </row>
        <row r="1090">
          <cell r="A1090">
            <v>1068</v>
          </cell>
          <cell r="B1090">
            <v>75211</v>
          </cell>
          <cell r="C1090">
            <v>204734.3443276347</v>
          </cell>
          <cell r="D1090">
            <v>1626.8780710919457</v>
          </cell>
          <cell r="E1090">
            <v>0</v>
          </cell>
          <cell r="F1090">
            <v>1626.8780710919457</v>
          </cell>
          <cell r="G1090">
            <v>1456.2661174855834</v>
          </cell>
          <cell r="H1090">
            <v>170.61195360636225</v>
          </cell>
          <cell r="I1090">
            <v>203278.07821014911</v>
          </cell>
        </row>
        <row r="1091">
          <cell r="A1091">
            <v>1069</v>
          </cell>
          <cell r="B1091">
            <v>75242</v>
          </cell>
          <cell r="C1091">
            <v>203278.07821014911</v>
          </cell>
          <cell r="D1091">
            <v>1626.8780710919457</v>
          </cell>
          <cell r="E1091">
            <v>0</v>
          </cell>
          <cell r="F1091">
            <v>1626.8780710919457</v>
          </cell>
          <cell r="G1091">
            <v>1457.4796725834881</v>
          </cell>
          <cell r="H1091">
            <v>169.39839850845757</v>
          </cell>
          <cell r="I1091">
            <v>201820.59853756562</v>
          </cell>
        </row>
        <row r="1092">
          <cell r="A1092">
            <v>1070</v>
          </cell>
          <cell r="B1092">
            <v>75273</v>
          </cell>
          <cell r="C1092">
            <v>201820.59853756562</v>
          </cell>
          <cell r="D1092">
            <v>1626.8780710919457</v>
          </cell>
          <cell r="E1092">
            <v>0</v>
          </cell>
          <cell r="F1092">
            <v>1626.8780710919457</v>
          </cell>
          <cell r="G1092">
            <v>1458.6942389773076</v>
          </cell>
          <cell r="H1092">
            <v>168.18383211463802</v>
          </cell>
          <cell r="I1092">
            <v>200361.90429858831</v>
          </cell>
        </row>
        <row r="1093">
          <cell r="A1093">
            <v>1071</v>
          </cell>
          <cell r="B1093">
            <v>75301</v>
          </cell>
          <cell r="C1093">
            <v>200361.90429858831</v>
          </cell>
          <cell r="D1093">
            <v>1626.8780710919457</v>
          </cell>
          <cell r="E1093">
            <v>0</v>
          </cell>
          <cell r="F1093">
            <v>1626.8780710919457</v>
          </cell>
          <cell r="G1093">
            <v>1459.9098175097888</v>
          </cell>
          <cell r="H1093">
            <v>166.96825358215693</v>
          </cell>
          <cell r="I1093">
            <v>198901.99448107852</v>
          </cell>
        </row>
        <row r="1094">
          <cell r="A1094">
            <v>1072</v>
          </cell>
          <cell r="B1094">
            <v>75332</v>
          </cell>
          <cell r="C1094">
            <v>198901.99448107852</v>
          </cell>
          <cell r="D1094">
            <v>1626.8780710919457</v>
          </cell>
          <cell r="E1094">
            <v>0</v>
          </cell>
          <cell r="F1094">
            <v>1626.8780710919457</v>
          </cell>
          <cell r="G1094">
            <v>1461.1264090243803</v>
          </cell>
          <cell r="H1094">
            <v>165.75166206756543</v>
          </cell>
          <cell r="I1094">
            <v>197440.86807205415</v>
          </cell>
        </row>
        <row r="1095">
          <cell r="A1095">
            <v>1073</v>
          </cell>
          <cell r="B1095">
            <v>75362</v>
          </cell>
          <cell r="C1095">
            <v>197440.86807205415</v>
          </cell>
          <cell r="D1095">
            <v>1626.8780710919457</v>
          </cell>
          <cell r="E1095">
            <v>0</v>
          </cell>
          <cell r="F1095">
            <v>1626.8780710919457</v>
          </cell>
          <cell r="G1095">
            <v>1462.344014365234</v>
          </cell>
          <cell r="H1095">
            <v>164.53405672671178</v>
          </cell>
          <cell r="I1095">
            <v>195978.52405768892</v>
          </cell>
        </row>
        <row r="1096">
          <cell r="A1096">
            <v>1074</v>
          </cell>
          <cell r="B1096">
            <v>75393</v>
          </cell>
          <cell r="C1096">
            <v>195978.52405768892</v>
          </cell>
          <cell r="D1096">
            <v>1626.8780710919457</v>
          </cell>
          <cell r="E1096">
            <v>0</v>
          </cell>
          <cell r="F1096">
            <v>1626.8780710919457</v>
          </cell>
          <cell r="G1096">
            <v>1463.5626343772049</v>
          </cell>
          <cell r="H1096">
            <v>163.31543671474077</v>
          </cell>
          <cell r="I1096">
            <v>194514.9614233117</v>
          </cell>
        </row>
        <row r="1097">
          <cell r="A1097">
            <v>1075</v>
          </cell>
          <cell r="B1097">
            <v>75423</v>
          </cell>
          <cell r="C1097">
            <v>194514.9614233117</v>
          </cell>
          <cell r="D1097">
            <v>1626.8780710919457</v>
          </cell>
          <cell r="E1097">
            <v>0</v>
          </cell>
          <cell r="F1097">
            <v>1626.8780710919457</v>
          </cell>
          <cell r="G1097">
            <v>1464.7822699058527</v>
          </cell>
          <cell r="H1097">
            <v>162.0958011860931</v>
          </cell>
          <cell r="I1097">
            <v>193050.17915340586</v>
          </cell>
        </row>
        <row r="1098">
          <cell r="A1098">
            <v>1076</v>
          </cell>
          <cell r="B1098">
            <v>75454</v>
          </cell>
          <cell r="C1098">
            <v>193050.17915340586</v>
          </cell>
          <cell r="D1098">
            <v>1626.8780710919457</v>
          </cell>
          <cell r="E1098">
            <v>0</v>
          </cell>
          <cell r="F1098">
            <v>1626.8780710919457</v>
          </cell>
          <cell r="G1098">
            <v>1466.0029217974409</v>
          </cell>
          <cell r="H1098">
            <v>160.87514929450489</v>
          </cell>
          <cell r="I1098">
            <v>191584.17623160841</v>
          </cell>
        </row>
        <row r="1099">
          <cell r="A1099">
            <v>1077</v>
          </cell>
          <cell r="B1099">
            <v>75485</v>
          </cell>
          <cell r="C1099">
            <v>191584.17623160841</v>
          </cell>
          <cell r="D1099">
            <v>1626.8780710919457</v>
          </cell>
          <cell r="E1099">
            <v>0</v>
          </cell>
          <cell r="F1099">
            <v>1626.8780710919457</v>
          </cell>
          <cell r="G1099">
            <v>1467.2245908989387</v>
          </cell>
          <cell r="H1099">
            <v>159.653480193007</v>
          </cell>
          <cell r="I1099">
            <v>190116.95164070948</v>
          </cell>
        </row>
        <row r="1100">
          <cell r="A1100">
            <v>1078</v>
          </cell>
          <cell r="B1100">
            <v>75515</v>
          </cell>
          <cell r="C1100">
            <v>190116.95164070948</v>
          </cell>
          <cell r="D1100">
            <v>1626.8780710919457</v>
          </cell>
          <cell r="E1100">
            <v>0</v>
          </cell>
          <cell r="F1100">
            <v>1626.8780710919457</v>
          </cell>
          <cell r="G1100">
            <v>1468.4472780580211</v>
          </cell>
          <cell r="H1100">
            <v>158.43079303392457</v>
          </cell>
          <cell r="I1100">
            <v>188648.50436265147</v>
          </cell>
        </row>
        <row r="1101">
          <cell r="A1101">
            <v>1079</v>
          </cell>
          <cell r="B1101">
            <v>75546</v>
          </cell>
          <cell r="C1101">
            <v>188648.50436265147</v>
          </cell>
          <cell r="D1101">
            <v>1626.8780710919457</v>
          </cell>
          <cell r="E1101">
            <v>0</v>
          </cell>
          <cell r="F1101">
            <v>1626.8780710919457</v>
          </cell>
          <cell r="G1101">
            <v>1469.6709841230695</v>
          </cell>
          <cell r="H1101">
            <v>157.20708696887621</v>
          </cell>
          <cell r="I1101">
            <v>187178.83337852839</v>
          </cell>
        </row>
        <row r="1102">
          <cell r="A1102">
            <v>1080</v>
          </cell>
          <cell r="B1102">
            <v>75576</v>
          </cell>
          <cell r="C1102">
            <v>187178.83337852839</v>
          </cell>
          <cell r="D1102">
            <v>1626.8780710919457</v>
          </cell>
          <cell r="E1102">
            <v>0</v>
          </cell>
          <cell r="F1102">
            <v>1626.8780710919457</v>
          </cell>
          <cell r="G1102">
            <v>1470.8957099431721</v>
          </cell>
          <cell r="H1102">
            <v>155.98236114877366</v>
          </cell>
          <cell r="I1102">
            <v>185707.93766858522</v>
          </cell>
        </row>
        <row r="1103">
          <cell r="A1103">
            <v>1081</v>
          </cell>
          <cell r="B1103">
            <v>75607</v>
          </cell>
          <cell r="C1103">
            <v>185707.93766858522</v>
          </cell>
          <cell r="D1103">
            <v>1626.8780710919457</v>
          </cell>
          <cell r="E1103">
            <v>0</v>
          </cell>
          <cell r="F1103">
            <v>1626.8780710919457</v>
          </cell>
          <cell r="G1103">
            <v>1472.1214563681247</v>
          </cell>
          <cell r="H1103">
            <v>154.756614723821</v>
          </cell>
          <cell r="I1103">
            <v>184235.81621221709</v>
          </cell>
        </row>
        <row r="1104">
          <cell r="A1104">
            <v>1082</v>
          </cell>
          <cell r="B1104">
            <v>75638</v>
          </cell>
          <cell r="C1104">
            <v>184235.81621221709</v>
          </cell>
          <cell r="D1104">
            <v>1626.8780710919457</v>
          </cell>
          <cell r="E1104">
            <v>0</v>
          </cell>
          <cell r="F1104">
            <v>1626.8780710919457</v>
          </cell>
          <cell r="G1104">
            <v>1473.3482242484315</v>
          </cell>
          <cell r="H1104">
            <v>153.52984684351426</v>
          </cell>
          <cell r="I1104">
            <v>182762.46798796864</v>
          </cell>
        </row>
        <row r="1105">
          <cell r="A1105">
            <v>1083</v>
          </cell>
          <cell r="B1105">
            <v>75666</v>
          </cell>
          <cell r="C1105">
            <v>182762.46798796864</v>
          </cell>
          <cell r="D1105">
            <v>1626.8780710919457</v>
          </cell>
          <cell r="E1105">
            <v>0</v>
          </cell>
          <cell r="F1105">
            <v>1626.8780710919457</v>
          </cell>
          <cell r="G1105">
            <v>1474.5760144353051</v>
          </cell>
          <cell r="H1105">
            <v>152.30205665664053</v>
          </cell>
          <cell r="I1105">
            <v>181287.89197353335</v>
          </cell>
        </row>
        <row r="1106">
          <cell r="A1106">
            <v>1084</v>
          </cell>
          <cell r="B1106">
            <v>75697</v>
          </cell>
          <cell r="C1106">
            <v>181287.89197353335</v>
          </cell>
          <cell r="D1106">
            <v>1626.8780710919457</v>
          </cell>
          <cell r="E1106">
            <v>0</v>
          </cell>
          <cell r="F1106">
            <v>1626.8780710919457</v>
          </cell>
          <cell r="G1106">
            <v>1475.8048277806679</v>
          </cell>
          <cell r="H1106">
            <v>151.07324331127779</v>
          </cell>
          <cell r="I1106">
            <v>179812.08714575268</v>
          </cell>
        </row>
        <row r="1107">
          <cell r="A1107">
            <v>1085</v>
          </cell>
          <cell r="B1107">
            <v>75727</v>
          </cell>
          <cell r="C1107">
            <v>179812.08714575268</v>
          </cell>
          <cell r="D1107">
            <v>1626.8780710919457</v>
          </cell>
          <cell r="E1107">
            <v>0</v>
          </cell>
          <cell r="F1107">
            <v>1626.8780710919457</v>
          </cell>
          <cell r="G1107">
            <v>1477.0346651371517</v>
          </cell>
          <cell r="H1107">
            <v>149.84340595479389</v>
          </cell>
          <cell r="I1107">
            <v>178335.05248061553</v>
          </cell>
        </row>
        <row r="1108">
          <cell r="A1108">
            <v>1086</v>
          </cell>
          <cell r="B1108">
            <v>75758</v>
          </cell>
          <cell r="C1108">
            <v>178335.05248061553</v>
          </cell>
          <cell r="D1108">
            <v>1626.8780710919457</v>
          </cell>
          <cell r="E1108">
            <v>0</v>
          </cell>
          <cell r="F1108">
            <v>1626.8780710919457</v>
          </cell>
          <cell r="G1108">
            <v>1478.2655273580995</v>
          </cell>
          <cell r="H1108">
            <v>148.61254373384628</v>
          </cell>
          <cell r="I1108">
            <v>176856.78695325743</v>
          </cell>
        </row>
        <row r="1109">
          <cell r="A1109">
            <v>1087</v>
          </cell>
          <cell r="B1109">
            <v>75788</v>
          </cell>
          <cell r="C1109">
            <v>176856.78695325743</v>
          </cell>
          <cell r="D1109">
            <v>1626.8780710919457</v>
          </cell>
          <cell r="E1109">
            <v>0</v>
          </cell>
          <cell r="F1109">
            <v>1626.8780710919457</v>
          </cell>
          <cell r="G1109">
            <v>1479.4974152975644</v>
          </cell>
          <cell r="H1109">
            <v>147.3806557943812</v>
          </cell>
          <cell r="I1109">
            <v>175377.28953795985</v>
          </cell>
        </row>
        <row r="1110">
          <cell r="A1110">
            <v>1088</v>
          </cell>
          <cell r="B1110">
            <v>75819</v>
          </cell>
          <cell r="C1110">
            <v>175377.28953795985</v>
          </cell>
          <cell r="D1110">
            <v>1626.8780710919457</v>
          </cell>
          <cell r="E1110">
            <v>0</v>
          </cell>
          <cell r="F1110">
            <v>1626.8780710919457</v>
          </cell>
          <cell r="G1110">
            <v>1480.7303298103125</v>
          </cell>
          <cell r="H1110">
            <v>146.14774128163322</v>
          </cell>
          <cell r="I1110">
            <v>173896.55920814953</v>
          </cell>
        </row>
        <row r="1111">
          <cell r="A1111">
            <v>1089</v>
          </cell>
          <cell r="B1111">
            <v>75850</v>
          </cell>
          <cell r="C1111">
            <v>173896.55920814953</v>
          </cell>
          <cell r="D1111">
            <v>1626.8780710919457</v>
          </cell>
          <cell r="E1111">
            <v>0</v>
          </cell>
          <cell r="F1111">
            <v>1626.8780710919457</v>
          </cell>
          <cell r="G1111">
            <v>1481.9642717518211</v>
          </cell>
          <cell r="H1111">
            <v>144.9137993401246</v>
          </cell>
          <cell r="I1111">
            <v>172414.59493639771</v>
          </cell>
        </row>
        <row r="1112">
          <cell r="A1112">
            <v>1090</v>
          </cell>
          <cell r="B1112">
            <v>75880</v>
          </cell>
          <cell r="C1112">
            <v>172414.59493639771</v>
          </cell>
          <cell r="D1112">
            <v>1626.8780710919457</v>
          </cell>
          <cell r="E1112">
            <v>0</v>
          </cell>
          <cell r="F1112">
            <v>1626.8780710919457</v>
          </cell>
          <cell r="G1112">
            <v>1483.199241978281</v>
          </cell>
          <cell r="H1112">
            <v>143.67882911366476</v>
          </cell>
          <cell r="I1112">
            <v>170931.39569441942</v>
          </cell>
        </row>
        <row r="1113">
          <cell r="A1113">
            <v>1091</v>
          </cell>
          <cell r="B1113">
            <v>75911</v>
          </cell>
          <cell r="C1113">
            <v>170931.39569441942</v>
          </cell>
          <cell r="D1113">
            <v>1626.8780710919457</v>
          </cell>
          <cell r="E1113">
            <v>0</v>
          </cell>
          <cell r="F1113">
            <v>1626.8780710919457</v>
          </cell>
          <cell r="G1113">
            <v>1484.4352413465963</v>
          </cell>
          <cell r="H1113">
            <v>142.44282974534951</v>
          </cell>
          <cell r="I1113">
            <v>169446.96045307282</v>
          </cell>
        </row>
        <row r="1114">
          <cell r="A1114">
            <v>1092</v>
          </cell>
          <cell r="B1114">
            <v>75941</v>
          </cell>
          <cell r="C1114">
            <v>169446.96045307282</v>
          </cell>
          <cell r="D1114">
            <v>1626.8780710919457</v>
          </cell>
          <cell r="E1114">
            <v>0</v>
          </cell>
          <cell r="F1114">
            <v>1626.8780710919457</v>
          </cell>
          <cell r="G1114">
            <v>1485.6722707143849</v>
          </cell>
          <cell r="H1114">
            <v>141.20580037756068</v>
          </cell>
          <cell r="I1114">
            <v>167961.28818235843</v>
          </cell>
        </row>
        <row r="1115">
          <cell r="A1115">
            <v>1093</v>
          </cell>
          <cell r="B1115">
            <v>75972</v>
          </cell>
          <cell r="C1115">
            <v>167961.28818235843</v>
          </cell>
          <cell r="D1115">
            <v>1626.8780710919457</v>
          </cell>
          <cell r="E1115">
            <v>0</v>
          </cell>
          <cell r="F1115">
            <v>1626.8780710919457</v>
          </cell>
          <cell r="G1115">
            <v>1486.9103309399802</v>
          </cell>
          <cell r="H1115">
            <v>139.96774015196536</v>
          </cell>
          <cell r="I1115">
            <v>166474.37785141845</v>
          </cell>
        </row>
        <row r="1116">
          <cell r="A1116">
            <v>1094</v>
          </cell>
          <cell r="B1116">
            <v>76003</v>
          </cell>
          <cell r="C1116">
            <v>166474.37785141845</v>
          </cell>
          <cell r="D1116">
            <v>1626.8780710919457</v>
          </cell>
          <cell r="E1116">
            <v>0</v>
          </cell>
          <cell r="F1116">
            <v>1626.8780710919457</v>
          </cell>
          <cell r="G1116">
            <v>1488.1494228824304</v>
          </cell>
          <cell r="H1116">
            <v>138.7286482095154</v>
          </cell>
          <cell r="I1116">
            <v>164986.22842853604</v>
          </cell>
        </row>
        <row r="1117">
          <cell r="A1117">
            <v>1095</v>
          </cell>
          <cell r="B1117">
            <v>76032</v>
          </cell>
          <cell r="C1117">
            <v>164986.22842853604</v>
          </cell>
          <cell r="D1117">
            <v>1626.8780710919457</v>
          </cell>
          <cell r="E1117">
            <v>0</v>
          </cell>
          <cell r="F1117">
            <v>1626.8780710919457</v>
          </cell>
          <cell r="G1117">
            <v>1489.3895474014989</v>
          </cell>
          <cell r="H1117">
            <v>137.4885236904467</v>
          </cell>
          <cell r="I1117">
            <v>163496.83888113455</v>
          </cell>
        </row>
        <row r="1118">
          <cell r="A1118">
            <v>1096</v>
          </cell>
          <cell r="B1118">
            <v>76063</v>
          </cell>
          <cell r="C1118">
            <v>163496.83888113455</v>
          </cell>
          <cell r="D1118">
            <v>1626.8780710919457</v>
          </cell>
          <cell r="E1118">
            <v>0</v>
          </cell>
          <cell r="F1118">
            <v>1626.8780710919457</v>
          </cell>
          <cell r="G1118">
            <v>1490.630705357667</v>
          </cell>
          <cell r="H1118">
            <v>136.24736573427879</v>
          </cell>
          <cell r="I1118">
            <v>162006.20817577688</v>
          </cell>
        </row>
        <row r="1119">
          <cell r="A1119">
            <v>1097</v>
          </cell>
          <cell r="B1119">
            <v>76093</v>
          </cell>
          <cell r="C1119">
            <v>162006.20817577688</v>
          </cell>
          <cell r="D1119">
            <v>1626.8780710919457</v>
          </cell>
          <cell r="E1119">
            <v>0</v>
          </cell>
          <cell r="F1119">
            <v>1626.8780710919457</v>
          </cell>
          <cell r="G1119">
            <v>1491.8728976121315</v>
          </cell>
          <cell r="H1119">
            <v>135.00517347981406</v>
          </cell>
          <cell r="I1119">
            <v>160514.33527816474</v>
          </cell>
        </row>
        <row r="1120">
          <cell r="A1120">
            <v>1098</v>
          </cell>
          <cell r="B1120">
            <v>76124</v>
          </cell>
          <cell r="C1120">
            <v>160514.33527816474</v>
          </cell>
          <cell r="D1120">
            <v>1626.8780710919457</v>
          </cell>
          <cell r="E1120">
            <v>0</v>
          </cell>
          <cell r="F1120">
            <v>1626.8780710919457</v>
          </cell>
          <cell r="G1120">
            <v>1493.1161250268083</v>
          </cell>
          <cell r="H1120">
            <v>133.76194606513729</v>
          </cell>
          <cell r="I1120">
            <v>159021.21915313794</v>
          </cell>
        </row>
        <row r="1121">
          <cell r="A1121">
            <v>1099</v>
          </cell>
          <cell r="B1121">
            <v>76154</v>
          </cell>
          <cell r="C1121">
            <v>159021.21915313794</v>
          </cell>
          <cell r="D1121">
            <v>1626.8780710919457</v>
          </cell>
          <cell r="E1121">
            <v>0</v>
          </cell>
          <cell r="F1121">
            <v>1626.8780710919457</v>
          </cell>
          <cell r="G1121">
            <v>1494.3603884643308</v>
          </cell>
          <cell r="H1121">
            <v>132.51768262761496</v>
          </cell>
          <cell r="I1121">
            <v>157526.85876467361</v>
          </cell>
        </row>
        <row r="1122">
          <cell r="A1122">
            <v>1100</v>
          </cell>
          <cell r="B1122">
            <v>76185</v>
          </cell>
          <cell r="C1122">
            <v>157526.85876467361</v>
          </cell>
          <cell r="D1122">
            <v>1626.8780710919457</v>
          </cell>
          <cell r="E1122">
            <v>0</v>
          </cell>
          <cell r="F1122">
            <v>1626.8780710919457</v>
          </cell>
          <cell r="G1122">
            <v>1495.6056887880509</v>
          </cell>
          <cell r="H1122">
            <v>131.27238230389469</v>
          </cell>
          <cell r="I1122">
            <v>156031.25307588556</v>
          </cell>
        </row>
        <row r="1123">
          <cell r="A1123">
            <v>1101</v>
          </cell>
          <cell r="B1123">
            <v>76216</v>
          </cell>
          <cell r="C1123">
            <v>156031.25307588556</v>
          </cell>
          <cell r="D1123">
            <v>1626.8780710919457</v>
          </cell>
          <cell r="E1123">
            <v>0</v>
          </cell>
          <cell r="F1123">
            <v>1626.8780710919457</v>
          </cell>
          <cell r="G1123">
            <v>1496.8520268620409</v>
          </cell>
          <cell r="H1123">
            <v>130.02604422990464</v>
          </cell>
          <cell r="I1123">
            <v>154534.40104902352</v>
          </cell>
        </row>
        <row r="1124">
          <cell r="A1124">
            <v>1102</v>
          </cell>
          <cell r="B1124">
            <v>76246</v>
          </cell>
          <cell r="C1124">
            <v>154534.40104902352</v>
          </cell>
          <cell r="D1124">
            <v>1626.8780710919457</v>
          </cell>
          <cell r="E1124">
            <v>0</v>
          </cell>
          <cell r="F1124">
            <v>1626.8780710919457</v>
          </cell>
          <cell r="G1124">
            <v>1498.0994035510928</v>
          </cell>
          <cell r="H1124">
            <v>128.77866754085292</v>
          </cell>
          <cell r="I1124">
            <v>153036.30164547244</v>
          </cell>
        </row>
        <row r="1125">
          <cell r="A1125">
            <v>1103</v>
          </cell>
          <cell r="B1125">
            <v>76277</v>
          </cell>
          <cell r="C1125">
            <v>153036.30164547244</v>
          </cell>
          <cell r="D1125">
            <v>1626.8780710919457</v>
          </cell>
          <cell r="E1125">
            <v>0</v>
          </cell>
          <cell r="F1125">
            <v>1626.8780710919457</v>
          </cell>
          <cell r="G1125">
            <v>1499.3478197207187</v>
          </cell>
          <cell r="H1125">
            <v>127.53025137122704</v>
          </cell>
          <cell r="I1125">
            <v>151536.95382575173</v>
          </cell>
        </row>
        <row r="1126">
          <cell r="A1126">
            <v>1104</v>
          </cell>
          <cell r="B1126">
            <v>76307</v>
          </cell>
          <cell r="C1126">
            <v>151536.95382575173</v>
          </cell>
          <cell r="D1126">
            <v>1626.8780710919457</v>
          </cell>
          <cell r="E1126">
            <v>0</v>
          </cell>
          <cell r="F1126">
            <v>1626.8780710919457</v>
          </cell>
          <cell r="G1126">
            <v>1500.5972762371525</v>
          </cell>
          <cell r="H1126">
            <v>126.2807948547931</v>
          </cell>
          <cell r="I1126">
            <v>150036.35654951457</v>
          </cell>
        </row>
        <row r="1127">
          <cell r="A1127">
            <v>1105</v>
          </cell>
          <cell r="B1127">
            <v>76338</v>
          </cell>
          <cell r="C1127">
            <v>150036.35654951457</v>
          </cell>
          <cell r="D1127">
            <v>1626.8780710919457</v>
          </cell>
          <cell r="E1127">
            <v>0</v>
          </cell>
          <cell r="F1127">
            <v>1626.8780710919457</v>
          </cell>
          <cell r="G1127">
            <v>1501.8477739673501</v>
          </cell>
          <cell r="H1127">
            <v>125.03029712459549</v>
          </cell>
          <cell r="I1127">
            <v>148534.50877554723</v>
          </cell>
        </row>
        <row r="1128">
          <cell r="A1128">
            <v>1106</v>
          </cell>
          <cell r="B1128">
            <v>76369</v>
          </cell>
          <cell r="C1128">
            <v>148534.50877554723</v>
          </cell>
          <cell r="D1128">
            <v>1626.8780710919457</v>
          </cell>
          <cell r="E1128">
            <v>0</v>
          </cell>
          <cell r="F1128">
            <v>1626.8780710919457</v>
          </cell>
          <cell r="G1128">
            <v>1503.0993137789897</v>
          </cell>
          <cell r="H1128">
            <v>123.77875731295603</v>
          </cell>
          <cell r="I1128">
            <v>147031.40946176826</v>
          </cell>
        </row>
        <row r="1129">
          <cell r="A1129">
            <v>1107</v>
          </cell>
          <cell r="B1129">
            <v>76397</v>
          </cell>
          <cell r="C1129">
            <v>147031.40946176826</v>
          </cell>
          <cell r="D1129">
            <v>1626.8780710919457</v>
          </cell>
          <cell r="E1129">
            <v>0</v>
          </cell>
          <cell r="F1129">
            <v>1626.8780710919457</v>
          </cell>
          <cell r="G1129">
            <v>1504.3518965404721</v>
          </cell>
          <cell r="H1129">
            <v>122.52617455147355</v>
          </cell>
          <cell r="I1129">
            <v>145527.05756522779</v>
          </cell>
        </row>
        <row r="1130">
          <cell r="A1130">
            <v>1108</v>
          </cell>
          <cell r="B1130">
            <v>76428</v>
          </cell>
          <cell r="C1130">
            <v>145527.05756522779</v>
          </cell>
          <cell r="D1130">
            <v>1626.8780710919457</v>
          </cell>
          <cell r="E1130">
            <v>0</v>
          </cell>
          <cell r="F1130">
            <v>1626.8780710919457</v>
          </cell>
          <cell r="G1130">
            <v>1505.6055231209225</v>
          </cell>
          <cell r="H1130">
            <v>121.27254797102317</v>
          </cell>
          <cell r="I1130">
            <v>144021.45204210686</v>
          </cell>
        </row>
        <row r="1131">
          <cell r="A1131">
            <v>1109</v>
          </cell>
          <cell r="B1131">
            <v>76458</v>
          </cell>
          <cell r="C1131">
            <v>144021.45204210686</v>
          </cell>
          <cell r="D1131">
            <v>1626.8780710919457</v>
          </cell>
          <cell r="E1131">
            <v>0</v>
          </cell>
          <cell r="F1131">
            <v>1626.8780710919457</v>
          </cell>
          <cell r="G1131">
            <v>1506.8601943901899</v>
          </cell>
          <cell r="H1131">
            <v>120.01787670175571</v>
          </cell>
          <cell r="I1131">
            <v>142514.59184771666</v>
          </cell>
        </row>
        <row r="1132">
          <cell r="A1132">
            <v>1110</v>
          </cell>
          <cell r="B1132">
            <v>76489</v>
          </cell>
          <cell r="C1132">
            <v>142514.59184771666</v>
          </cell>
          <cell r="D1132">
            <v>1626.8780710919457</v>
          </cell>
          <cell r="E1132">
            <v>0</v>
          </cell>
          <cell r="F1132">
            <v>1626.8780710919457</v>
          </cell>
          <cell r="G1132">
            <v>1508.1159112188484</v>
          </cell>
          <cell r="H1132">
            <v>118.76215987309722</v>
          </cell>
          <cell r="I1132">
            <v>141006.47593649779</v>
          </cell>
        </row>
        <row r="1133">
          <cell r="A1133">
            <v>1111</v>
          </cell>
          <cell r="B1133">
            <v>76519</v>
          </cell>
          <cell r="C1133">
            <v>141006.47593649779</v>
          </cell>
          <cell r="D1133">
            <v>1626.8780710919457</v>
          </cell>
          <cell r="E1133">
            <v>0</v>
          </cell>
          <cell r="F1133">
            <v>1626.8780710919457</v>
          </cell>
          <cell r="G1133">
            <v>1509.3726744781975</v>
          </cell>
          <cell r="H1133">
            <v>117.50539661374818</v>
          </cell>
          <cell r="I1133">
            <v>139497.10326201961</v>
          </cell>
        </row>
        <row r="1134">
          <cell r="A1134">
            <v>1112</v>
          </cell>
          <cell r="B1134">
            <v>76550</v>
          </cell>
          <cell r="C1134">
            <v>139497.10326201961</v>
          </cell>
          <cell r="D1134">
            <v>1626.8780710919457</v>
          </cell>
          <cell r="E1134">
            <v>0</v>
          </cell>
          <cell r="F1134">
            <v>1626.8780710919457</v>
          </cell>
          <cell r="G1134">
            <v>1510.6304850402626</v>
          </cell>
          <cell r="H1134">
            <v>116.24758605168302</v>
          </cell>
          <cell r="I1134">
            <v>137986.47277697935</v>
          </cell>
        </row>
        <row r="1135">
          <cell r="A1135">
            <v>1113</v>
          </cell>
          <cell r="B1135">
            <v>76581</v>
          </cell>
          <cell r="C1135">
            <v>137986.47277697935</v>
          </cell>
          <cell r="D1135">
            <v>1626.8780710919457</v>
          </cell>
          <cell r="E1135">
            <v>0</v>
          </cell>
          <cell r="F1135">
            <v>1626.8780710919457</v>
          </cell>
          <cell r="G1135">
            <v>1511.8893437777963</v>
          </cell>
          <cell r="H1135">
            <v>114.98872731414946</v>
          </cell>
          <cell r="I1135">
            <v>136474.58343320157</v>
          </cell>
        </row>
        <row r="1136">
          <cell r="A1136">
            <v>1114</v>
          </cell>
          <cell r="B1136">
            <v>76611</v>
          </cell>
          <cell r="C1136">
            <v>136474.58343320157</v>
          </cell>
          <cell r="D1136">
            <v>1626.8780710919457</v>
          </cell>
          <cell r="E1136">
            <v>0</v>
          </cell>
          <cell r="F1136">
            <v>1626.8780710919457</v>
          </cell>
          <cell r="G1136">
            <v>1513.1492515642776</v>
          </cell>
          <cell r="H1136">
            <v>113.72881952766797</v>
          </cell>
          <cell r="I1136">
            <v>134961.43418163728</v>
          </cell>
        </row>
        <row r="1137">
          <cell r="A1137">
            <v>1115</v>
          </cell>
          <cell r="B1137">
            <v>76642</v>
          </cell>
          <cell r="C1137">
            <v>134961.43418163728</v>
          </cell>
          <cell r="D1137">
            <v>1626.8780710919457</v>
          </cell>
          <cell r="E1137">
            <v>0</v>
          </cell>
          <cell r="F1137">
            <v>1626.8780710919457</v>
          </cell>
          <cell r="G1137">
            <v>1514.4102092739147</v>
          </cell>
          <cell r="H1137">
            <v>112.46786181803107</v>
          </cell>
          <cell r="I1137">
            <v>133447.02397236336</v>
          </cell>
        </row>
        <row r="1138">
          <cell r="A1138">
            <v>1116</v>
          </cell>
          <cell r="B1138">
            <v>76672</v>
          </cell>
          <cell r="C1138">
            <v>133447.02397236336</v>
          </cell>
          <cell r="D1138">
            <v>1626.8780710919457</v>
          </cell>
          <cell r="E1138">
            <v>0</v>
          </cell>
          <cell r="F1138">
            <v>1626.8780710919457</v>
          </cell>
          <cell r="G1138">
            <v>1515.672217781643</v>
          </cell>
          <cell r="H1138">
            <v>111.2058533103028</v>
          </cell>
          <cell r="I1138">
            <v>131931.3517545817</v>
          </cell>
        </row>
        <row r="1139">
          <cell r="A1139">
            <v>1117</v>
          </cell>
          <cell r="B1139">
            <v>76703</v>
          </cell>
          <cell r="C1139">
            <v>131931.3517545817</v>
          </cell>
          <cell r="D1139">
            <v>1626.8780710919457</v>
          </cell>
          <cell r="E1139">
            <v>0</v>
          </cell>
          <cell r="F1139">
            <v>1626.8780710919457</v>
          </cell>
          <cell r="G1139">
            <v>1516.9352779631276</v>
          </cell>
          <cell r="H1139">
            <v>109.9427931288181</v>
          </cell>
          <cell r="I1139">
            <v>130414.41647661857</v>
          </cell>
        </row>
        <row r="1140">
          <cell r="A1140">
            <v>1118</v>
          </cell>
          <cell r="B1140">
            <v>76734</v>
          </cell>
          <cell r="C1140">
            <v>130414.41647661857</v>
          </cell>
          <cell r="D1140">
            <v>1626.8780710919457</v>
          </cell>
          <cell r="E1140">
            <v>0</v>
          </cell>
          <cell r="F1140">
            <v>1626.8780710919457</v>
          </cell>
          <cell r="G1140">
            <v>1518.1993906947635</v>
          </cell>
          <cell r="H1140">
            <v>108.67868039718213</v>
          </cell>
          <cell r="I1140">
            <v>128896.21708592381</v>
          </cell>
        </row>
        <row r="1141">
          <cell r="A1141">
            <v>1119</v>
          </cell>
          <cell r="B1141">
            <v>76762</v>
          </cell>
          <cell r="C1141">
            <v>128896.21708592381</v>
          </cell>
          <cell r="D1141">
            <v>1626.8780710919457</v>
          </cell>
          <cell r="E1141">
            <v>0</v>
          </cell>
          <cell r="F1141">
            <v>1626.8780710919457</v>
          </cell>
          <cell r="G1141">
            <v>1519.4645568536757</v>
          </cell>
          <cell r="H1141">
            <v>107.41351423826984</v>
          </cell>
          <cell r="I1141">
            <v>127376.75252907013</v>
          </cell>
        </row>
        <row r="1142">
          <cell r="A1142">
            <v>1120</v>
          </cell>
          <cell r="B1142">
            <v>76793</v>
          </cell>
          <cell r="C1142">
            <v>127376.75252907013</v>
          </cell>
          <cell r="D1142">
            <v>1626.8780710919457</v>
          </cell>
          <cell r="E1142">
            <v>0</v>
          </cell>
          <cell r="F1142">
            <v>1626.8780710919457</v>
          </cell>
          <cell r="G1142">
            <v>1520.7307773177206</v>
          </cell>
          <cell r="H1142">
            <v>106.1472937742251</v>
          </cell>
          <cell r="I1142">
            <v>125856.02175175241</v>
          </cell>
        </row>
        <row r="1143">
          <cell r="A1143">
            <v>1121</v>
          </cell>
          <cell r="B1143">
            <v>76823</v>
          </cell>
          <cell r="C1143">
            <v>125856.02175175241</v>
          </cell>
          <cell r="D1143">
            <v>1626.8780710919457</v>
          </cell>
          <cell r="E1143">
            <v>0</v>
          </cell>
          <cell r="F1143">
            <v>1626.8780710919457</v>
          </cell>
          <cell r="G1143">
            <v>1521.9980529654854</v>
          </cell>
          <cell r="H1143">
            <v>104.88001812646036</v>
          </cell>
          <cell r="I1143">
            <v>124334.02369878693</v>
          </cell>
        </row>
        <row r="1144">
          <cell r="A1144">
            <v>1122</v>
          </cell>
          <cell r="B1144">
            <v>76854</v>
          </cell>
          <cell r="C1144">
            <v>124334.02369878693</v>
          </cell>
          <cell r="D1144">
            <v>1626.8780710919457</v>
          </cell>
          <cell r="E1144">
            <v>0</v>
          </cell>
          <cell r="F1144">
            <v>1626.8780710919457</v>
          </cell>
          <cell r="G1144">
            <v>1523.2663846762898</v>
          </cell>
          <cell r="H1144">
            <v>103.61168641565577</v>
          </cell>
          <cell r="I1144">
            <v>122810.75731411064</v>
          </cell>
        </row>
        <row r="1145">
          <cell r="A1145">
            <v>1123</v>
          </cell>
          <cell r="B1145">
            <v>76884</v>
          </cell>
          <cell r="C1145">
            <v>122810.75731411064</v>
          </cell>
          <cell r="D1145">
            <v>1626.8780710919457</v>
          </cell>
          <cell r="E1145">
            <v>0</v>
          </cell>
          <cell r="F1145">
            <v>1626.8780710919457</v>
          </cell>
          <cell r="G1145">
            <v>1524.5357733301869</v>
          </cell>
          <cell r="H1145">
            <v>102.34229776175887</v>
          </cell>
          <cell r="I1145">
            <v>121286.22154078045</v>
          </cell>
        </row>
        <row r="1146">
          <cell r="A1146">
            <v>1124</v>
          </cell>
          <cell r="B1146">
            <v>76915</v>
          </cell>
          <cell r="C1146">
            <v>121286.22154078045</v>
          </cell>
          <cell r="D1146">
            <v>1626.8780710919457</v>
          </cell>
          <cell r="E1146">
            <v>0</v>
          </cell>
          <cell r="F1146">
            <v>1626.8780710919457</v>
          </cell>
          <cell r="G1146">
            <v>1525.806219807962</v>
          </cell>
          <cell r="H1146">
            <v>101.07185128398372</v>
          </cell>
          <cell r="I1146">
            <v>119760.41532097249</v>
          </cell>
        </row>
        <row r="1147">
          <cell r="A1147">
            <v>1125</v>
          </cell>
          <cell r="B1147">
            <v>76946</v>
          </cell>
          <cell r="C1147">
            <v>119760.41532097249</v>
          </cell>
          <cell r="D1147">
            <v>1626.8780710919457</v>
          </cell>
          <cell r="E1147">
            <v>0</v>
          </cell>
          <cell r="F1147">
            <v>1626.8780710919457</v>
          </cell>
          <cell r="G1147">
            <v>1527.0777249911353</v>
          </cell>
          <cell r="H1147">
            <v>99.800346100810415</v>
          </cell>
          <cell r="I1147">
            <v>118233.33759598136</v>
          </cell>
        </row>
        <row r="1148">
          <cell r="A1148">
            <v>1126</v>
          </cell>
          <cell r="B1148">
            <v>76976</v>
          </cell>
          <cell r="C1148">
            <v>118233.33759598136</v>
          </cell>
          <cell r="D1148">
            <v>1626.8780710919457</v>
          </cell>
          <cell r="E1148">
            <v>0</v>
          </cell>
          <cell r="F1148">
            <v>1626.8780710919457</v>
          </cell>
          <cell r="G1148">
            <v>1528.3502897619612</v>
          </cell>
          <cell r="H1148">
            <v>98.527781329984464</v>
          </cell>
          <cell r="I1148">
            <v>116704.98730621939</v>
          </cell>
        </row>
        <row r="1149">
          <cell r="A1149">
            <v>1127</v>
          </cell>
          <cell r="B1149">
            <v>77007</v>
          </cell>
          <cell r="C1149">
            <v>116704.98730621939</v>
          </cell>
          <cell r="D1149">
            <v>1626.8780710919457</v>
          </cell>
          <cell r="E1149">
            <v>0</v>
          </cell>
          <cell r="F1149">
            <v>1626.8780710919457</v>
          </cell>
          <cell r="G1149">
            <v>1529.6239150034296</v>
          </cell>
          <cell r="H1149">
            <v>97.254156088516154</v>
          </cell>
          <cell r="I1149">
            <v>115175.36339121597</v>
          </cell>
        </row>
        <row r="1150">
          <cell r="A1150">
            <v>1128</v>
          </cell>
          <cell r="B1150">
            <v>77037</v>
          </cell>
          <cell r="C1150">
            <v>115175.36339121597</v>
          </cell>
          <cell r="D1150">
            <v>1626.8780710919457</v>
          </cell>
          <cell r="E1150">
            <v>0</v>
          </cell>
          <cell r="F1150">
            <v>1626.8780710919457</v>
          </cell>
          <cell r="G1150">
            <v>1530.8986015992657</v>
          </cell>
          <cell r="H1150">
            <v>95.979469492679982</v>
          </cell>
          <cell r="I1150">
            <v>113644.4647896167</v>
          </cell>
        </row>
        <row r="1151">
          <cell r="A1151">
            <v>1129</v>
          </cell>
          <cell r="B1151">
            <v>77068</v>
          </cell>
          <cell r="C1151">
            <v>113644.4647896167</v>
          </cell>
          <cell r="D1151">
            <v>1626.8780710919457</v>
          </cell>
          <cell r="E1151">
            <v>0</v>
          </cell>
          <cell r="F1151">
            <v>1626.8780710919457</v>
          </cell>
          <cell r="G1151">
            <v>1532.1743504339317</v>
          </cell>
          <cell r="H1151">
            <v>94.703720658013921</v>
          </cell>
          <cell r="I1151">
            <v>112112.29043918278</v>
          </cell>
        </row>
        <row r="1152">
          <cell r="A1152">
            <v>1130</v>
          </cell>
          <cell r="B1152">
            <v>77099</v>
          </cell>
          <cell r="C1152">
            <v>112112.29043918278</v>
          </cell>
          <cell r="D1152">
            <v>1626.8780710919457</v>
          </cell>
          <cell r="E1152">
            <v>0</v>
          </cell>
          <cell r="F1152">
            <v>1626.8780710919457</v>
          </cell>
          <cell r="G1152">
            <v>1533.4511623926267</v>
          </cell>
          <cell r="H1152">
            <v>93.426908699318986</v>
          </cell>
          <cell r="I1152">
            <v>110578.83927679015</v>
          </cell>
        </row>
        <row r="1153">
          <cell r="A1153">
            <v>1131</v>
          </cell>
          <cell r="B1153">
            <v>77127</v>
          </cell>
          <cell r="C1153">
            <v>110578.83927679015</v>
          </cell>
          <cell r="D1153">
            <v>1626.8780710919457</v>
          </cell>
          <cell r="E1153">
            <v>0</v>
          </cell>
          <cell r="F1153">
            <v>1626.8780710919457</v>
          </cell>
          <cell r="G1153">
            <v>1534.7290383612872</v>
          </cell>
          <cell r="H1153">
            <v>92.149032730658462</v>
          </cell>
          <cell r="I1153">
            <v>109044.11023842887</v>
          </cell>
        </row>
        <row r="1154">
          <cell r="A1154">
            <v>1132</v>
          </cell>
          <cell r="B1154">
            <v>77158</v>
          </cell>
          <cell r="C1154">
            <v>109044.11023842887</v>
          </cell>
          <cell r="D1154">
            <v>1626.8780710919457</v>
          </cell>
          <cell r="E1154">
            <v>0</v>
          </cell>
          <cell r="F1154">
            <v>1626.8780710919457</v>
          </cell>
          <cell r="G1154">
            <v>1536.0079792265883</v>
          </cell>
          <cell r="H1154">
            <v>90.870091865357395</v>
          </cell>
          <cell r="I1154">
            <v>107508.10225920228</v>
          </cell>
        </row>
        <row r="1155">
          <cell r="A1155">
            <v>1133</v>
          </cell>
          <cell r="B1155">
            <v>77188</v>
          </cell>
          <cell r="C1155">
            <v>107508.10225920228</v>
          </cell>
          <cell r="D1155">
            <v>1626.8780710919457</v>
          </cell>
          <cell r="E1155">
            <v>0</v>
          </cell>
          <cell r="F1155">
            <v>1626.8780710919457</v>
          </cell>
          <cell r="G1155">
            <v>1537.2879858759438</v>
          </cell>
          <cell r="H1155">
            <v>89.590085216001896</v>
          </cell>
          <cell r="I1155">
            <v>105970.81427332634</v>
          </cell>
        </row>
        <row r="1156">
          <cell r="A1156">
            <v>1134</v>
          </cell>
          <cell r="B1156">
            <v>77219</v>
          </cell>
          <cell r="C1156">
            <v>105970.81427332634</v>
          </cell>
          <cell r="D1156">
            <v>1626.8780710919457</v>
          </cell>
          <cell r="E1156">
            <v>0</v>
          </cell>
          <cell r="F1156">
            <v>1626.8780710919457</v>
          </cell>
          <cell r="G1156">
            <v>1538.5690591975072</v>
          </cell>
          <cell r="H1156">
            <v>88.309011894438626</v>
          </cell>
          <cell r="I1156">
            <v>104432.24521412884</v>
          </cell>
        </row>
        <row r="1157">
          <cell r="A1157">
            <v>1135</v>
          </cell>
          <cell r="B1157">
            <v>77249</v>
          </cell>
          <cell r="C1157">
            <v>104432.24521412884</v>
          </cell>
          <cell r="D1157">
            <v>1626.8780710919457</v>
          </cell>
          <cell r="E1157">
            <v>0</v>
          </cell>
          <cell r="F1157">
            <v>1626.8780710919457</v>
          </cell>
          <cell r="G1157">
            <v>1539.8512000801716</v>
          </cell>
          <cell r="H1157">
            <v>87.02687101177402</v>
          </cell>
          <cell r="I1157">
            <v>102892.39401404867</v>
          </cell>
        </row>
        <row r="1158">
          <cell r="A1158">
            <v>1136</v>
          </cell>
          <cell r="B1158">
            <v>77280</v>
          </cell>
          <cell r="C1158">
            <v>102892.39401404867</v>
          </cell>
          <cell r="D1158">
            <v>1626.8780710919457</v>
          </cell>
          <cell r="E1158">
            <v>0</v>
          </cell>
          <cell r="F1158">
            <v>1626.8780710919457</v>
          </cell>
          <cell r="G1158">
            <v>1541.1344094135718</v>
          </cell>
          <cell r="H1158">
            <v>85.743661678373883</v>
          </cell>
          <cell r="I1158">
            <v>101351.2596046351</v>
          </cell>
        </row>
        <row r="1159">
          <cell r="A1159">
            <v>1137</v>
          </cell>
          <cell r="B1159">
            <v>77311</v>
          </cell>
          <cell r="C1159">
            <v>101351.2596046351</v>
          </cell>
          <cell r="D1159">
            <v>1626.8780710919457</v>
          </cell>
          <cell r="E1159">
            <v>0</v>
          </cell>
          <cell r="F1159">
            <v>1626.8780710919457</v>
          </cell>
          <cell r="G1159">
            <v>1542.4186880880832</v>
          </cell>
          <cell r="H1159">
            <v>84.459383003862584</v>
          </cell>
          <cell r="I1159">
            <v>99808.840916547008</v>
          </cell>
        </row>
        <row r="1160">
          <cell r="A1160">
            <v>1138</v>
          </cell>
          <cell r="B1160">
            <v>77341</v>
          </cell>
          <cell r="C1160">
            <v>99808.840916547008</v>
          </cell>
          <cell r="D1160">
            <v>1626.8780710919457</v>
          </cell>
          <cell r="E1160">
            <v>0</v>
          </cell>
          <cell r="F1160">
            <v>1626.8780710919457</v>
          </cell>
          <cell r="G1160">
            <v>1543.7040369948231</v>
          </cell>
          <cell r="H1160">
            <v>83.174034097122515</v>
          </cell>
          <cell r="I1160">
            <v>98265.136879552185</v>
          </cell>
        </row>
        <row r="1161">
          <cell r="A1161">
            <v>1139</v>
          </cell>
          <cell r="B1161">
            <v>77372</v>
          </cell>
          <cell r="C1161">
            <v>98265.136879552185</v>
          </cell>
          <cell r="D1161">
            <v>1626.8780710919457</v>
          </cell>
          <cell r="E1161">
            <v>0</v>
          </cell>
          <cell r="F1161">
            <v>1626.8780710919457</v>
          </cell>
          <cell r="G1161">
            <v>1544.9904570256522</v>
          </cell>
          <cell r="H1161">
            <v>81.887614066293494</v>
          </cell>
          <cell r="I1161">
            <v>96720.146422526537</v>
          </cell>
        </row>
        <row r="1162">
          <cell r="A1162">
            <v>1140</v>
          </cell>
          <cell r="B1162">
            <v>77402</v>
          </cell>
          <cell r="C1162">
            <v>96720.146422526537</v>
          </cell>
          <cell r="D1162">
            <v>1626.8780710919457</v>
          </cell>
          <cell r="E1162">
            <v>0</v>
          </cell>
          <cell r="F1162">
            <v>1626.8780710919457</v>
          </cell>
          <cell r="G1162">
            <v>1546.2779490731737</v>
          </cell>
          <cell r="H1162">
            <v>80.600122018772112</v>
          </cell>
          <cell r="I1162">
            <v>95173.86847345336</v>
          </cell>
        </row>
        <row r="1163">
          <cell r="A1163">
            <v>1141</v>
          </cell>
          <cell r="B1163">
            <v>77433</v>
          </cell>
          <cell r="C1163">
            <v>95173.86847345336</v>
          </cell>
          <cell r="D1163">
            <v>1626.8780710919457</v>
          </cell>
          <cell r="E1163">
            <v>0</v>
          </cell>
          <cell r="F1163">
            <v>1626.8780710919457</v>
          </cell>
          <cell r="G1163">
            <v>1547.5665140307347</v>
          </cell>
          <cell r="H1163">
            <v>79.311557061211133</v>
          </cell>
          <cell r="I1163">
            <v>93626.301959422621</v>
          </cell>
        </row>
        <row r="1164">
          <cell r="A1164">
            <v>1142</v>
          </cell>
          <cell r="B1164">
            <v>77464</v>
          </cell>
          <cell r="C1164">
            <v>93626.301959422621</v>
          </cell>
          <cell r="D1164">
            <v>1626.8780710919457</v>
          </cell>
          <cell r="E1164">
            <v>0</v>
          </cell>
          <cell r="F1164">
            <v>1626.8780710919457</v>
          </cell>
          <cell r="G1164">
            <v>1548.8561527924269</v>
          </cell>
          <cell r="H1164">
            <v>78.021918299518845</v>
          </cell>
          <cell r="I1164">
            <v>92077.445806630189</v>
          </cell>
        </row>
        <row r="1165">
          <cell r="A1165">
            <v>1143</v>
          </cell>
          <cell r="B1165">
            <v>77493</v>
          </cell>
          <cell r="C1165">
            <v>92077.445806630189</v>
          </cell>
          <cell r="D1165">
            <v>1626.8780710919457</v>
          </cell>
          <cell r="E1165">
            <v>0</v>
          </cell>
          <cell r="F1165">
            <v>1626.8780710919457</v>
          </cell>
          <cell r="G1165">
            <v>1550.1468662530872</v>
          </cell>
          <cell r="H1165">
            <v>76.731204838858488</v>
          </cell>
          <cell r="I1165">
            <v>90527.298940377106</v>
          </cell>
        </row>
        <row r="1166">
          <cell r="A1166">
            <v>1144</v>
          </cell>
          <cell r="B1166">
            <v>77524</v>
          </cell>
          <cell r="C1166">
            <v>90527.298940377106</v>
          </cell>
          <cell r="D1166">
            <v>1626.8780710919457</v>
          </cell>
          <cell r="E1166">
            <v>0</v>
          </cell>
          <cell r="F1166">
            <v>1626.8780710919457</v>
          </cell>
          <cell r="G1166">
            <v>1551.4386553082982</v>
          </cell>
          <cell r="H1166">
            <v>75.43941578364759</v>
          </cell>
          <cell r="I1166">
            <v>88975.860285068804</v>
          </cell>
        </row>
        <row r="1167">
          <cell r="A1167">
            <v>1145</v>
          </cell>
          <cell r="B1167">
            <v>77554</v>
          </cell>
          <cell r="C1167">
            <v>88975.860285068804</v>
          </cell>
          <cell r="D1167">
            <v>1626.8780710919457</v>
          </cell>
          <cell r="E1167">
            <v>0</v>
          </cell>
          <cell r="F1167">
            <v>1626.8780710919457</v>
          </cell>
          <cell r="G1167">
            <v>1552.7315208543882</v>
          </cell>
          <cell r="H1167">
            <v>74.146550237557335</v>
          </cell>
          <cell r="I1167">
            <v>87423.128764214416</v>
          </cell>
        </row>
        <row r="1168">
          <cell r="A1168">
            <v>1146</v>
          </cell>
          <cell r="B1168">
            <v>77585</v>
          </cell>
          <cell r="C1168">
            <v>87423.128764214416</v>
          </cell>
          <cell r="D1168">
            <v>1626.8780710919457</v>
          </cell>
          <cell r="E1168">
            <v>0</v>
          </cell>
          <cell r="F1168">
            <v>1626.8780710919457</v>
          </cell>
          <cell r="G1168">
            <v>1554.0254637884336</v>
          </cell>
          <cell r="H1168">
            <v>72.852607303512016</v>
          </cell>
          <cell r="I1168">
            <v>85869.103300425981</v>
          </cell>
        </row>
        <row r="1169">
          <cell r="A1169">
            <v>1147</v>
          </cell>
          <cell r="B1169">
            <v>77615</v>
          </cell>
          <cell r="C1169">
            <v>85869.103300425981</v>
          </cell>
          <cell r="D1169">
            <v>1626.8780710919457</v>
          </cell>
          <cell r="E1169">
            <v>0</v>
          </cell>
          <cell r="F1169">
            <v>1626.8780710919457</v>
          </cell>
          <cell r="G1169">
            <v>1555.3204850082573</v>
          </cell>
          <cell r="H1169">
            <v>71.557586083688321</v>
          </cell>
          <cell r="I1169">
            <v>84313.782815417726</v>
          </cell>
        </row>
        <row r="1170">
          <cell r="A1170">
            <v>1148</v>
          </cell>
          <cell r="B1170">
            <v>77646</v>
          </cell>
          <cell r="C1170">
            <v>84313.782815417726</v>
          </cell>
          <cell r="D1170">
            <v>1626.8780710919457</v>
          </cell>
          <cell r="E1170">
            <v>0</v>
          </cell>
          <cell r="F1170">
            <v>1626.8780710919457</v>
          </cell>
          <cell r="G1170">
            <v>1556.6165854124308</v>
          </cell>
          <cell r="H1170">
            <v>70.261485679514777</v>
          </cell>
          <cell r="I1170">
            <v>82757.166230005299</v>
          </cell>
        </row>
        <row r="1171">
          <cell r="A1171">
            <v>1149</v>
          </cell>
          <cell r="B1171">
            <v>77677</v>
          </cell>
          <cell r="C1171">
            <v>82757.166230005299</v>
          </cell>
          <cell r="D1171">
            <v>1626.8780710919457</v>
          </cell>
          <cell r="E1171">
            <v>0</v>
          </cell>
          <cell r="F1171">
            <v>1626.8780710919457</v>
          </cell>
          <cell r="G1171">
            <v>1557.9137659002745</v>
          </cell>
          <cell r="H1171">
            <v>68.964305191671087</v>
          </cell>
          <cell r="I1171">
            <v>81199.252464105026</v>
          </cell>
        </row>
        <row r="1172">
          <cell r="A1172">
            <v>1150</v>
          </cell>
          <cell r="B1172">
            <v>77707</v>
          </cell>
          <cell r="C1172">
            <v>81199.252464105026</v>
          </cell>
          <cell r="D1172">
            <v>1626.8780710919457</v>
          </cell>
          <cell r="E1172">
            <v>0</v>
          </cell>
          <cell r="F1172">
            <v>1626.8780710919457</v>
          </cell>
          <cell r="G1172">
            <v>1559.2120273718581</v>
          </cell>
          <cell r="H1172">
            <v>67.666043720087529</v>
          </cell>
          <cell r="I1172">
            <v>79640.040436733165</v>
          </cell>
        </row>
        <row r="1173">
          <cell r="A1173">
            <v>1151</v>
          </cell>
          <cell r="B1173">
            <v>77738</v>
          </cell>
          <cell r="C1173">
            <v>79640.040436733165</v>
          </cell>
          <cell r="D1173">
            <v>1626.8780710919457</v>
          </cell>
          <cell r="E1173">
            <v>0</v>
          </cell>
          <cell r="F1173">
            <v>1626.8780710919457</v>
          </cell>
          <cell r="G1173">
            <v>1560.5113707280013</v>
          </cell>
          <cell r="H1173">
            <v>66.366700363944304</v>
          </cell>
          <cell r="I1173">
            <v>78079.529066005169</v>
          </cell>
        </row>
        <row r="1174">
          <cell r="A1174">
            <v>1152</v>
          </cell>
          <cell r="B1174">
            <v>77768</v>
          </cell>
          <cell r="C1174">
            <v>78079.529066005169</v>
          </cell>
          <cell r="D1174">
            <v>1626.8780710919457</v>
          </cell>
          <cell r="E1174">
            <v>0</v>
          </cell>
          <cell r="F1174">
            <v>1626.8780710919457</v>
          </cell>
          <cell r="G1174">
            <v>1561.8117968702747</v>
          </cell>
          <cell r="H1174">
            <v>65.06627422167098</v>
          </cell>
          <cell r="I1174">
            <v>76517.717269134897</v>
          </cell>
        </row>
        <row r="1175">
          <cell r="A1175">
            <v>1153</v>
          </cell>
          <cell r="B1175">
            <v>77799</v>
          </cell>
          <cell r="C1175">
            <v>76517.717269134897</v>
          </cell>
          <cell r="D1175">
            <v>1626.8780710919457</v>
          </cell>
          <cell r="E1175">
            <v>0</v>
          </cell>
          <cell r="F1175">
            <v>1626.8780710919457</v>
          </cell>
          <cell r="G1175">
            <v>1563.1133067009998</v>
          </cell>
          <cell r="H1175">
            <v>63.76476439094575</v>
          </cell>
          <cell r="I1175">
            <v>74954.603962433903</v>
          </cell>
        </row>
        <row r="1176">
          <cell r="A1176">
            <v>1154</v>
          </cell>
          <cell r="B1176">
            <v>77830</v>
          </cell>
          <cell r="C1176">
            <v>74954.603962433903</v>
          </cell>
          <cell r="D1176">
            <v>1626.8780710919457</v>
          </cell>
          <cell r="E1176">
            <v>0</v>
          </cell>
          <cell r="F1176">
            <v>1626.8780710919457</v>
          </cell>
          <cell r="G1176">
            <v>1564.4159011232507</v>
          </cell>
          <cell r="H1176">
            <v>62.462169968694923</v>
          </cell>
          <cell r="I1176">
            <v>73390.188061310648</v>
          </cell>
        </row>
        <row r="1177">
          <cell r="A1177">
            <v>1155</v>
          </cell>
          <cell r="B1177">
            <v>77858</v>
          </cell>
          <cell r="C1177">
            <v>73390.188061310648</v>
          </cell>
          <cell r="D1177">
            <v>1626.8780710919457</v>
          </cell>
          <cell r="E1177">
            <v>0</v>
          </cell>
          <cell r="F1177">
            <v>1626.8780710919457</v>
          </cell>
          <cell r="G1177">
            <v>1565.7195810408534</v>
          </cell>
          <cell r="H1177">
            <v>61.158490051092208</v>
          </cell>
          <cell r="I1177">
            <v>71824.468480269788</v>
          </cell>
        </row>
        <row r="1178">
          <cell r="A1178">
            <v>1156</v>
          </cell>
          <cell r="B1178">
            <v>77889</v>
          </cell>
          <cell r="C1178">
            <v>71824.468480269788</v>
          </cell>
          <cell r="D1178">
            <v>1626.8780710919457</v>
          </cell>
          <cell r="E1178">
            <v>0</v>
          </cell>
          <cell r="F1178">
            <v>1626.8780710919457</v>
          </cell>
          <cell r="G1178">
            <v>1567.0243473583876</v>
          </cell>
          <cell r="H1178">
            <v>59.853723733558155</v>
          </cell>
          <cell r="I1178">
            <v>70257.444132911405</v>
          </cell>
        </row>
        <row r="1179">
          <cell r="A1179">
            <v>1157</v>
          </cell>
          <cell r="B1179">
            <v>77919</v>
          </cell>
          <cell r="C1179">
            <v>70257.444132911405</v>
          </cell>
          <cell r="D1179">
            <v>1626.8780710919457</v>
          </cell>
          <cell r="E1179">
            <v>0</v>
          </cell>
          <cell r="F1179">
            <v>1626.8780710919457</v>
          </cell>
          <cell r="G1179">
            <v>1568.3302009811862</v>
          </cell>
          <cell r="H1179">
            <v>58.547870110759504</v>
          </cell>
          <cell r="I1179">
            <v>68689.113931930216</v>
          </cell>
        </row>
        <row r="1180">
          <cell r="A1180">
            <v>1158</v>
          </cell>
          <cell r="B1180">
            <v>77950</v>
          </cell>
          <cell r="C1180">
            <v>68689.113931930216</v>
          </cell>
          <cell r="D1180">
            <v>1626.8780710919457</v>
          </cell>
          <cell r="E1180">
            <v>0</v>
          </cell>
          <cell r="F1180">
            <v>1626.8780710919457</v>
          </cell>
          <cell r="G1180">
            <v>1569.6371428153373</v>
          </cell>
          <cell r="H1180">
            <v>57.240928276608514</v>
          </cell>
          <cell r="I1180">
            <v>67119.47678911488</v>
          </cell>
        </row>
        <row r="1181">
          <cell r="A1181">
            <v>1159</v>
          </cell>
          <cell r="B1181">
            <v>77980</v>
          </cell>
          <cell r="C1181">
            <v>67119.47678911488</v>
          </cell>
          <cell r="D1181">
            <v>1626.8780710919457</v>
          </cell>
          <cell r="E1181">
            <v>0</v>
          </cell>
          <cell r="F1181">
            <v>1626.8780710919457</v>
          </cell>
          <cell r="G1181">
            <v>1570.9451737676832</v>
          </cell>
          <cell r="H1181">
            <v>55.932897324262399</v>
          </cell>
          <cell r="I1181">
            <v>65548.531615347194</v>
          </cell>
        </row>
        <row r="1182">
          <cell r="A1182">
            <v>1160</v>
          </cell>
          <cell r="B1182">
            <v>78011</v>
          </cell>
          <cell r="C1182">
            <v>65548.531615347194</v>
          </cell>
          <cell r="D1182">
            <v>1626.8780710919457</v>
          </cell>
          <cell r="E1182">
            <v>0</v>
          </cell>
          <cell r="F1182">
            <v>1626.8780710919457</v>
          </cell>
          <cell r="G1182">
            <v>1572.254294745823</v>
          </cell>
          <cell r="H1182">
            <v>54.623776346122661</v>
          </cell>
          <cell r="I1182">
            <v>63976.277320601374</v>
          </cell>
        </row>
        <row r="1183">
          <cell r="A1183">
            <v>1161</v>
          </cell>
          <cell r="B1183">
            <v>78042</v>
          </cell>
          <cell r="C1183">
            <v>63976.277320601374</v>
          </cell>
          <cell r="D1183">
            <v>1626.8780710919457</v>
          </cell>
          <cell r="E1183">
            <v>0</v>
          </cell>
          <cell r="F1183">
            <v>1626.8780710919457</v>
          </cell>
          <cell r="G1183">
            <v>1573.5645066581112</v>
          </cell>
          <cell r="H1183">
            <v>53.313564433834479</v>
          </cell>
          <cell r="I1183">
            <v>62402.712813943261</v>
          </cell>
        </row>
        <row r="1184">
          <cell r="A1184">
            <v>1162</v>
          </cell>
          <cell r="B1184">
            <v>78072</v>
          </cell>
          <cell r="C1184">
            <v>62402.712813943261</v>
          </cell>
          <cell r="D1184">
            <v>1626.8780710919457</v>
          </cell>
          <cell r="E1184">
            <v>0</v>
          </cell>
          <cell r="F1184">
            <v>1626.8780710919457</v>
          </cell>
          <cell r="G1184">
            <v>1574.8758104136596</v>
          </cell>
          <cell r="H1184">
            <v>52.002260678286056</v>
          </cell>
          <cell r="I1184">
            <v>60827.837003529603</v>
          </cell>
        </row>
        <row r="1185">
          <cell r="A1185">
            <v>1163</v>
          </cell>
          <cell r="B1185">
            <v>78103</v>
          </cell>
          <cell r="C1185">
            <v>60827.837003529603</v>
          </cell>
          <cell r="D1185">
            <v>1626.8780710919457</v>
          </cell>
          <cell r="E1185">
            <v>0</v>
          </cell>
          <cell r="F1185">
            <v>1626.8780710919457</v>
          </cell>
          <cell r="G1185">
            <v>1576.1882069223377</v>
          </cell>
          <cell r="H1185">
            <v>50.689864169608001</v>
          </cell>
          <cell r="I1185">
            <v>59251.648796607267</v>
          </cell>
        </row>
        <row r="1186">
          <cell r="A1186">
            <v>1164</v>
          </cell>
          <cell r="B1186">
            <v>78133</v>
          </cell>
          <cell r="C1186">
            <v>59251.648796607267</v>
          </cell>
          <cell r="D1186">
            <v>1626.8780710919457</v>
          </cell>
          <cell r="E1186">
            <v>0</v>
          </cell>
          <cell r="F1186">
            <v>1626.8780710919457</v>
          </cell>
          <cell r="G1186">
            <v>1577.5016970947729</v>
          </cell>
          <cell r="H1186">
            <v>49.37637399717272</v>
          </cell>
          <cell r="I1186">
            <v>57674.147099512491</v>
          </cell>
        </row>
        <row r="1187">
          <cell r="A1187">
            <v>1165</v>
          </cell>
          <cell r="B1187">
            <v>78164</v>
          </cell>
          <cell r="C1187">
            <v>57674.147099512491</v>
          </cell>
          <cell r="D1187">
            <v>1626.8780710919457</v>
          </cell>
          <cell r="E1187">
            <v>0</v>
          </cell>
          <cell r="F1187">
            <v>1626.8780710919457</v>
          </cell>
          <cell r="G1187">
            <v>1578.8162818423521</v>
          </cell>
          <cell r="H1187">
            <v>48.061789249593744</v>
          </cell>
          <cell r="I1187">
            <v>56095.330817670139</v>
          </cell>
        </row>
        <row r="1188">
          <cell r="A1188">
            <v>1166</v>
          </cell>
          <cell r="B1188">
            <v>78195</v>
          </cell>
          <cell r="C1188">
            <v>56095.330817670139</v>
          </cell>
          <cell r="D1188">
            <v>1626.8780710919457</v>
          </cell>
          <cell r="E1188">
            <v>0</v>
          </cell>
          <cell r="F1188">
            <v>1626.8780710919457</v>
          </cell>
          <cell r="G1188">
            <v>1580.1319620772206</v>
          </cell>
          <cell r="H1188">
            <v>46.746109014725114</v>
          </cell>
          <cell r="I1188">
            <v>54515.19885559292</v>
          </cell>
        </row>
        <row r="1189">
          <cell r="A1189">
            <v>1167</v>
          </cell>
          <cell r="B1189">
            <v>78223</v>
          </cell>
          <cell r="C1189">
            <v>54515.19885559292</v>
          </cell>
          <cell r="D1189">
            <v>1626.8780710919457</v>
          </cell>
          <cell r="E1189">
            <v>0</v>
          </cell>
          <cell r="F1189">
            <v>1626.8780710919457</v>
          </cell>
          <cell r="G1189">
            <v>1581.4487387122849</v>
          </cell>
          <cell r="H1189">
            <v>45.429332379660764</v>
          </cell>
          <cell r="I1189">
            <v>52933.750116880634</v>
          </cell>
        </row>
        <row r="1190">
          <cell r="A1190">
            <v>1168</v>
          </cell>
          <cell r="B1190">
            <v>78254</v>
          </cell>
          <cell r="C1190">
            <v>52933.750116880634</v>
          </cell>
          <cell r="D1190">
            <v>1626.8780710919457</v>
          </cell>
          <cell r="E1190">
            <v>0</v>
          </cell>
          <cell r="F1190">
            <v>1626.8780710919457</v>
          </cell>
          <cell r="G1190">
            <v>1582.7666126612119</v>
          </cell>
          <cell r="H1190">
            <v>44.111458430733869</v>
          </cell>
          <cell r="I1190">
            <v>51350.983504219425</v>
          </cell>
        </row>
        <row r="1191">
          <cell r="A1191">
            <v>1169</v>
          </cell>
          <cell r="B1191">
            <v>78284</v>
          </cell>
          <cell r="C1191">
            <v>51350.983504219425</v>
          </cell>
          <cell r="D1191">
            <v>1626.8780710919457</v>
          </cell>
          <cell r="E1191">
            <v>0</v>
          </cell>
          <cell r="F1191">
            <v>1626.8780710919457</v>
          </cell>
          <cell r="G1191">
            <v>1584.0855848384294</v>
          </cell>
          <cell r="H1191">
            <v>42.792486253516188</v>
          </cell>
          <cell r="I1191">
            <v>49766.897919380994</v>
          </cell>
        </row>
        <row r="1192">
          <cell r="A1192">
            <v>1170</v>
          </cell>
          <cell r="B1192">
            <v>78315</v>
          </cell>
          <cell r="C1192">
            <v>49766.897919380994</v>
          </cell>
          <cell r="D1192">
            <v>1626.8780710919457</v>
          </cell>
          <cell r="E1192">
            <v>0</v>
          </cell>
          <cell r="F1192">
            <v>1626.8780710919457</v>
          </cell>
          <cell r="G1192">
            <v>1585.4056561591283</v>
          </cell>
          <cell r="H1192">
            <v>41.472414932817493</v>
          </cell>
          <cell r="I1192">
            <v>48181.492263221866</v>
          </cell>
        </row>
        <row r="1193">
          <cell r="A1193">
            <v>1171</v>
          </cell>
          <cell r="B1193">
            <v>78345</v>
          </cell>
          <cell r="C1193">
            <v>48181.492263221866</v>
          </cell>
          <cell r="D1193">
            <v>1626.8780710919457</v>
          </cell>
          <cell r="E1193">
            <v>0</v>
          </cell>
          <cell r="F1193">
            <v>1626.8780710919457</v>
          </cell>
          <cell r="G1193">
            <v>1586.7268275392607</v>
          </cell>
          <cell r="H1193">
            <v>40.151243552684889</v>
          </cell>
          <cell r="I1193">
            <v>46594.765435682602</v>
          </cell>
        </row>
        <row r="1194">
          <cell r="A1194">
            <v>1172</v>
          </cell>
          <cell r="B1194">
            <v>78376</v>
          </cell>
          <cell r="C1194">
            <v>46594.765435682602</v>
          </cell>
          <cell r="D1194">
            <v>1626.8780710919457</v>
          </cell>
          <cell r="E1194">
            <v>0</v>
          </cell>
          <cell r="F1194">
            <v>1626.8780710919457</v>
          </cell>
          <cell r="G1194">
            <v>1588.0490998955436</v>
          </cell>
          <cell r="H1194">
            <v>38.828971196402172</v>
          </cell>
          <cell r="I1194">
            <v>45006.71633578706</v>
          </cell>
        </row>
        <row r="1195">
          <cell r="A1195">
            <v>1173</v>
          </cell>
          <cell r="B1195">
            <v>78407</v>
          </cell>
          <cell r="C1195">
            <v>45006.71633578706</v>
          </cell>
          <cell r="D1195">
            <v>1626.8780710919457</v>
          </cell>
          <cell r="E1195">
            <v>0</v>
          </cell>
          <cell r="F1195">
            <v>1626.8780710919457</v>
          </cell>
          <cell r="G1195">
            <v>1589.3724741454564</v>
          </cell>
          <cell r="H1195">
            <v>37.505596946489213</v>
          </cell>
          <cell r="I1195">
            <v>43417.343861641602</v>
          </cell>
        </row>
        <row r="1196">
          <cell r="A1196">
            <v>1174</v>
          </cell>
          <cell r="B1196">
            <v>78437</v>
          </cell>
          <cell r="C1196">
            <v>43417.343861641602</v>
          </cell>
          <cell r="D1196">
            <v>1626.8780710919457</v>
          </cell>
          <cell r="E1196">
            <v>0</v>
          </cell>
          <cell r="F1196">
            <v>1626.8780710919457</v>
          </cell>
          <cell r="G1196">
            <v>1590.6969512072444</v>
          </cell>
          <cell r="H1196">
            <v>36.181119884701339</v>
          </cell>
          <cell r="I1196">
            <v>41826.646910434356</v>
          </cell>
        </row>
        <row r="1197">
          <cell r="A1197">
            <v>1175</v>
          </cell>
          <cell r="B1197">
            <v>78468</v>
          </cell>
          <cell r="C1197">
            <v>41826.646910434356</v>
          </cell>
          <cell r="D1197">
            <v>1626.8780710919457</v>
          </cell>
          <cell r="E1197">
            <v>0</v>
          </cell>
          <cell r="F1197">
            <v>1626.8780710919457</v>
          </cell>
          <cell r="G1197">
            <v>1592.022531999917</v>
          </cell>
          <cell r="H1197">
            <v>34.855539092028629</v>
          </cell>
          <cell r="I1197">
            <v>40234.624378434441</v>
          </cell>
        </row>
        <row r="1198">
          <cell r="A1198">
            <v>1176</v>
          </cell>
          <cell r="B1198">
            <v>78498</v>
          </cell>
          <cell r="C1198">
            <v>40234.624378434441</v>
          </cell>
          <cell r="D1198">
            <v>1626.8780710919457</v>
          </cell>
          <cell r="E1198">
            <v>0</v>
          </cell>
          <cell r="F1198">
            <v>1626.8780710919457</v>
          </cell>
          <cell r="G1198">
            <v>1593.3492174432504</v>
          </cell>
          <cell r="H1198">
            <v>33.528853648695367</v>
          </cell>
          <cell r="I1198">
            <v>38641.275160991194</v>
          </cell>
        </row>
        <row r="1199">
          <cell r="A1199">
            <v>1177</v>
          </cell>
          <cell r="B1199">
            <v>78529</v>
          </cell>
          <cell r="C1199">
            <v>38641.275160991194</v>
          </cell>
          <cell r="D1199">
            <v>1626.8780710919457</v>
          </cell>
          <cell r="E1199">
            <v>0</v>
          </cell>
          <cell r="F1199">
            <v>1626.8780710919457</v>
          </cell>
          <cell r="G1199">
            <v>1594.6770084577863</v>
          </cell>
          <cell r="H1199">
            <v>32.201062634159328</v>
          </cell>
          <cell r="I1199">
            <v>37046.598152533406</v>
          </cell>
        </row>
        <row r="1200">
          <cell r="A1200">
            <v>1178</v>
          </cell>
          <cell r="B1200">
            <v>78560</v>
          </cell>
          <cell r="C1200">
            <v>37046.598152533406</v>
          </cell>
          <cell r="D1200">
            <v>1626.8780710919457</v>
          </cell>
          <cell r="E1200">
            <v>0</v>
          </cell>
          <cell r="F1200">
            <v>1626.8780710919457</v>
          </cell>
          <cell r="G1200">
            <v>1596.0059059648345</v>
          </cell>
          <cell r="H1200">
            <v>30.872165127111174</v>
          </cell>
          <cell r="I1200">
            <v>35450.592246568573</v>
          </cell>
        </row>
        <row r="1201">
          <cell r="A1201">
            <v>1179</v>
          </cell>
          <cell r="B1201">
            <v>78588</v>
          </cell>
          <cell r="C1201">
            <v>35450.592246568573</v>
          </cell>
          <cell r="D1201">
            <v>1626.8780710919457</v>
          </cell>
          <cell r="E1201">
            <v>0</v>
          </cell>
          <cell r="F1201">
            <v>1626.8780710919457</v>
          </cell>
          <cell r="G1201">
            <v>1597.3359108864718</v>
          </cell>
          <cell r="H1201">
            <v>29.542160205473809</v>
          </cell>
          <cell r="I1201">
            <v>33853.256335682097</v>
          </cell>
        </row>
        <row r="1202">
          <cell r="A1202">
            <v>1180</v>
          </cell>
          <cell r="B1202">
            <v>78619</v>
          </cell>
          <cell r="C1202">
            <v>33853.256335682097</v>
          </cell>
          <cell r="D1202">
            <v>1626.8780710919457</v>
          </cell>
          <cell r="E1202">
            <v>0</v>
          </cell>
          <cell r="F1202">
            <v>1626.8780710919457</v>
          </cell>
          <cell r="G1202">
            <v>1598.667024145544</v>
          </cell>
          <cell r="H1202">
            <v>28.211046946401748</v>
          </cell>
          <cell r="I1202">
            <v>32254.589311536554</v>
          </cell>
        </row>
        <row r="1203">
          <cell r="A1203">
            <v>1181</v>
          </cell>
          <cell r="B1203">
            <v>78649</v>
          </cell>
          <cell r="C1203">
            <v>32254.589311536554</v>
          </cell>
          <cell r="D1203">
            <v>1626.8780710919457</v>
          </cell>
          <cell r="E1203">
            <v>0</v>
          </cell>
          <cell r="F1203">
            <v>1626.8780710919457</v>
          </cell>
          <cell r="G1203">
            <v>1599.9992466656652</v>
          </cell>
          <cell r="H1203">
            <v>26.878824426280463</v>
          </cell>
          <cell r="I1203">
            <v>30654.590064870888</v>
          </cell>
        </row>
        <row r="1204">
          <cell r="A1204">
            <v>1182</v>
          </cell>
          <cell r="B1204">
            <v>78680</v>
          </cell>
          <cell r="C1204">
            <v>30654.590064870888</v>
          </cell>
          <cell r="D1204">
            <v>1626.8780710919457</v>
          </cell>
          <cell r="E1204">
            <v>0</v>
          </cell>
          <cell r="F1204">
            <v>1626.8780710919457</v>
          </cell>
          <cell r="G1204">
            <v>1601.3325793712199</v>
          </cell>
          <cell r="H1204">
            <v>25.545491720725739</v>
          </cell>
          <cell r="I1204">
            <v>29053.257485499667</v>
          </cell>
        </row>
        <row r="1205">
          <cell r="A1205">
            <v>1183</v>
          </cell>
          <cell r="B1205">
            <v>78710</v>
          </cell>
          <cell r="C1205">
            <v>29053.257485499667</v>
          </cell>
          <cell r="D1205">
            <v>1626.8780710919457</v>
          </cell>
          <cell r="E1205">
            <v>0</v>
          </cell>
          <cell r="F1205">
            <v>1626.8780710919457</v>
          </cell>
          <cell r="G1205">
            <v>1602.6670231873627</v>
          </cell>
          <cell r="H1205">
            <v>24.211047904583054</v>
          </cell>
          <cell r="I1205">
            <v>27450.590462312306</v>
          </cell>
        </row>
        <row r="1206">
          <cell r="A1206">
            <v>1184</v>
          </cell>
          <cell r="B1206">
            <v>78741</v>
          </cell>
          <cell r="C1206">
            <v>27450.590462312306</v>
          </cell>
          <cell r="D1206">
            <v>1626.8780710919457</v>
          </cell>
          <cell r="E1206">
            <v>0</v>
          </cell>
          <cell r="F1206">
            <v>1626.8780710919457</v>
          </cell>
          <cell r="G1206">
            <v>1604.0025790400189</v>
          </cell>
          <cell r="H1206">
            <v>22.875492051926923</v>
          </cell>
          <cell r="I1206">
            <v>25846.587883272288</v>
          </cell>
        </row>
        <row r="1207">
          <cell r="A1207">
            <v>1185</v>
          </cell>
          <cell r="B1207">
            <v>78772</v>
          </cell>
          <cell r="C1207">
            <v>25846.587883272288</v>
          </cell>
          <cell r="D1207">
            <v>1626.8780710919457</v>
          </cell>
          <cell r="E1207">
            <v>0</v>
          </cell>
          <cell r="F1207">
            <v>1626.8780710919457</v>
          </cell>
          <cell r="G1207">
            <v>1605.3392478558853</v>
          </cell>
          <cell r="H1207">
            <v>21.538823236060239</v>
          </cell>
          <cell r="I1207">
            <v>24241.248635416403</v>
          </cell>
        </row>
        <row r="1208">
          <cell r="A1208">
            <v>1186</v>
          </cell>
          <cell r="B1208">
            <v>78802</v>
          </cell>
          <cell r="C1208">
            <v>24241.248635416403</v>
          </cell>
          <cell r="D1208">
            <v>1626.8780710919457</v>
          </cell>
          <cell r="E1208">
            <v>0</v>
          </cell>
          <cell r="F1208">
            <v>1626.8780710919457</v>
          </cell>
          <cell r="G1208">
            <v>1606.677030562432</v>
          </cell>
          <cell r="H1208">
            <v>20.201040529513669</v>
          </cell>
          <cell r="I1208">
            <v>22634.571604853973</v>
          </cell>
        </row>
        <row r="1209">
          <cell r="A1209">
            <v>1187</v>
          </cell>
          <cell r="B1209">
            <v>78833</v>
          </cell>
          <cell r="C1209">
            <v>22634.571604853973</v>
          </cell>
          <cell r="D1209">
            <v>1626.8780710919457</v>
          </cell>
          <cell r="E1209">
            <v>0</v>
          </cell>
          <cell r="F1209">
            <v>1626.8780710919457</v>
          </cell>
          <cell r="G1209">
            <v>1608.0159280879006</v>
          </cell>
          <cell r="H1209">
            <v>18.862143004044977</v>
          </cell>
          <cell r="I1209">
            <v>21026.555676766071</v>
          </cell>
        </row>
        <row r="1210">
          <cell r="A1210">
            <v>1188</v>
          </cell>
          <cell r="B1210">
            <v>78863</v>
          </cell>
          <cell r="C1210">
            <v>21026.555676766071</v>
          </cell>
          <cell r="D1210">
            <v>1626.8780710919457</v>
          </cell>
          <cell r="E1210">
            <v>0</v>
          </cell>
          <cell r="F1210">
            <v>1626.8780710919457</v>
          </cell>
          <cell r="G1210">
            <v>1609.3559413613073</v>
          </cell>
          <cell r="H1210">
            <v>17.522129730638394</v>
          </cell>
          <cell r="I1210">
            <v>19417.199735404763</v>
          </cell>
        </row>
        <row r="1211">
          <cell r="A1211">
            <v>1189</v>
          </cell>
          <cell r="B1211">
            <v>78894</v>
          </cell>
          <cell r="C1211">
            <v>19417.199735404763</v>
          </cell>
          <cell r="D1211">
            <v>1626.8780710919457</v>
          </cell>
          <cell r="E1211">
            <v>0</v>
          </cell>
          <cell r="F1211">
            <v>1626.8780710919457</v>
          </cell>
          <cell r="G1211">
            <v>1610.6970713124417</v>
          </cell>
          <cell r="H1211">
            <v>16.180999779503971</v>
          </cell>
          <cell r="I1211">
            <v>17806.502664092321</v>
          </cell>
        </row>
        <row r="1212">
          <cell r="A1212">
            <v>1190</v>
          </cell>
          <cell r="B1212">
            <v>78925</v>
          </cell>
          <cell r="C1212">
            <v>17806.502664092321</v>
          </cell>
          <cell r="D1212">
            <v>1626.8780710919457</v>
          </cell>
          <cell r="E1212">
            <v>0</v>
          </cell>
          <cell r="F1212">
            <v>1626.8780710919457</v>
          </cell>
          <cell r="G1212">
            <v>1612.0393188718688</v>
          </cell>
          <cell r="H1212">
            <v>14.838752220076934</v>
          </cell>
          <cell r="I1212">
            <v>16194.463345220453</v>
          </cell>
        </row>
        <row r="1213">
          <cell r="A1213">
            <v>1191</v>
          </cell>
          <cell r="B1213">
            <v>78954</v>
          </cell>
          <cell r="C1213">
            <v>16194.463345220453</v>
          </cell>
          <cell r="D1213">
            <v>1626.8780710919457</v>
          </cell>
          <cell r="E1213">
            <v>0</v>
          </cell>
          <cell r="F1213">
            <v>1626.8780710919457</v>
          </cell>
          <cell r="G1213">
            <v>1613.3826849709287</v>
          </cell>
          <cell r="H1213">
            <v>13.495386121017043</v>
          </cell>
          <cell r="I1213">
            <v>14581.080660249523</v>
          </cell>
        </row>
        <row r="1214">
          <cell r="A1214">
            <v>1192</v>
          </cell>
          <cell r="B1214">
            <v>78985</v>
          </cell>
          <cell r="C1214">
            <v>14581.080660249523</v>
          </cell>
          <cell r="D1214">
            <v>1626.8780710919457</v>
          </cell>
          <cell r="E1214">
            <v>0</v>
          </cell>
          <cell r="F1214">
            <v>1626.8780710919457</v>
          </cell>
          <cell r="G1214">
            <v>1614.7271705417377</v>
          </cell>
          <cell r="H1214">
            <v>12.150900550207936</v>
          </cell>
          <cell r="I1214">
            <v>12966.353489707786</v>
          </cell>
        </row>
        <row r="1215">
          <cell r="A1215">
            <v>1193</v>
          </cell>
          <cell r="B1215">
            <v>79015</v>
          </cell>
          <cell r="C1215">
            <v>12966.353489707786</v>
          </cell>
          <cell r="D1215">
            <v>1626.8780710919457</v>
          </cell>
          <cell r="E1215">
            <v>0</v>
          </cell>
          <cell r="F1215">
            <v>1626.8780710919457</v>
          </cell>
          <cell r="G1215">
            <v>1616.0727765171891</v>
          </cell>
          <cell r="H1215">
            <v>10.805294574756488</v>
          </cell>
          <cell r="I1215">
            <v>11350.280713190597</v>
          </cell>
        </row>
        <row r="1216">
          <cell r="A1216">
            <v>1194</v>
          </cell>
          <cell r="B1216">
            <v>79046</v>
          </cell>
          <cell r="C1216">
            <v>11350.280713190597</v>
          </cell>
          <cell r="D1216">
            <v>1626.8780710919457</v>
          </cell>
          <cell r="E1216">
            <v>0</v>
          </cell>
          <cell r="F1216">
            <v>1626.8780710919457</v>
          </cell>
          <cell r="G1216">
            <v>1617.4195038309535</v>
          </cell>
          <cell r="H1216">
            <v>9.4585672609921652</v>
          </cell>
          <cell r="I1216">
            <v>9732.8612093596439</v>
          </cell>
        </row>
        <row r="1217">
          <cell r="A1217">
            <v>1195</v>
          </cell>
          <cell r="B1217">
            <v>79076</v>
          </cell>
          <cell r="C1217">
            <v>9732.8612093596439</v>
          </cell>
          <cell r="D1217">
            <v>1626.8780710919457</v>
          </cell>
          <cell r="E1217">
            <v>0</v>
          </cell>
          <cell r="F1217">
            <v>1626.8780710919457</v>
          </cell>
          <cell r="G1217">
            <v>1618.7673534174794</v>
          </cell>
          <cell r="H1217">
            <v>8.11071767446637</v>
          </cell>
          <cell r="I1217">
            <v>8114.0938559421647</v>
          </cell>
        </row>
        <row r="1218">
          <cell r="A1218">
            <v>1196</v>
          </cell>
          <cell r="B1218">
            <v>79107</v>
          </cell>
          <cell r="C1218">
            <v>8114.0938559421647</v>
          </cell>
          <cell r="D1218">
            <v>1626.8780710919457</v>
          </cell>
          <cell r="E1218">
            <v>0</v>
          </cell>
          <cell r="F1218">
            <v>1626.8780710919457</v>
          </cell>
          <cell r="G1218">
            <v>1620.116326211994</v>
          </cell>
          <cell r="H1218">
            <v>6.761744879951805</v>
          </cell>
          <cell r="I1218">
            <v>6493.9775297301712</v>
          </cell>
        </row>
        <row r="1219">
          <cell r="A1219">
            <v>1197</v>
          </cell>
          <cell r="B1219">
            <v>79138</v>
          </cell>
          <cell r="C1219">
            <v>6493.9775297301712</v>
          </cell>
          <cell r="D1219">
            <v>1626.8780710919457</v>
          </cell>
          <cell r="E1219">
            <v>0</v>
          </cell>
          <cell r="F1219">
            <v>1626.8780710919457</v>
          </cell>
          <cell r="G1219">
            <v>1621.4664231505039</v>
          </cell>
          <cell r="H1219">
            <v>5.4116479414418093</v>
          </cell>
          <cell r="I1219">
            <v>4872.5111065796673</v>
          </cell>
        </row>
        <row r="1220">
          <cell r="A1220">
            <v>1198</v>
          </cell>
          <cell r="B1220">
            <v>79168</v>
          </cell>
          <cell r="C1220">
            <v>4872.5111065796673</v>
          </cell>
          <cell r="D1220">
            <v>1626.8780710919457</v>
          </cell>
          <cell r="E1220">
            <v>0</v>
          </cell>
          <cell r="F1220">
            <v>1626.8780710919457</v>
          </cell>
          <cell r="G1220">
            <v>1622.8176451697959</v>
          </cell>
          <cell r="H1220">
            <v>4.0604259221497232</v>
          </cell>
          <cell r="I1220">
            <v>3249.6934614098714</v>
          </cell>
        </row>
        <row r="1221">
          <cell r="A1221">
            <v>1199</v>
          </cell>
          <cell r="B1221">
            <v>79199</v>
          </cell>
          <cell r="C1221">
            <v>3249.6934614098714</v>
          </cell>
          <cell r="D1221">
            <v>1626.8780710919457</v>
          </cell>
          <cell r="E1221">
            <v>0</v>
          </cell>
          <cell r="F1221">
            <v>1626.8780710919457</v>
          </cell>
          <cell r="G1221">
            <v>1624.1699932074375</v>
          </cell>
          <cell r="H1221">
            <v>2.7080778845082261</v>
          </cell>
          <cell r="I1221">
            <v>1625.5234682024338</v>
          </cell>
        </row>
        <row r="1222">
          <cell r="A1222">
            <v>1200</v>
          </cell>
          <cell r="B1222">
            <v>79229</v>
          </cell>
          <cell r="C1222">
            <v>1625.5234682024338</v>
          </cell>
          <cell r="D1222">
            <v>1626.8780710919457</v>
          </cell>
          <cell r="E1222">
            <v>0</v>
          </cell>
          <cell r="F1222">
            <v>1626.8780710919457</v>
          </cell>
          <cell r="G1222">
            <v>1625.523468201777</v>
          </cell>
          <cell r="H1222">
            <v>1.3546028901686948</v>
          </cell>
          <cell r="I1222">
            <v>6.5688254835549742E-10</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ow r="4">
          <cell r="C4" t="str">
            <v>E</v>
          </cell>
          <cell r="D4" t="str">
            <v>Objekt-Errichtung</v>
          </cell>
        </row>
        <row r="5">
          <cell r="C5" t="str">
            <v>E2</v>
          </cell>
          <cell r="D5" t="str">
            <v>Bauwerk - Rohbau</v>
          </cell>
        </row>
        <row r="6">
          <cell r="C6" t="str">
            <v>E2.C</v>
          </cell>
          <cell r="D6" t="str">
            <v>Gründungen, Bodenkonstruktionen</v>
          </cell>
        </row>
        <row r="7">
          <cell r="C7" t="str">
            <v>E2.C.03</v>
          </cell>
          <cell r="D7" t="str">
            <v>Flachgründungen</v>
          </cell>
        </row>
        <row r="8">
          <cell r="C8" t="str">
            <v>E2.C.03a</v>
          </cell>
          <cell r="D8" t="str">
            <v>Fundamentplatte inkl. Rollierung</v>
          </cell>
          <cell r="G8">
            <v>0</v>
          </cell>
          <cell r="H8">
            <v>0</v>
          </cell>
          <cell r="I8">
            <v>0</v>
          </cell>
          <cell r="J8">
            <v>0</v>
          </cell>
          <cell r="K8">
            <v>0</v>
          </cell>
          <cell r="L8">
            <v>0</v>
          </cell>
          <cell r="M8">
            <v>100</v>
          </cell>
          <cell r="N8">
            <v>0</v>
          </cell>
          <cell r="O8">
            <v>0</v>
          </cell>
          <cell r="P8">
            <v>0</v>
          </cell>
          <cell r="Q8">
            <v>0</v>
          </cell>
          <cell r="R8">
            <v>0</v>
          </cell>
        </row>
        <row r="9">
          <cell r="C9" t="str">
            <v>E2.C.03b</v>
          </cell>
          <cell r="D9" t="str">
            <v>Wärmedämmung</v>
          </cell>
          <cell r="G9">
            <v>0</v>
          </cell>
          <cell r="H9">
            <v>0</v>
          </cell>
          <cell r="I9">
            <v>0</v>
          </cell>
          <cell r="J9">
            <v>0</v>
          </cell>
          <cell r="K9">
            <v>0</v>
          </cell>
          <cell r="L9">
            <v>0</v>
          </cell>
          <cell r="M9">
            <v>50</v>
          </cell>
          <cell r="N9">
            <v>0</v>
          </cell>
          <cell r="O9">
            <v>0</v>
          </cell>
          <cell r="P9">
            <v>0</v>
          </cell>
          <cell r="Q9">
            <v>0</v>
          </cell>
          <cell r="R9">
            <v>0</v>
          </cell>
        </row>
        <row r="10">
          <cell r="C10" t="str">
            <v>E2.C.03c</v>
          </cell>
          <cell r="D10" t="str">
            <v>Bodenaufbau (Estrich)</v>
          </cell>
          <cell r="G10">
            <v>0</v>
          </cell>
          <cell r="H10">
            <v>0</v>
          </cell>
          <cell r="I10">
            <v>0</v>
          </cell>
          <cell r="J10">
            <v>0</v>
          </cell>
          <cell r="K10">
            <v>0</v>
          </cell>
          <cell r="L10">
            <v>0</v>
          </cell>
          <cell r="M10">
            <v>50</v>
          </cell>
          <cell r="N10">
            <v>0</v>
          </cell>
          <cell r="O10">
            <v>0</v>
          </cell>
          <cell r="P10">
            <v>0</v>
          </cell>
          <cell r="Q10">
            <v>0</v>
          </cell>
          <cell r="R10">
            <v>0</v>
          </cell>
        </row>
        <row r="11">
          <cell r="C11" t="str">
            <v>E2.C.04</v>
          </cell>
          <cell r="D11" t="str">
            <v>Bodenkonstruktionen</v>
          </cell>
        </row>
        <row r="12">
          <cell r="C12" t="str">
            <v>E2.C.04a</v>
          </cell>
          <cell r="D12" t="str">
            <v>Bodenplatte inkl. Rollierung</v>
          </cell>
          <cell r="G12">
            <v>0</v>
          </cell>
          <cell r="H12">
            <v>0</v>
          </cell>
          <cell r="I12">
            <v>0</v>
          </cell>
          <cell r="J12">
            <v>0</v>
          </cell>
          <cell r="K12">
            <v>0</v>
          </cell>
          <cell r="L12">
            <v>0</v>
          </cell>
          <cell r="M12">
            <v>100</v>
          </cell>
          <cell r="N12">
            <v>0</v>
          </cell>
          <cell r="O12">
            <v>0</v>
          </cell>
          <cell r="P12">
            <v>0</v>
          </cell>
          <cell r="Q12">
            <v>0</v>
          </cell>
          <cell r="R12">
            <v>0</v>
          </cell>
        </row>
        <row r="13">
          <cell r="C13" t="str">
            <v>E2.C.04b</v>
          </cell>
          <cell r="D13" t="str">
            <v>Wärmedämmung</v>
          </cell>
          <cell r="G13">
            <v>0</v>
          </cell>
          <cell r="H13">
            <v>0</v>
          </cell>
          <cell r="I13">
            <v>0</v>
          </cell>
          <cell r="J13">
            <v>0</v>
          </cell>
          <cell r="K13">
            <v>0</v>
          </cell>
          <cell r="L13">
            <v>0</v>
          </cell>
          <cell r="M13">
            <v>50</v>
          </cell>
          <cell r="N13">
            <v>0</v>
          </cell>
          <cell r="O13">
            <v>0</v>
          </cell>
          <cell r="P13">
            <v>0</v>
          </cell>
          <cell r="Q13">
            <v>0</v>
          </cell>
          <cell r="R13">
            <v>0</v>
          </cell>
        </row>
        <row r="14">
          <cell r="C14" t="str">
            <v>E2.C.04c</v>
          </cell>
          <cell r="D14" t="str">
            <v>Bodenaufbau (Estrich)</v>
          </cell>
          <cell r="G14">
            <v>0</v>
          </cell>
          <cell r="H14">
            <v>0</v>
          </cell>
          <cell r="I14">
            <v>0</v>
          </cell>
          <cell r="J14">
            <v>0</v>
          </cell>
          <cell r="K14">
            <v>0</v>
          </cell>
          <cell r="L14">
            <v>0</v>
          </cell>
          <cell r="M14">
            <v>50</v>
          </cell>
          <cell r="N14">
            <v>0</v>
          </cell>
          <cell r="O14">
            <v>0</v>
          </cell>
          <cell r="P14">
            <v>0</v>
          </cell>
          <cell r="Q14">
            <v>0</v>
          </cell>
          <cell r="R14">
            <v>0</v>
          </cell>
        </row>
        <row r="15">
          <cell r="C15" t="str">
            <v>E2.C.05</v>
          </cell>
          <cell r="D15" t="str">
            <v xml:space="preserve">Bauwerksabdichtungen </v>
          </cell>
          <cell r="G15">
            <v>0</v>
          </cell>
          <cell r="H15">
            <v>0</v>
          </cell>
          <cell r="I15">
            <v>0</v>
          </cell>
          <cell r="J15">
            <v>0</v>
          </cell>
          <cell r="K15">
            <v>0</v>
          </cell>
          <cell r="L15">
            <v>0</v>
          </cell>
          <cell r="M15">
            <v>50</v>
          </cell>
          <cell r="N15">
            <v>0</v>
          </cell>
          <cell r="O15">
            <v>0</v>
          </cell>
          <cell r="P15">
            <v>0</v>
          </cell>
          <cell r="Q15">
            <v>0</v>
          </cell>
          <cell r="R15">
            <v>0</v>
          </cell>
        </row>
        <row r="16">
          <cell r="C16" t="str">
            <v>E2.C.Fun</v>
          </cell>
          <cell r="D16" t="str">
            <v>Beton und Stahl für Fundament</v>
          </cell>
        </row>
        <row r="17">
          <cell r="C17" t="str">
            <v>E2.C.Fun.a</v>
          </cell>
          <cell r="D17" t="str">
            <v>Normalbeton</v>
          </cell>
          <cell r="G17">
            <v>0</v>
          </cell>
          <cell r="H17">
            <v>0</v>
          </cell>
          <cell r="I17">
            <v>0</v>
          </cell>
          <cell r="J17">
            <v>0</v>
          </cell>
          <cell r="K17">
            <v>0</v>
          </cell>
          <cell r="L17">
            <v>0</v>
          </cell>
          <cell r="M17">
            <v>100</v>
          </cell>
          <cell r="N17">
            <v>0</v>
          </cell>
          <cell r="O17">
            <v>0</v>
          </cell>
          <cell r="P17">
            <v>0</v>
          </cell>
          <cell r="Q17">
            <v>0</v>
          </cell>
          <cell r="R17">
            <v>0</v>
          </cell>
        </row>
        <row r="18">
          <cell r="C18" t="str">
            <v>E2.C.Fun.b</v>
          </cell>
          <cell r="D18" t="str">
            <v>Armierungsstahl</v>
          </cell>
          <cell r="G18">
            <v>0</v>
          </cell>
          <cell r="H18">
            <v>0</v>
          </cell>
          <cell r="I18">
            <v>0</v>
          </cell>
          <cell r="J18">
            <v>0</v>
          </cell>
          <cell r="K18">
            <v>0</v>
          </cell>
          <cell r="L18">
            <v>0</v>
          </cell>
          <cell r="M18">
            <v>100</v>
          </cell>
          <cell r="N18">
            <v>0</v>
          </cell>
          <cell r="O18">
            <v>0</v>
          </cell>
          <cell r="P18">
            <v>0</v>
          </cell>
          <cell r="Q18">
            <v>0</v>
          </cell>
          <cell r="R18">
            <v>0</v>
          </cell>
        </row>
        <row r="19">
          <cell r="C19" t="str">
            <v>E2.C.Fun.c</v>
          </cell>
          <cell r="D19" t="str">
            <v>Kies</v>
          </cell>
          <cell r="G19">
            <v>0</v>
          </cell>
          <cell r="H19">
            <v>0</v>
          </cell>
          <cell r="I19">
            <v>0</v>
          </cell>
          <cell r="J19">
            <v>0</v>
          </cell>
          <cell r="K19">
            <v>0</v>
          </cell>
          <cell r="L19">
            <v>0</v>
          </cell>
          <cell r="M19">
            <v>100</v>
          </cell>
          <cell r="N19">
            <v>0</v>
          </cell>
          <cell r="O19">
            <v>0</v>
          </cell>
          <cell r="P19">
            <v>0</v>
          </cell>
          <cell r="Q19">
            <v>0</v>
          </cell>
          <cell r="R19">
            <v>0</v>
          </cell>
        </row>
        <row r="20">
          <cell r="C20" t="str">
            <v>E2.D</v>
          </cell>
          <cell r="D20" t="str">
            <v>Horizontale Baukonstruktionen</v>
          </cell>
        </row>
        <row r="21">
          <cell r="C21" t="str">
            <v>E2.D.01</v>
          </cell>
          <cell r="D21" t="str">
            <v>Deckenkonstruktionen</v>
          </cell>
        </row>
        <row r="22">
          <cell r="C22" t="str">
            <v>E2.D.01.K</v>
          </cell>
          <cell r="D22" t="str">
            <v>Kellerdecke (KD)</v>
          </cell>
          <cell r="G22">
            <v>0</v>
          </cell>
          <cell r="H22">
            <v>0</v>
          </cell>
          <cell r="I22">
            <v>0</v>
          </cell>
          <cell r="J22">
            <v>0</v>
          </cell>
          <cell r="K22">
            <v>0</v>
          </cell>
          <cell r="L22">
            <v>0</v>
          </cell>
          <cell r="M22">
            <v>100</v>
          </cell>
          <cell r="N22">
            <v>0</v>
          </cell>
          <cell r="O22">
            <v>0</v>
          </cell>
          <cell r="P22">
            <v>0</v>
          </cell>
          <cell r="Q22">
            <v>0</v>
          </cell>
          <cell r="R22">
            <v>0</v>
          </cell>
        </row>
        <row r="23">
          <cell r="C23" t="str">
            <v>E2.D.01.Ka</v>
          </cell>
          <cell r="D23" t="str">
            <v>Wärmedämmung für KD</v>
          </cell>
          <cell r="G23">
            <v>0</v>
          </cell>
          <cell r="H23">
            <v>0</v>
          </cell>
          <cell r="I23">
            <v>0</v>
          </cell>
          <cell r="J23">
            <v>0</v>
          </cell>
          <cell r="K23">
            <v>0</v>
          </cell>
          <cell r="L23">
            <v>0</v>
          </cell>
          <cell r="M23">
            <v>50</v>
          </cell>
          <cell r="N23">
            <v>0</v>
          </cell>
          <cell r="O23">
            <v>0</v>
          </cell>
          <cell r="P23">
            <v>0</v>
          </cell>
          <cell r="Q23">
            <v>0</v>
          </cell>
          <cell r="R23">
            <v>0</v>
          </cell>
        </row>
        <row r="24">
          <cell r="C24" t="str">
            <v>E2.D.01.Kc</v>
          </cell>
          <cell r="D24" t="str">
            <v>Estrich auf KD</v>
          </cell>
          <cell r="G24">
            <v>0</v>
          </cell>
          <cell r="H24">
            <v>0</v>
          </cell>
          <cell r="I24">
            <v>0</v>
          </cell>
          <cell r="J24">
            <v>0</v>
          </cell>
          <cell r="K24">
            <v>0</v>
          </cell>
          <cell r="L24">
            <v>0</v>
          </cell>
          <cell r="M24">
            <v>50</v>
          </cell>
          <cell r="N24">
            <v>0</v>
          </cell>
          <cell r="O24">
            <v>0</v>
          </cell>
          <cell r="P24">
            <v>0</v>
          </cell>
          <cell r="Q24">
            <v>0</v>
          </cell>
          <cell r="R24">
            <v>0</v>
          </cell>
        </row>
        <row r="25">
          <cell r="C25" t="str">
            <v>E2.D.01.G</v>
          </cell>
          <cell r="D25" t="str">
            <v>Geschoßdecken (GD)</v>
          </cell>
          <cell r="G25">
            <v>0</v>
          </cell>
          <cell r="H25">
            <v>0</v>
          </cell>
          <cell r="I25">
            <v>0</v>
          </cell>
          <cell r="J25">
            <v>0</v>
          </cell>
          <cell r="K25">
            <v>0</v>
          </cell>
          <cell r="L25">
            <v>0</v>
          </cell>
          <cell r="M25">
            <v>100</v>
          </cell>
          <cell r="N25">
            <v>0</v>
          </cell>
          <cell r="O25">
            <v>0</v>
          </cell>
          <cell r="P25">
            <v>0</v>
          </cell>
          <cell r="Q25">
            <v>0</v>
          </cell>
          <cell r="R25">
            <v>0</v>
          </cell>
        </row>
        <row r="26">
          <cell r="C26" t="str">
            <v>E2.D.01.Ga</v>
          </cell>
          <cell r="D26" t="str">
            <v>Estrich auf GD</v>
          </cell>
          <cell r="G26">
            <v>0</v>
          </cell>
          <cell r="H26">
            <v>0</v>
          </cell>
          <cell r="I26">
            <v>0</v>
          </cell>
          <cell r="J26">
            <v>0</v>
          </cell>
          <cell r="K26">
            <v>0</v>
          </cell>
          <cell r="L26">
            <v>0</v>
          </cell>
          <cell r="M26">
            <v>50</v>
          </cell>
          <cell r="N26">
            <v>0</v>
          </cell>
          <cell r="O26">
            <v>0</v>
          </cell>
          <cell r="P26">
            <v>0</v>
          </cell>
          <cell r="Q26">
            <v>0</v>
          </cell>
          <cell r="R26">
            <v>0</v>
          </cell>
        </row>
        <row r="27">
          <cell r="C27" t="str">
            <v>E2.D.01.A</v>
          </cell>
          <cell r="D27" t="str">
            <v>Vorkragende Decken (AD)</v>
          </cell>
          <cell r="G27">
            <v>0</v>
          </cell>
          <cell r="H27">
            <v>0</v>
          </cell>
          <cell r="I27">
            <v>0</v>
          </cell>
          <cell r="J27">
            <v>0</v>
          </cell>
          <cell r="K27">
            <v>0</v>
          </cell>
          <cell r="L27">
            <v>0</v>
          </cell>
          <cell r="M27" t="str">
            <v>k.A.</v>
          </cell>
          <cell r="N27">
            <v>0</v>
          </cell>
          <cell r="O27">
            <v>0</v>
          </cell>
          <cell r="P27">
            <v>0</v>
          </cell>
          <cell r="Q27">
            <v>0</v>
          </cell>
          <cell r="R27">
            <v>0</v>
          </cell>
        </row>
        <row r="28">
          <cell r="C28" t="str">
            <v>E2.D.01.Aa</v>
          </cell>
          <cell r="D28" t="str">
            <v>Wärmedämmung auf AD</v>
          </cell>
          <cell r="G28">
            <v>0</v>
          </cell>
          <cell r="H28">
            <v>0</v>
          </cell>
          <cell r="I28">
            <v>0</v>
          </cell>
          <cell r="J28">
            <v>0</v>
          </cell>
          <cell r="K28">
            <v>0</v>
          </cell>
          <cell r="L28">
            <v>0</v>
          </cell>
          <cell r="M28" t="str">
            <v>k.A.</v>
          </cell>
          <cell r="N28">
            <v>0</v>
          </cell>
          <cell r="O28">
            <v>0</v>
          </cell>
          <cell r="P28">
            <v>0</v>
          </cell>
          <cell r="Q28">
            <v>0</v>
          </cell>
          <cell r="R28">
            <v>0</v>
          </cell>
        </row>
        <row r="29">
          <cell r="C29" t="str">
            <v>E2.D.01.Ac</v>
          </cell>
          <cell r="D29" t="str">
            <v>Estrich auf AD</v>
          </cell>
          <cell r="G29">
            <v>0</v>
          </cell>
          <cell r="H29">
            <v>0</v>
          </cell>
          <cell r="I29">
            <v>0</v>
          </cell>
          <cell r="J29">
            <v>0</v>
          </cell>
          <cell r="K29">
            <v>0</v>
          </cell>
          <cell r="L29">
            <v>0</v>
          </cell>
          <cell r="M29" t="str">
            <v>k.A.</v>
          </cell>
          <cell r="N29">
            <v>0</v>
          </cell>
          <cell r="O29">
            <v>0</v>
          </cell>
          <cell r="P29">
            <v>0</v>
          </cell>
          <cell r="Q29">
            <v>0</v>
          </cell>
          <cell r="R29">
            <v>0</v>
          </cell>
        </row>
        <row r="30">
          <cell r="C30" t="str">
            <v>E2.D.02</v>
          </cell>
          <cell r="D30" t="str">
            <v>Treppenkonstruktionen</v>
          </cell>
          <cell r="G30">
            <v>0</v>
          </cell>
          <cell r="H30">
            <v>0</v>
          </cell>
          <cell r="I30">
            <v>0</v>
          </cell>
          <cell r="J30">
            <v>0</v>
          </cell>
          <cell r="K30">
            <v>0</v>
          </cell>
          <cell r="L30">
            <v>0</v>
          </cell>
          <cell r="M30">
            <v>100</v>
          </cell>
          <cell r="N30">
            <v>0</v>
          </cell>
          <cell r="O30">
            <v>0</v>
          </cell>
          <cell r="P30">
            <v>0</v>
          </cell>
          <cell r="Q30">
            <v>0</v>
          </cell>
          <cell r="R30">
            <v>0</v>
          </cell>
        </row>
        <row r="31">
          <cell r="C31" t="str">
            <v>E2.D.03</v>
          </cell>
          <cell r="D31" t="str">
            <v>Dachkonstruktionen</v>
          </cell>
        </row>
        <row r="32">
          <cell r="D32" t="str">
            <v>Dachkonstruktion 1</v>
          </cell>
        </row>
        <row r="33">
          <cell r="C33" t="str">
            <v>E2.D.03.a</v>
          </cell>
          <cell r="D33" t="str">
            <v>Dach</v>
          </cell>
          <cell r="G33">
            <v>0</v>
          </cell>
          <cell r="H33">
            <v>0</v>
          </cell>
          <cell r="I33">
            <v>0</v>
          </cell>
          <cell r="J33">
            <v>0</v>
          </cell>
          <cell r="K33">
            <v>0</v>
          </cell>
          <cell r="L33">
            <v>0</v>
          </cell>
          <cell r="M33">
            <v>0</v>
          </cell>
          <cell r="N33" t="e">
            <v>#DIV/0!</v>
          </cell>
          <cell r="O33" t="e">
            <v>#DIV/0!</v>
          </cell>
          <cell r="P33" t="e">
            <v>#DIV/0!</v>
          </cell>
          <cell r="Q33" t="e">
            <v>#DIV/0!</v>
          </cell>
          <cell r="R33" t="e">
            <v>#DIV/0!</v>
          </cell>
        </row>
        <row r="34">
          <cell r="C34" t="str">
            <v>E2.D.03.a1</v>
          </cell>
          <cell r="D34" t="str">
            <v>Dämmung</v>
          </cell>
          <cell r="G34">
            <v>0</v>
          </cell>
          <cell r="H34">
            <v>0</v>
          </cell>
          <cell r="I34">
            <v>0</v>
          </cell>
          <cell r="J34">
            <v>0</v>
          </cell>
          <cell r="K34">
            <v>0</v>
          </cell>
          <cell r="L34">
            <v>0</v>
          </cell>
          <cell r="M34">
            <v>100</v>
          </cell>
          <cell r="N34">
            <v>0</v>
          </cell>
          <cell r="O34">
            <v>0</v>
          </cell>
          <cell r="P34">
            <v>0</v>
          </cell>
          <cell r="Q34">
            <v>0</v>
          </cell>
          <cell r="R34">
            <v>0</v>
          </cell>
        </row>
        <row r="35">
          <cell r="C35" t="str">
            <v>E2.D.03.a2</v>
          </cell>
          <cell r="D35" t="str">
            <v>Unterdach</v>
          </cell>
          <cell r="G35">
            <v>0</v>
          </cell>
          <cell r="H35">
            <v>0</v>
          </cell>
          <cell r="I35">
            <v>0</v>
          </cell>
          <cell r="J35">
            <v>0</v>
          </cell>
          <cell r="K35">
            <v>0</v>
          </cell>
          <cell r="L35">
            <v>0</v>
          </cell>
          <cell r="M35">
            <v>100</v>
          </cell>
          <cell r="N35">
            <v>0</v>
          </cell>
          <cell r="O35">
            <v>0</v>
          </cell>
          <cell r="P35">
            <v>0</v>
          </cell>
          <cell r="Q35">
            <v>0</v>
          </cell>
          <cell r="R35">
            <v>0</v>
          </cell>
        </row>
        <row r="36">
          <cell r="C36" t="str">
            <v>E2.D.03.a3</v>
          </cell>
          <cell r="D36" t="str">
            <v>Dachabdichtung</v>
          </cell>
          <cell r="G36">
            <v>0</v>
          </cell>
          <cell r="H36">
            <v>0</v>
          </cell>
          <cell r="I36">
            <v>0</v>
          </cell>
          <cell r="J36">
            <v>0</v>
          </cell>
          <cell r="K36">
            <v>0</v>
          </cell>
          <cell r="L36">
            <v>0</v>
          </cell>
          <cell r="M36">
            <v>100</v>
          </cell>
          <cell r="N36">
            <v>0</v>
          </cell>
          <cell r="O36">
            <v>0</v>
          </cell>
          <cell r="P36">
            <v>0</v>
          </cell>
          <cell r="Q36">
            <v>0</v>
          </cell>
          <cell r="R36">
            <v>0</v>
          </cell>
        </row>
        <row r="37">
          <cell r="D37" t="str">
            <v>Dachkonstruktion 2</v>
          </cell>
        </row>
        <row r="38">
          <cell r="C38" t="str">
            <v>E2.D.03.b</v>
          </cell>
          <cell r="D38" t="str">
            <v>Dach</v>
          </cell>
          <cell r="G38">
            <v>0</v>
          </cell>
          <cell r="H38">
            <v>0</v>
          </cell>
          <cell r="I38">
            <v>0</v>
          </cell>
          <cell r="J38">
            <v>0</v>
          </cell>
          <cell r="K38">
            <v>0</v>
          </cell>
          <cell r="L38">
            <v>0</v>
          </cell>
          <cell r="M38">
            <v>100</v>
          </cell>
          <cell r="N38">
            <v>0</v>
          </cell>
          <cell r="O38">
            <v>0</v>
          </cell>
          <cell r="P38">
            <v>0</v>
          </cell>
          <cell r="Q38">
            <v>0</v>
          </cell>
          <cell r="R38">
            <v>0</v>
          </cell>
        </row>
        <row r="39">
          <cell r="C39" t="str">
            <v>E2.D.03.b1</v>
          </cell>
          <cell r="D39" t="str">
            <v>Dämmung</v>
          </cell>
          <cell r="G39">
            <v>0</v>
          </cell>
          <cell r="H39">
            <v>0</v>
          </cell>
          <cell r="I39">
            <v>0</v>
          </cell>
          <cell r="J39">
            <v>0</v>
          </cell>
          <cell r="K39">
            <v>0</v>
          </cell>
          <cell r="L39">
            <v>0</v>
          </cell>
          <cell r="M39">
            <v>100</v>
          </cell>
          <cell r="N39">
            <v>0</v>
          </cell>
          <cell r="O39">
            <v>0</v>
          </cell>
          <cell r="P39">
            <v>0</v>
          </cell>
          <cell r="Q39">
            <v>0</v>
          </cell>
          <cell r="R39">
            <v>0</v>
          </cell>
        </row>
        <row r="40">
          <cell r="C40" t="str">
            <v>E2.D.03.b2</v>
          </cell>
          <cell r="D40" t="str">
            <v>Unterdach</v>
          </cell>
          <cell r="G40">
            <v>0</v>
          </cell>
          <cell r="H40">
            <v>0</v>
          </cell>
          <cell r="I40">
            <v>0</v>
          </cell>
          <cell r="J40">
            <v>0</v>
          </cell>
          <cell r="K40">
            <v>0</v>
          </cell>
          <cell r="L40">
            <v>0</v>
          </cell>
          <cell r="M40">
            <v>0</v>
          </cell>
          <cell r="N40" t="e">
            <v>#DIV/0!</v>
          </cell>
          <cell r="O40" t="e">
            <v>#DIV/0!</v>
          </cell>
          <cell r="P40" t="e">
            <v>#DIV/0!</v>
          </cell>
          <cell r="Q40" t="e">
            <v>#DIV/0!</v>
          </cell>
          <cell r="R40" t="e">
            <v>#DIV/0!</v>
          </cell>
        </row>
        <row r="41">
          <cell r="C41" t="str">
            <v>E2.D.03.b3</v>
          </cell>
          <cell r="D41" t="str">
            <v>Dachabdichtung</v>
          </cell>
          <cell r="G41">
            <v>0</v>
          </cell>
          <cell r="H41">
            <v>0</v>
          </cell>
          <cell r="I41">
            <v>0</v>
          </cell>
          <cell r="J41">
            <v>0</v>
          </cell>
          <cell r="K41">
            <v>0</v>
          </cell>
          <cell r="L41">
            <v>0</v>
          </cell>
          <cell r="M41">
            <v>100</v>
          </cell>
          <cell r="N41">
            <v>0</v>
          </cell>
          <cell r="O41">
            <v>0</v>
          </cell>
          <cell r="P41">
            <v>0</v>
          </cell>
          <cell r="Q41">
            <v>0</v>
          </cell>
          <cell r="R41">
            <v>0</v>
          </cell>
        </row>
        <row r="42">
          <cell r="C42" t="str">
            <v>E2.E</v>
          </cell>
          <cell r="D42" t="str">
            <v>Vertikale Baukonstruktionen</v>
          </cell>
        </row>
        <row r="43">
          <cell r="C43" t="str">
            <v>E2.E.01</v>
          </cell>
          <cell r="D43" t="str">
            <v>Aussenwandkonstruktionen</v>
          </cell>
        </row>
        <row r="44">
          <cell r="C44" t="str">
            <v>E2.E.01.a</v>
          </cell>
          <cell r="D44" t="str">
            <v>Aussenwandkonstruktion 1</v>
          </cell>
          <cell r="G44">
            <v>0</v>
          </cell>
          <cell r="H44">
            <v>0</v>
          </cell>
          <cell r="I44">
            <v>0</v>
          </cell>
          <cell r="J44">
            <v>0</v>
          </cell>
          <cell r="K44">
            <v>0</v>
          </cell>
          <cell r="L44">
            <v>0</v>
          </cell>
          <cell r="M44">
            <v>0</v>
          </cell>
          <cell r="N44" t="e">
            <v>#DIV/0!</v>
          </cell>
          <cell r="O44" t="e">
            <v>#DIV/0!</v>
          </cell>
          <cell r="P44" t="e">
            <v>#DIV/0!</v>
          </cell>
          <cell r="Q44" t="e">
            <v>#DIV/0!</v>
          </cell>
          <cell r="R44" t="e">
            <v>#DIV/0!</v>
          </cell>
        </row>
        <row r="45">
          <cell r="C45" t="str">
            <v>E2.E.01.b</v>
          </cell>
          <cell r="D45" t="str">
            <v>Aussenwandkonstruktion 2</v>
          </cell>
          <cell r="G45">
            <v>0</v>
          </cell>
          <cell r="H45">
            <v>0</v>
          </cell>
          <cell r="I45">
            <v>0</v>
          </cell>
          <cell r="J45">
            <v>0</v>
          </cell>
          <cell r="K45">
            <v>0</v>
          </cell>
          <cell r="L45">
            <v>0</v>
          </cell>
          <cell r="M45" t="str">
            <v>k.A.</v>
          </cell>
          <cell r="N45">
            <v>0</v>
          </cell>
          <cell r="O45">
            <v>0</v>
          </cell>
          <cell r="P45">
            <v>0</v>
          </cell>
          <cell r="Q45">
            <v>0</v>
          </cell>
          <cell r="R45">
            <v>0</v>
          </cell>
        </row>
        <row r="46">
          <cell r="C46" t="str">
            <v>E2.E.01.d</v>
          </cell>
          <cell r="D46" t="str">
            <v>Aussenwandkonstruktionen Holzleichtbau</v>
          </cell>
          <cell r="G46">
            <v>0</v>
          </cell>
          <cell r="H46">
            <v>0</v>
          </cell>
          <cell r="I46">
            <v>0</v>
          </cell>
          <cell r="J46">
            <v>0</v>
          </cell>
          <cell r="K46">
            <v>0</v>
          </cell>
          <cell r="L46">
            <v>0</v>
          </cell>
          <cell r="M46" t="str">
            <v>k.A.</v>
          </cell>
          <cell r="N46">
            <v>0</v>
          </cell>
          <cell r="O46">
            <v>0</v>
          </cell>
          <cell r="P46">
            <v>0</v>
          </cell>
          <cell r="Q46">
            <v>0</v>
          </cell>
          <cell r="R46">
            <v>0</v>
          </cell>
        </row>
        <row r="47">
          <cell r="C47" t="str">
            <v>E2.E.01.f</v>
          </cell>
          <cell r="D47" t="str">
            <v>Erdberührte Außenwände</v>
          </cell>
          <cell r="G47">
            <v>0</v>
          </cell>
          <cell r="H47">
            <v>0</v>
          </cell>
          <cell r="I47">
            <v>0</v>
          </cell>
          <cell r="J47">
            <v>0</v>
          </cell>
          <cell r="K47">
            <v>0</v>
          </cell>
          <cell r="L47">
            <v>0</v>
          </cell>
          <cell r="M47" t="str">
            <v>k.A.</v>
          </cell>
          <cell r="N47">
            <v>0</v>
          </cell>
          <cell r="O47">
            <v>0</v>
          </cell>
          <cell r="P47">
            <v>0</v>
          </cell>
          <cell r="Q47">
            <v>0</v>
          </cell>
          <cell r="R47">
            <v>0</v>
          </cell>
        </row>
        <row r="48">
          <cell r="C48" t="str">
            <v>E2.E.02</v>
          </cell>
          <cell r="D48" t="str">
            <v>Innenwandkonstruktionen</v>
          </cell>
        </row>
        <row r="49">
          <cell r="C49" t="str">
            <v>E2.E.02a</v>
          </cell>
          <cell r="D49" t="str">
            <v>Innenwandkonstruktion 1</v>
          </cell>
          <cell r="G49">
            <v>0</v>
          </cell>
          <cell r="H49">
            <v>0</v>
          </cell>
          <cell r="I49">
            <v>0</v>
          </cell>
          <cell r="J49">
            <v>0</v>
          </cell>
          <cell r="K49">
            <v>0</v>
          </cell>
          <cell r="L49">
            <v>0</v>
          </cell>
          <cell r="M49">
            <v>0</v>
          </cell>
          <cell r="N49" t="e">
            <v>#DIV/0!</v>
          </cell>
          <cell r="O49" t="e">
            <v>#DIV/0!</v>
          </cell>
          <cell r="P49" t="e">
            <v>#DIV/0!</v>
          </cell>
          <cell r="Q49" t="e">
            <v>#DIV/0!</v>
          </cell>
          <cell r="R49" t="e">
            <v>#DIV/0!</v>
          </cell>
        </row>
        <row r="50">
          <cell r="C50" t="str">
            <v>E2.E.02b</v>
          </cell>
          <cell r="D50" t="str">
            <v>Innenwandkonstruktion 2</v>
          </cell>
          <cell r="G50">
            <v>0</v>
          </cell>
          <cell r="H50">
            <v>0</v>
          </cell>
          <cell r="I50">
            <v>0</v>
          </cell>
          <cell r="J50">
            <v>0</v>
          </cell>
          <cell r="K50">
            <v>0</v>
          </cell>
          <cell r="L50">
            <v>0</v>
          </cell>
          <cell r="M50" t="str">
            <v>k.A.</v>
          </cell>
          <cell r="N50">
            <v>0</v>
          </cell>
          <cell r="O50">
            <v>0</v>
          </cell>
          <cell r="P50">
            <v>0</v>
          </cell>
          <cell r="Q50">
            <v>0</v>
          </cell>
          <cell r="R50">
            <v>0</v>
          </cell>
        </row>
        <row r="51">
          <cell r="C51" t="str">
            <v>E2.E.02c</v>
          </cell>
          <cell r="D51" t="str">
            <v>Innenwandkonstruktion 3</v>
          </cell>
          <cell r="G51">
            <v>0</v>
          </cell>
          <cell r="H51">
            <v>0</v>
          </cell>
          <cell r="I51">
            <v>0</v>
          </cell>
          <cell r="J51">
            <v>0</v>
          </cell>
          <cell r="K51">
            <v>0</v>
          </cell>
          <cell r="L51">
            <v>0</v>
          </cell>
          <cell r="M51" t="str">
            <v>k.A.</v>
          </cell>
          <cell r="N51">
            <v>0</v>
          </cell>
          <cell r="O51">
            <v>0</v>
          </cell>
          <cell r="P51">
            <v>0</v>
          </cell>
          <cell r="Q51">
            <v>0</v>
          </cell>
          <cell r="R51">
            <v>0</v>
          </cell>
        </row>
        <row r="52">
          <cell r="C52" t="str">
            <v>E2.E.03</v>
          </cell>
          <cell r="D52" t="str">
            <v>Stützenkonstruktionen</v>
          </cell>
          <cell r="G52">
            <v>0</v>
          </cell>
          <cell r="H52">
            <v>0</v>
          </cell>
          <cell r="I52">
            <v>0</v>
          </cell>
          <cell r="J52">
            <v>0</v>
          </cell>
          <cell r="K52">
            <v>0</v>
          </cell>
          <cell r="L52">
            <v>0</v>
          </cell>
          <cell r="M52" t="str">
            <v>k.A.</v>
          </cell>
          <cell r="N52">
            <v>0</v>
          </cell>
          <cell r="O52">
            <v>0</v>
          </cell>
          <cell r="P52">
            <v>0</v>
          </cell>
          <cell r="Q52">
            <v>0</v>
          </cell>
          <cell r="R52">
            <v>0</v>
          </cell>
        </row>
        <row r="53">
          <cell r="C53" t="str">
            <v>E4</v>
          </cell>
          <cell r="D53" t="str">
            <v>Bauwerk - Ausbau</v>
          </cell>
        </row>
        <row r="54">
          <cell r="C54" t="str">
            <v>E4.B</v>
          </cell>
          <cell r="D54" t="str">
            <v>Dachverkleidung</v>
          </cell>
        </row>
        <row r="55">
          <cell r="C55" t="str">
            <v>E4.B.01</v>
          </cell>
          <cell r="D55" t="str">
            <v>Dachbeläge</v>
          </cell>
        </row>
        <row r="56">
          <cell r="C56" t="str">
            <v>E4.B.01.a</v>
          </cell>
          <cell r="D56" t="str">
            <v>Dachbelag 1</v>
          </cell>
          <cell r="G56">
            <v>0</v>
          </cell>
          <cell r="H56">
            <v>0</v>
          </cell>
          <cell r="I56">
            <v>0</v>
          </cell>
          <cell r="J56">
            <v>0</v>
          </cell>
          <cell r="K56">
            <v>0</v>
          </cell>
          <cell r="L56">
            <v>0</v>
          </cell>
          <cell r="M56">
            <v>25</v>
          </cell>
          <cell r="N56">
            <v>0</v>
          </cell>
          <cell r="O56">
            <v>0</v>
          </cell>
          <cell r="P56">
            <v>0</v>
          </cell>
          <cell r="Q56">
            <v>0</v>
          </cell>
          <cell r="R56">
            <v>0</v>
          </cell>
        </row>
        <row r="57">
          <cell r="C57" t="str">
            <v>E4.B.01.b</v>
          </cell>
          <cell r="D57" t="str">
            <v>Dachbelag 2</v>
          </cell>
          <cell r="G57">
            <v>0</v>
          </cell>
          <cell r="H57">
            <v>0</v>
          </cell>
          <cell r="I57">
            <v>0</v>
          </cell>
          <cell r="J57">
            <v>0</v>
          </cell>
          <cell r="K57">
            <v>0</v>
          </cell>
          <cell r="L57">
            <v>0</v>
          </cell>
          <cell r="M57" t="str">
            <v>k.A.</v>
          </cell>
          <cell r="N57">
            <v>0</v>
          </cell>
          <cell r="O57">
            <v>0</v>
          </cell>
          <cell r="P57">
            <v>0</v>
          </cell>
          <cell r="Q57">
            <v>0</v>
          </cell>
          <cell r="R57">
            <v>0</v>
          </cell>
        </row>
        <row r="58">
          <cell r="C58" t="str">
            <v>E4.B.02</v>
          </cell>
          <cell r="D58" t="str">
            <v>Dachfenster/-öffnungen</v>
          </cell>
        </row>
        <row r="59">
          <cell r="C59" t="str">
            <v>E4.B.02a</v>
          </cell>
          <cell r="D59" t="str">
            <v>Verglasung</v>
          </cell>
          <cell r="G59">
            <v>0</v>
          </cell>
          <cell r="H59">
            <v>0</v>
          </cell>
          <cell r="I59">
            <v>0</v>
          </cell>
          <cell r="J59">
            <v>0</v>
          </cell>
          <cell r="K59">
            <v>0</v>
          </cell>
          <cell r="L59">
            <v>0</v>
          </cell>
          <cell r="M59" t="str">
            <v>k.A.</v>
          </cell>
          <cell r="N59">
            <v>0</v>
          </cell>
          <cell r="O59">
            <v>0</v>
          </cell>
          <cell r="P59">
            <v>0</v>
          </cell>
          <cell r="Q59">
            <v>0</v>
          </cell>
          <cell r="R59">
            <v>0</v>
          </cell>
        </row>
        <row r="60">
          <cell r="C60" t="str">
            <v>E4.B.02b</v>
          </cell>
          <cell r="D60" t="str">
            <v>Rahmen</v>
          </cell>
          <cell r="G60">
            <v>0</v>
          </cell>
          <cell r="H60">
            <v>0</v>
          </cell>
          <cell r="I60">
            <v>0</v>
          </cell>
          <cell r="J60">
            <v>0</v>
          </cell>
          <cell r="K60">
            <v>0</v>
          </cell>
          <cell r="L60">
            <v>0</v>
          </cell>
          <cell r="M60" t="str">
            <v>k.A.</v>
          </cell>
          <cell r="N60">
            <v>0</v>
          </cell>
          <cell r="O60">
            <v>0</v>
          </cell>
          <cell r="P60">
            <v>0</v>
          </cell>
          <cell r="Q60">
            <v>0</v>
          </cell>
          <cell r="R60">
            <v>0</v>
          </cell>
        </row>
        <row r="61">
          <cell r="C61" t="str">
            <v>E4.C</v>
          </cell>
          <cell r="D61" t="str">
            <v>Fassadenhülle</v>
          </cell>
        </row>
        <row r="62">
          <cell r="C62" t="str">
            <v>E4.C.01</v>
          </cell>
          <cell r="D62" t="str">
            <v>Fassadenverkleidungen</v>
          </cell>
        </row>
        <row r="63">
          <cell r="C63" t="str">
            <v>E4.C.01a</v>
          </cell>
          <cell r="D63" t="str">
            <v>Putzfassade</v>
          </cell>
          <cell r="G63">
            <v>0</v>
          </cell>
          <cell r="H63">
            <v>0</v>
          </cell>
          <cell r="I63">
            <v>0</v>
          </cell>
          <cell r="J63">
            <v>0</v>
          </cell>
          <cell r="K63">
            <v>0</v>
          </cell>
          <cell r="L63">
            <v>0</v>
          </cell>
          <cell r="M63" t="str">
            <v>k.A.</v>
          </cell>
          <cell r="N63">
            <v>0</v>
          </cell>
          <cell r="O63">
            <v>0</v>
          </cell>
          <cell r="P63">
            <v>0</v>
          </cell>
          <cell r="Q63">
            <v>0</v>
          </cell>
          <cell r="R63">
            <v>0</v>
          </cell>
        </row>
        <row r="64">
          <cell r="C64" t="str">
            <v>E4.C.01b</v>
          </cell>
          <cell r="D64" t="str">
            <v>Vorgehängte Fassade</v>
          </cell>
        </row>
        <row r="65">
          <cell r="C65" t="str">
            <v>E4.C.01b1</v>
          </cell>
          <cell r="D65" t="str">
            <v>Vorgehängte Fassade - Verkleidung</v>
          </cell>
          <cell r="G65">
            <v>0</v>
          </cell>
          <cell r="H65">
            <v>0</v>
          </cell>
          <cell r="I65">
            <v>0</v>
          </cell>
          <cell r="J65">
            <v>0</v>
          </cell>
          <cell r="K65">
            <v>0</v>
          </cell>
          <cell r="L65">
            <v>0</v>
          </cell>
          <cell r="M65" t="str">
            <v>k.A.</v>
          </cell>
          <cell r="N65">
            <v>0</v>
          </cell>
          <cell r="O65">
            <v>0</v>
          </cell>
          <cell r="P65">
            <v>0</v>
          </cell>
          <cell r="Q65">
            <v>0</v>
          </cell>
          <cell r="R65">
            <v>0</v>
          </cell>
        </row>
        <row r="66">
          <cell r="C66" t="str">
            <v>E4.C.01b2</v>
          </cell>
          <cell r="D66" t="str">
            <v>Vorgehängte Fassade - Dämmebene</v>
          </cell>
          <cell r="G66">
            <v>0</v>
          </cell>
          <cell r="H66">
            <v>0</v>
          </cell>
          <cell r="I66">
            <v>0</v>
          </cell>
          <cell r="J66">
            <v>0</v>
          </cell>
          <cell r="K66">
            <v>0</v>
          </cell>
          <cell r="L66">
            <v>0</v>
          </cell>
          <cell r="M66" t="str">
            <v>k.A.</v>
          </cell>
          <cell r="N66">
            <v>0</v>
          </cell>
          <cell r="O66">
            <v>0</v>
          </cell>
          <cell r="P66">
            <v>0</v>
          </cell>
          <cell r="Q66">
            <v>0</v>
          </cell>
          <cell r="R66">
            <v>0</v>
          </cell>
        </row>
        <row r="67">
          <cell r="C67" t="str">
            <v>E4.C.02</v>
          </cell>
          <cell r="D67" t="str">
            <v>Fassadenöffnungen</v>
          </cell>
        </row>
        <row r="68">
          <cell r="C68" t="str">
            <v>E4.C.02a</v>
          </cell>
          <cell r="D68" t="str">
            <v>Fenster</v>
          </cell>
        </row>
        <row r="69">
          <cell r="C69" t="str">
            <v>E4.C.02a1</v>
          </cell>
          <cell r="D69" t="str">
            <v>Fenster - Verglasung</v>
          </cell>
          <cell r="G69">
            <v>0</v>
          </cell>
          <cell r="H69">
            <v>0</v>
          </cell>
          <cell r="I69">
            <v>0</v>
          </cell>
          <cell r="J69">
            <v>0</v>
          </cell>
          <cell r="K69">
            <v>0</v>
          </cell>
          <cell r="L69">
            <v>0</v>
          </cell>
          <cell r="M69">
            <v>34</v>
          </cell>
          <cell r="N69">
            <v>0</v>
          </cell>
          <cell r="O69">
            <v>0</v>
          </cell>
          <cell r="P69">
            <v>0</v>
          </cell>
          <cell r="Q69">
            <v>0</v>
          </cell>
          <cell r="R69">
            <v>0</v>
          </cell>
        </row>
        <row r="70">
          <cell r="C70" t="str">
            <v>E4.C.02a2</v>
          </cell>
          <cell r="D70" t="str">
            <v>Fenster - Rahmen</v>
          </cell>
          <cell r="G70">
            <v>0</v>
          </cell>
          <cell r="H70">
            <v>0</v>
          </cell>
          <cell r="I70">
            <v>0</v>
          </cell>
          <cell r="J70">
            <v>0</v>
          </cell>
          <cell r="K70">
            <v>0</v>
          </cell>
          <cell r="L70">
            <v>0</v>
          </cell>
          <cell r="M70">
            <v>34</v>
          </cell>
          <cell r="N70">
            <v>0</v>
          </cell>
          <cell r="O70">
            <v>0</v>
          </cell>
          <cell r="P70">
            <v>0</v>
          </cell>
          <cell r="Q70">
            <v>0</v>
          </cell>
          <cell r="R70">
            <v>0</v>
          </cell>
        </row>
        <row r="71">
          <cell r="C71" t="str">
            <v>E4.C.02b</v>
          </cell>
          <cell r="D71" t="str">
            <v>Türen</v>
          </cell>
          <cell r="G71">
            <v>0</v>
          </cell>
          <cell r="H71">
            <v>0</v>
          </cell>
          <cell r="I71">
            <v>0</v>
          </cell>
          <cell r="J71">
            <v>0</v>
          </cell>
          <cell r="K71">
            <v>0</v>
          </cell>
          <cell r="L71">
            <v>0</v>
          </cell>
          <cell r="M71">
            <v>35</v>
          </cell>
          <cell r="N71">
            <v>0</v>
          </cell>
          <cell r="O71">
            <v>0</v>
          </cell>
          <cell r="P71">
            <v>0</v>
          </cell>
          <cell r="Q71">
            <v>0</v>
          </cell>
          <cell r="R71">
            <v>0</v>
          </cell>
        </row>
        <row r="72">
          <cell r="C72" t="str">
            <v>E4.C.02c</v>
          </cell>
          <cell r="D72" t="str">
            <v>Glasfassade</v>
          </cell>
        </row>
        <row r="73">
          <cell r="C73" t="str">
            <v>E4.C.02c1</v>
          </cell>
          <cell r="D73" t="str">
            <v>Verglasung</v>
          </cell>
          <cell r="G73">
            <v>0</v>
          </cell>
          <cell r="H73">
            <v>0</v>
          </cell>
          <cell r="I73">
            <v>0</v>
          </cell>
          <cell r="J73">
            <v>0</v>
          </cell>
          <cell r="K73">
            <v>0</v>
          </cell>
          <cell r="L73">
            <v>0</v>
          </cell>
          <cell r="M73" t="str">
            <v>k.A.</v>
          </cell>
          <cell r="N73">
            <v>0</v>
          </cell>
          <cell r="O73">
            <v>0</v>
          </cell>
          <cell r="P73">
            <v>0</v>
          </cell>
          <cell r="Q73">
            <v>0</v>
          </cell>
          <cell r="R73">
            <v>0</v>
          </cell>
        </row>
        <row r="74">
          <cell r="C74" t="str">
            <v>E4.C.02c2</v>
          </cell>
          <cell r="D74" t="str">
            <v>Rahmen</v>
          </cell>
          <cell r="G74">
            <v>0</v>
          </cell>
          <cell r="H74">
            <v>0</v>
          </cell>
          <cell r="I74">
            <v>0</v>
          </cell>
          <cell r="J74">
            <v>0</v>
          </cell>
          <cell r="K74">
            <v>0</v>
          </cell>
          <cell r="L74">
            <v>0</v>
          </cell>
          <cell r="M74" t="str">
            <v>k.A.</v>
          </cell>
          <cell r="N74">
            <v>0</v>
          </cell>
          <cell r="O74">
            <v>0</v>
          </cell>
          <cell r="P74">
            <v>0</v>
          </cell>
          <cell r="Q74">
            <v>0</v>
          </cell>
          <cell r="R74">
            <v>0</v>
          </cell>
        </row>
        <row r="75">
          <cell r="C75" t="str">
            <v>E4.C.04</v>
          </cell>
          <cell r="D75" t="str">
            <v>Außenhülle erdberührt</v>
          </cell>
        </row>
        <row r="76">
          <cell r="C76" t="str">
            <v>E4.C.04a</v>
          </cell>
          <cell r="D76" t="str">
            <v>Sockeldämmung</v>
          </cell>
          <cell r="G76">
            <v>0</v>
          </cell>
          <cell r="H76">
            <v>0</v>
          </cell>
          <cell r="I76">
            <v>0</v>
          </cell>
          <cell r="J76">
            <v>0</v>
          </cell>
          <cell r="K76">
            <v>0</v>
          </cell>
          <cell r="L76">
            <v>0</v>
          </cell>
          <cell r="M76" t="str">
            <v>k.A.</v>
          </cell>
          <cell r="N76">
            <v>0</v>
          </cell>
          <cell r="O76">
            <v>0</v>
          </cell>
          <cell r="P76">
            <v>0</v>
          </cell>
          <cell r="Q76">
            <v>0</v>
          </cell>
          <cell r="R76">
            <v>0</v>
          </cell>
        </row>
        <row r="77">
          <cell r="C77" t="str">
            <v>E4.C.04b</v>
          </cell>
          <cell r="D77" t="str">
            <v>Perimeterdämmung</v>
          </cell>
          <cell r="G77">
            <v>0</v>
          </cell>
          <cell r="H77">
            <v>0</v>
          </cell>
          <cell r="I77">
            <v>0</v>
          </cell>
          <cell r="J77">
            <v>0</v>
          </cell>
          <cell r="K77">
            <v>0</v>
          </cell>
          <cell r="L77">
            <v>0</v>
          </cell>
          <cell r="M77" t="str">
            <v>k.A.</v>
          </cell>
          <cell r="N77">
            <v>0</v>
          </cell>
          <cell r="O77">
            <v>0</v>
          </cell>
          <cell r="P77">
            <v>0</v>
          </cell>
          <cell r="Q77">
            <v>0</v>
          </cell>
          <cell r="R77">
            <v>0</v>
          </cell>
        </row>
        <row r="78">
          <cell r="C78" t="str">
            <v>E4.D</v>
          </cell>
          <cell r="D78" t="str">
            <v>Innenausbau</v>
          </cell>
        </row>
        <row r="79">
          <cell r="C79" t="str">
            <v>E4.D.01</v>
          </cell>
          <cell r="D79" t="str">
            <v>Bodenbeläge</v>
          </cell>
        </row>
        <row r="80">
          <cell r="C80" t="str">
            <v>E4.D.01a</v>
          </cell>
          <cell r="D80" t="str">
            <v>Bodenbelag 1</v>
          </cell>
          <cell r="G80">
            <v>0</v>
          </cell>
          <cell r="H80">
            <v>0</v>
          </cell>
          <cell r="I80">
            <v>0</v>
          </cell>
          <cell r="J80">
            <v>0</v>
          </cell>
          <cell r="K80">
            <v>0</v>
          </cell>
          <cell r="L80">
            <v>0</v>
          </cell>
          <cell r="M80" t="str">
            <v>k.A.</v>
          </cell>
          <cell r="N80">
            <v>0</v>
          </cell>
          <cell r="O80">
            <v>0</v>
          </cell>
          <cell r="P80">
            <v>0</v>
          </cell>
          <cell r="Q80">
            <v>0</v>
          </cell>
          <cell r="R80">
            <v>0</v>
          </cell>
        </row>
        <row r="81">
          <cell r="C81" t="str">
            <v>E4.D.01b</v>
          </cell>
          <cell r="D81" t="str">
            <v>Bodenbelag 2</v>
          </cell>
          <cell r="G81">
            <v>0</v>
          </cell>
          <cell r="H81">
            <v>0</v>
          </cell>
          <cell r="I81">
            <v>0</v>
          </cell>
          <cell r="J81">
            <v>0</v>
          </cell>
          <cell r="K81">
            <v>0</v>
          </cell>
          <cell r="L81">
            <v>0</v>
          </cell>
          <cell r="M81" t="str">
            <v>k.A.</v>
          </cell>
          <cell r="N81">
            <v>0</v>
          </cell>
          <cell r="O81">
            <v>0</v>
          </cell>
          <cell r="P81">
            <v>0</v>
          </cell>
          <cell r="Q81">
            <v>0</v>
          </cell>
          <cell r="R81">
            <v>0</v>
          </cell>
        </row>
        <row r="82">
          <cell r="C82" t="str">
            <v>E4.D.01c</v>
          </cell>
          <cell r="D82" t="str">
            <v>Bodenbelag 3</v>
          </cell>
          <cell r="G82">
            <v>0</v>
          </cell>
          <cell r="H82">
            <v>0</v>
          </cell>
          <cell r="I82">
            <v>0</v>
          </cell>
          <cell r="J82">
            <v>0</v>
          </cell>
          <cell r="K82">
            <v>0</v>
          </cell>
          <cell r="L82">
            <v>0</v>
          </cell>
          <cell r="M82" t="str">
            <v>k.A.</v>
          </cell>
          <cell r="N82">
            <v>0</v>
          </cell>
          <cell r="O82">
            <v>0</v>
          </cell>
          <cell r="P82">
            <v>0</v>
          </cell>
          <cell r="Q82">
            <v>0</v>
          </cell>
          <cell r="R82">
            <v>0</v>
          </cell>
        </row>
        <row r="83">
          <cell r="C83" t="str">
            <v>E4.D.02</v>
          </cell>
          <cell r="D83" t="str">
            <v>Wandverkleidungen</v>
          </cell>
        </row>
        <row r="84">
          <cell r="C84" t="str">
            <v>E4.D.02a</v>
          </cell>
          <cell r="D84" t="str">
            <v>Wandverkleidung 1</v>
          </cell>
          <cell r="G84">
            <v>0</v>
          </cell>
          <cell r="H84">
            <v>0</v>
          </cell>
          <cell r="I84">
            <v>0</v>
          </cell>
          <cell r="J84">
            <v>0</v>
          </cell>
          <cell r="K84">
            <v>0</v>
          </cell>
          <cell r="L84">
            <v>0</v>
          </cell>
          <cell r="M84" t="str">
            <v>k.A.</v>
          </cell>
          <cell r="N84">
            <v>0</v>
          </cell>
          <cell r="O84">
            <v>0</v>
          </cell>
          <cell r="P84">
            <v>0</v>
          </cell>
          <cell r="Q84">
            <v>0</v>
          </cell>
          <cell r="R84">
            <v>0</v>
          </cell>
        </row>
        <row r="85">
          <cell r="C85" t="str">
            <v>E4.D.02b</v>
          </cell>
          <cell r="D85" t="str">
            <v>Wandverkleidung 2</v>
          </cell>
          <cell r="G85">
            <v>0</v>
          </cell>
          <cell r="H85">
            <v>0</v>
          </cell>
          <cell r="I85">
            <v>0</v>
          </cell>
          <cell r="J85">
            <v>0</v>
          </cell>
          <cell r="K85">
            <v>0</v>
          </cell>
          <cell r="L85">
            <v>0</v>
          </cell>
          <cell r="M85" t="str">
            <v>k.A.</v>
          </cell>
          <cell r="N85">
            <v>0</v>
          </cell>
          <cell r="O85">
            <v>0</v>
          </cell>
          <cell r="P85">
            <v>0</v>
          </cell>
          <cell r="Q85">
            <v>0</v>
          </cell>
          <cell r="R85">
            <v>0</v>
          </cell>
        </row>
        <row r="86">
          <cell r="C86" t="str">
            <v>E4.D.03</v>
          </cell>
          <cell r="D86" t="str">
            <v>Deckenverkleidungen</v>
          </cell>
        </row>
        <row r="87">
          <cell r="C87" t="str">
            <v>E4.D.03a</v>
          </cell>
          <cell r="D87" t="str">
            <v>Kellerdeckenverkleidungen</v>
          </cell>
          <cell r="G87">
            <v>0</v>
          </cell>
          <cell r="H87">
            <v>0</v>
          </cell>
          <cell r="I87">
            <v>0</v>
          </cell>
          <cell r="J87">
            <v>0</v>
          </cell>
          <cell r="K87">
            <v>0</v>
          </cell>
          <cell r="L87">
            <v>0</v>
          </cell>
          <cell r="M87" t="str">
            <v>k.A.</v>
          </cell>
          <cell r="N87">
            <v>0</v>
          </cell>
          <cell r="O87">
            <v>0</v>
          </cell>
          <cell r="P87">
            <v>0</v>
          </cell>
          <cell r="Q87">
            <v>0</v>
          </cell>
          <cell r="R87">
            <v>0</v>
          </cell>
        </row>
        <row r="88">
          <cell r="C88" t="str">
            <v>E4.D.03b</v>
          </cell>
          <cell r="D88" t="str">
            <v>Geschoßdeckenverkleidungen</v>
          </cell>
          <cell r="G88">
            <v>0</v>
          </cell>
          <cell r="H88">
            <v>0</v>
          </cell>
          <cell r="I88">
            <v>0</v>
          </cell>
          <cell r="J88">
            <v>0</v>
          </cell>
          <cell r="K88">
            <v>0</v>
          </cell>
          <cell r="L88">
            <v>0</v>
          </cell>
          <cell r="M88" t="str">
            <v>k.A.</v>
          </cell>
          <cell r="N88">
            <v>0</v>
          </cell>
          <cell r="O88">
            <v>0</v>
          </cell>
          <cell r="P88">
            <v>0</v>
          </cell>
          <cell r="Q88">
            <v>0</v>
          </cell>
          <cell r="R88">
            <v>0</v>
          </cell>
        </row>
        <row r="89">
          <cell r="C89" t="str">
            <v>E4.D.03c</v>
          </cell>
          <cell r="D89" t="str">
            <v>Dachverkleidungen</v>
          </cell>
          <cell r="G89">
            <v>0</v>
          </cell>
          <cell r="H89">
            <v>0</v>
          </cell>
          <cell r="I89">
            <v>0</v>
          </cell>
          <cell r="J89">
            <v>0</v>
          </cell>
          <cell r="K89">
            <v>0</v>
          </cell>
          <cell r="L89">
            <v>0</v>
          </cell>
          <cell r="M89" t="str">
            <v>k.A.</v>
          </cell>
          <cell r="N89">
            <v>0</v>
          </cell>
          <cell r="O89">
            <v>0</v>
          </cell>
          <cell r="P89">
            <v>0</v>
          </cell>
          <cell r="Q89">
            <v>0</v>
          </cell>
          <cell r="R89">
            <v>0</v>
          </cell>
        </row>
        <row r="90">
          <cell r="C90" t="str">
            <v>E4.D.04</v>
          </cell>
          <cell r="D90" t="str">
            <v>Innentüren, Innenfenster</v>
          </cell>
        </row>
        <row r="91">
          <cell r="C91" t="str">
            <v>E4.D.04a</v>
          </cell>
          <cell r="D91" t="str">
            <v>Innentüren</v>
          </cell>
          <cell r="G91">
            <v>0</v>
          </cell>
          <cell r="H91">
            <v>0</v>
          </cell>
          <cell r="I91">
            <v>0</v>
          </cell>
          <cell r="J91">
            <v>0</v>
          </cell>
          <cell r="K91">
            <v>0</v>
          </cell>
          <cell r="L91">
            <v>0</v>
          </cell>
          <cell r="M91" t="str">
            <v>k.A.</v>
          </cell>
          <cell r="N91">
            <v>0</v>
          </cell>
          <cell r="O91">
            <v>0</v>
          </cell>
          <cell r="P91">
            <v>0</v>
          </cell>
          <cell r="Q91">
            <v>0</v>
          </cell>
          <cell r="R91">
            <v>0</v>
          </cell>
        </row>
        <row r="92">
          <cell r="C92" t="str">
            <v>E4.D.04b</v>
          </cell>
          <cell r="D92" t="str">
            <v>Innenfenster</v>
          </cell>
          <cell r="G92">
            <v>0</v>
          </cell>
          <cell r="H92">
            <v>0</v>
          </cell>
          <cell r="I92">
            <v>0</v>
          </cell>
          <cell r="J92">
            <v>0</v>
          </cell>
          <cell r="K92">
            <v>0</v>
          </cell>
          <cell r="L92">
            <v>0</v>
          </cell>
          <cell r="M92" t="str">
            <v>k.A.</v>
          </cell>
          <cell r="N92">
            <v>0</v>
          </cell>
          <cell r="O92">
            <v>0</v>
          </cell>
          <cell r="P92">
            <v>0</v>
          </cell>
          <cell r="Q92">
            <v>0</v>
          </cell>
          <cell r="R92">
            <v>0</v>
          </cell>
        </row>
        <row r="93">
          <cell r="C93" t="str">
            <v>E4.D.05</v>
          </cell>
          <cell r="D93" t="str">
            <v>Innenwandelemente</v>
          </cell>
          <cell r="G93">
            <v>0</v>
          </cell>
          <cell r="H93">
            <v>0</v>
          </cell>
          <cell r="I93">
            <v>0</v>
          </cell>
          <cell r="J93">
            <v>0</v>
          </cell>
          <cell r="K93">
            <v>0</v>
          </cell>
          <cell r="L93">
            <v>0</v>
          </cell>
          <cell r="M93" t="str">
            <v>k.A.</v>
          </cell>
          <cell r="N93">
            <v>0</v>
          </cell>
          <cell r="O93">
            <v>0</v>
          </cell>
          <cell r="P93">
            <v>0</v>
          </cell>
          <cell r="Q93">
            <v>0</v>
          </cell>
          <cell r="R93">
            <v>0</v>
          </cell>
        </row>
        <row r="94">
          <cell r="C94" t="str">
            <v>SUMMEKG</v>
          </cell>
          <cell r="N94" t="e">
            <v>#DIV/0!</v>
          </cell>
          <cell r="O94" t="e">
            <v>#DIV/0!</v>
          </cell>
          <cell r="P94" t="e">
            <v>#DIV/0!</v>
          </cell>
          <cell r="Q94" t="e">
            <v>#DIV/0!</v>
          </cell>
          <cell r="R94" t="e">
            <v>#DIV/0!</v>
          </cell>
        </row>
        <row r="95">
          <cell r="C95" t="str">
            <v>TONNAGE</v>
          </cell>
          <cell r="G95">
            <v>0</v>
          </cell>
          <cell r="H95">
            <v>0</v>
          </cell>
          <cell r="I95">
            <v>0</v>
          </cell>
          <cell r="J95">
            <v>0</v>
          </cell>
          <cell r="K95">
            <v>0</v>
          </cell>
          <cell r="L95">
            <v>0</v>
          </cell>
          <cell r="N95" t="e">
            <v>#DIV/0!</v>
          </cell>
          <cell r="O95" t="e">
            <v>#DIV/0!</v>
          </cell>
          <cell r="P95" t="e">
            <v>#DIV/0!</v>
          </cell>
          <cell r="Q95" t="e">
            <v>#DIV/0!</v>
          </cell>
          <cell r="R95" t="e">
            <v>#DIV/0!</v>
          </cell>
        </row>
        <row r="96">
          <cell r="C96" t="str">
            <v>GWP Prozess</v>
          </cell>
          <cell r="N96" t="e">
            <v>#DIV/0!</v>
          </cell>
          <cell r="O96" t="e">
            <v>#DIV/0!</v>
          </cell>
          <cell r="P96" t="e">
            <v>#DIV/0!</v>
          </cell>
          <cell r="Q96" t="e">
            <v>#DIV/0!</v>
          </cell>
          <cell r="R96" t="e">
            <v>#DIV/0!</v>
          </cell>
          <cell r="S96" t="e">
            <v>#DIV/0!</v>
          </cell>
        </row>
        <row r="97">
          <cell r="C97" t="str">
            <v>GWP Speicher</v>
          </cell>
          <cell r="N97" t="e">
            <v>#DIV/0!</v>
          </cell>
          <cell r="O97" t="e">
            <v>#DIV/0!</v>
          </cell>
          <cell r="P97" t="e">
            <v>#DIV/0!</v>
          </cell>
          <cell r="Q97" t="e">
            <v>#DIV/0!</v>
          </cell>
          <cell r="R97" t="e">
            <v>#DIV/0!</v>
          </cell>
          <cell r="S97" t="e">
            <v>#DIV/0!</v>
          </cell>
        </row>
        <row r="98">
          <cell r="C98" t="str">
            <v>GWP Summe</v>
          </cell>
          <cell r="N98" t="e">
            <v>#DIV/0!</v>
          </cell>
          <cell r="O98" t="e">
            <v>#DIV/0!</v>
          </cell>
          <cell r="P98" t="e">
            <v>#DIV/0!</v>
          </cell>
          <cell r="Q98" t="e">
            <v>#DIV/0!</v>
          </cell>
          <cell r="R98" t="e">
            <v>#DIV/0!</v>
          </cell>
          <cell r="S98" t="e">
            <v>#DIV/0!</v>
          </cell>
        </row>
        <row r="99">
          <cell r="C99" t="str">
            <v>PEI n.e.</v>
          </cell>
          <cell r="N99" t="e">
            <v>#DIV/0!</v>
          </cell>
          <cell r="O99" t="e">
            <v>#DIV/0!</v>
          </cell>
          <cell r="P99" t="e">
            <v>#DIV/0!</v>
          </cell>
          <cell r="Q99" t="e">
            <v>#DIV/0!</v>
          </cell>
          <cell r="R99" t="e">
            <v>#DIV/0!</v>
          </cell>
          <cell r="S99" t="e">
            <v>#DIV/0!</v>
          </cell>
        </row>
      </sheetData>
      <sheetData sheetId="49">
        <row r="1">
          <cell r="B1" t="str">
            <v>LEKOECOS_Titel</v>
          </cell>
          <cell r="C1" t="str">
            <v>IBO_Schluessel</v>
          </cell>
          <cell r="D1" t="str">
            <v>IBO_Titel</v>
          </cell>
          <cell r="E1" t="str">
            <v>Funktionale_Einheit</v>
          </cell>
          <cell r="F1" t="str">
            <v>GWP Prozess</v>
          </cell>
          <cell r="G1" t="str">
            <v>GWP Speicher</v>
          </cell>
          <cell r="H1" t="str">
            <v>GWP Summe</v>
          </cell>
          <cell r="I1" t="str">
            <v>PEI_ne</v>
          </cell>
        </row>
        <row r="2">
          <cell r="F2" t="str">
            <v>kg CO2 eq</v>
          </cell>
          <cell r="G2" t="str">
            <v>kg CO2 eq</v>
          </cell>
          <cell r="H2" t="str">
            <v>kg CO2 eq</v>
          </cell>
          <cell r="I2" t="str">
            <v>MJ</v>
          </cell>
        </row>
        <row r="3">
          <cell r="A3" t="str">
            <v>Holz</v>
          </cell>
          <cell r="B3" t="str">
            <v>Holz - Thermische Verwertung (Ersatz Erdgas)</v>
          </cell>
          <cell r="E3" t="str">
            <v>kg</v>
          </cell>
          <cell r="F3">
            <v>0.82265065313372732</v>
          </cell>
          <cell r="G3">
            <v>0</v>
          </cell>
          <cell r="H3">
            <v>0.82265065313372732</v>
          </cell>
          <cell r="I3">
            <v>-15.713572498550107</v>
          </cell>
        </row>
        <row r="4">
          <cell r="A4" t="str">
            <v>Kunststoff</v>
          </cell>
          <cell r="B4" t="str">
            <v>Kunststoff - Thermische Verwertung (Ersatz Erdgas)</v>
          </cell>
          <cell r="E4" t="str">
            <v>kg</v>
          </cell>
          <cell r="F4">
            <v>1.081929983690086</v>
          </cell>
          <cell r="G4">
            <v>0</v>
          </cell>
          <cell r="H4">
            <v>1.081929983690086</v>
          </cell>
          <cell r="I4">
            <v>-42.185516829018731</v>
          </cell>
        </row>
        <row r="5">
          <cell r="A5" t="str">
            <v>Metall</v>
          </cell>
          <cell r="B5" t="str">
            <v>Metall - Recycling über Sortieranlage</v>
          </cell>
          <cell r="C5">
            <v>854</v>
          </cell>
          <cell r="D5" t="str">
            <v>Entsorgung, Armierungsstahl in Sortieranlage</v>
          </cell>
          <cell r="E5" t="str">
            <v>kg</v>
          </cell>
          <cell r="F5">
            <v>6.1615135192414398E-2</v>
          </cell>
          <cell r="G5">
            <v>0</v>
          </cell>
          <cell r="H5">
            <v>6.1615135192414398E-2</v>
          </cell>
          <cell r="I5">
            <v>0.89947633203566901</v>
          </cell>
        </row>
        <row r="6">
          <cell r="A6" t="str">
            <v>Beton</v>
          </cell>
          <cell r="B6" t="str">
            <v>Beton - Entsorgung auf Deponie oder Recycling</v>
          </cell>
          <cell r="C6">
            <v>857</v>
          </cell>
          <cell r="D6" t="str">
            <v>Entsorgung, Beton auf Deponie</v>
          </cell>
          <cell r="E6" t="str">
            <v>kg</v>
          </cell>
          <cell r="F6">
            <v>1.6929248695363799E-2</v>
          </cell>
          <cell r="G6">
            <v>0</v>
          </cell>
          <cell r="H6">
            <v>1.6929248695363799E-2</v>
          </cell>
          <cell r="I6">
            <v>0.33330275185462499</v>
          </cell>
        </row>
        <row r="7">
          <cell r="A7" t="str">
            <v>BRM</v>
          </cell>
          <cell r="B7" t="str">
            <v>BRM - Entsorgung auf Deponie oder Recycling</v>
          </cell>
          <cell r="C7">
            <v>860</v>
          </cell>
          <cell r="D7" t="str">
            <v>Entsorgung, BRM auf Deponie</v>
          </cell>
          <cell r="E7" t="str">
            <v>kg</v>
          </cell>
          <cell r="F7">
            <v>1.33028202113783E-2</v>
          </cell>
          <cell r="G7">
            <v>0</v>
          </cell>
          <cell r="H7">
            <v>1.33028202113783E-2</v>
          </cell>
          <cell r="I7">
            <v>0.27764021396502903</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Anleitung"/>
      <sheetName val="Übergabefile Ecosoft_Lekoecos"/>
      <sheetName val="Allgemeine Angaben"/>
      <sheetName val="Objektkenndaten"/>
      <sheetName val="Errichtung"/>
      <sheetName val="Errichtungskosten"/>
      <sheetName val="Energie"/>
      <sheetName val="Nutzung &amp; Betrieb"/>
      <sheetName val="Ergebnisse Errichtung"/>
      <sheetName val="ErrichtungEcosoft"/>
      <sheetName val="Ergebnisse Nutzung &amp; Betrieb"/>
      <sheetName val="Ergebnisse_WartungInstandsetzun"/>
      <sheetName val="Ergebnisse Übersicht"/>
      <sheetName val="Kennwerte"/>
      <sheetName val="Lebenszyklus GWP"/>
      <sheetName val="Grafik GWP"/>
      <sheetName val="Lebenszyklus PENRT"/>
      <sheetName val="Grafik PENRT"/>
      <sheetName val="Folgekosten"/>
      <sheetName val="Grafik"/>
      <sheetName val="Folgekosten F2.3_F2.4"/>
      <sheetName val="Folgekosten F7"/>
      <sheetName val="Diagramm1"/>
      <sheetName val="Schätzfaktoren"/>
      <sheetName val="Finanzielle Parameter"/>
      <sheetName val="FinanzSmart"/>
      <sheetName val="Dienstleistungen"/>
      <sheetName val="Gebäudedienste"/>
      <sheetName val="Verwaltung &amp; Technik"/>
      <sheetName val="Ver- &amp; Entsorgung"/>
      <sheetName val="Reinigung"/>
      <sheetName val="Instandsetzung"/>
      <sheetName val="Abbruch &amp; Entsorgung"/>
      <sheetName val="Ökodaten Energie"/>
      <sheetName val="Ökodaten Transport"/>
      <sheetName val="Ökodaten Konstruktionen"/>
      <sheetName val="Hilfsblatt Energie"/>
      <sheetName val="Annuität Invest"/>
      <sheetName val="Annuität Invest (2)"/>
      <sheetName val="Annuität 10 Jahre F7"/>
      <sheetName val="Annuität 20 Jahre F7"/>
      <sheetName val="Annuität 35 Jahre F7"/>
      <sheetName val="Annuität 50 Jahre F7"/>
      <sheetName val="Annuität 100 Jahre F7"/>
      <sheetName val="Gesamtkostenvergleich"/>
      <sheetName val="Mietberechnung"/>
      <sheetName val="Übersicht 100 Jahre"/>
      <sheetName val="Massenbilanz"/>
      <sheetName val="Ökodaten Entsorgung"/>
    </sheetNames>
    <sheetDataSet>
      <sheetData sheetId="0"/>
      <sheetData sheetId="1"/>
      <sheetData sheetId="2"/>
      <sheetData sheetId="3">
        <row r="2">
          <cell r="D2" t="str">
            <v>Basisinfo</v>
          </cell>
        </row>
        <row r="3">
          <cell r="D3" t="str">
            <v>Projektbezeichnung</v>
          </cell>
        </row>
        <row r="4">
          <cell r="D4" t="str">
            <v>Beschreibung</v>
          </cell>
        </row>
        <row r="5">
          <cell r="C5" t="str">
            <v>PROJEKTART</v>
          </cell>
          <cell r="D5" t="str">
            <v>Projektart</v>
          </cell>
          <cell r="G5" t="str">
            <v>Mehrgeschoßiger Wohnbau</v>
          </cell>
        </row>
        <row r="6">
          <cell r="D6" t="str">
            <v>Adresse</v>
          </cell>
        </row>
        <row r="7">
          <cell r="D7" t="str">
            <v>Auftraggeber/Auftraggeberin</v>
          </cell>
        </row>
        <row r="8">
          <cell r="D8" t="str">
            <v>Architekt/Architektin</v>
          </cell>
        </row>
        <row r="9">
          <cell r="D9" t="str">
            <v>Fachplaner/Fachplanerinnen</v>
          </cell>
        </row>
        <row r="10">
          <cell r="D10" t="str">
            <v>Facility Management</v>
          </cell>
        </row>
        <row r="12">
          <cell r="D12" t="str">
            <v>Lebensdauer</v>
          </cell>
        </row>
        <row r="13">
          <cell r="C13" t="str">
            <v>LEBENT</v>
          </cell>
          <cell r="D13" t="str">
            <v>Gewählter Betrachtungszeitraum für die LZ-Berechnung</v>
          </cell>
          <cell r="G13">
            <v>100</v>
          </cell>
        </row>
        <row r="15">
          <cell r="D15" t="str">
            <v>Brutto/Netto</v>
          </cell>
        </row>
        <row r="16">
          <cell r="C16" t="str">
            <v>UST</v>
          </cell>
          <cell r="D16" t="str">
            <v>Eingabe und Ergebnisse aller Kostenwerte in __</v>
          </cell>
          <cell r="G16" t="str">
            <v>netto (exkl. USt.)</v>
          </cell>
        </row>
        <row r="18">
          <cell r="D18" t="str">
            <v>Energiebedarf</v>
          </cell>
        </row>
        <row r="19">
          <cell r="C19" t="str">
            <v>ENBEDARF</v>
          </cell>
          <cell r="D19" t="str">
            <v>Energiebedarfsprofil</v>
          </cell>
          <cell r="G19" t="str">
            <v>sehr niedrig</v>
          </cell>
        </row>
        <row r="20">
          <cell r="C20" t="str">
            <v>LÜFT</v>
          </cell>
          <cell r="D20" t="str">
            <v>Mechanische Lüftung ja/nein</v>
          </cell>
          <cell r="G20" t="str">
            <v>ja</v>
          </cell>
        </row>
        <row r="21">
          <cell r="C21" t="str">
            <v>KÜHL</v>
          </cell>
          <cell r="D21" t="str">
            <v>Kühlung ja/nein</v>
          </cell>
          <cell r="G21" t="str">
            <v>nein</v>
          </cell>
        </row>
        <row r="22">
          <cell r="C22" t="str">
            <v>BEFEUCHT</v>
          </cell>
          <cell r="D22" t="str">
            <v>Befeuchtung ja/nein</v>
          </cell>
          <cell r="G22" t="str">
            <v>nein</v>
          </cell>
        </row>
        <row r="23">
          <cell r="C23" t="str">
            <v>ENTFEUCHT</v>
          </cell>
          <cell r="D23" t="str">
            <v>Entfeuchtung ja/nein</v>
          </cell>
          <cell r="G23" t="str">
            <v>nein</v>
          </cell>
        </row>
        <row r="25">
          <cell r="D25" t="str">
            <v>Energiebereitstellung</v>
          </cell>
        </row>
        <row r="26">
          <cell r="C26" t="str">
            <v>ENPRODSOLAR</v>
          </cell>
          <cell r="D26" t="str">
            <v>Energieproduktion (Solarthermie)</v>
          </cell>
          <cell r="G26" t="str">
            <v>mittel</v>
          </cell>
        </row>
        <row r="27">
          <cell r="C27" t="str">
            <v>ENPRODPV</v>
          </cell>
          <cell r="D27" t="str">
            <v>Energieproduktion (Strom aus Photovoltaik)</v>
          </cell>
          <cell r="G27" t="str">
            <v>mittel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PPout"/>
      <sheetName val="InputHeizlastHWBKBausPHPP"/>
      <sheetName val="Anleitung"/>
      <sheetName val="Kontrolle"/>
      <sheetName val="Nachweis"/>
      <sheetName val="Übersicht"/>
      <sheetName val="Varianten"/>
      <sheetName val="PHeco"/>
      <sheetName val="Vergleich"/>
      <sheetName val="Klima"/>
      <sheetName val="U-Werte"/>
      <sheetName val="ZQ_PHPPoutput"/>
      <sheetName val="TodosÄnderungen"/>
      <sheetName val="OIBCheck"/>
      <sheetName val="Bauteilflächen"/>
      <sheetName val="Flächen"/>
      <sheetName val="Erdreich"/>
      <sheetName val="Komponenten"/>
      <sheetName val="Fenster"/>
      <sheetName val="Verschattung"/>
      <sheetName val="Lüftung"/>
      <sheetName val="Zusatz Lüftg."/>
      <sheetName val="HeizJahr"/>
      <sheetName val="Heizung"/>
      <sheetName val="Heizlast"/>
      <sheetName val="Heizlastohne"/>
      <sheetName val="SommLuft"/>
      <sheetName val="Sommer"/>
      <sheetName val="Kühlung"/>
      <sheetName val="Kühlgeräte"/>
      <sheetName val="Kühllast"/>
      <sheetName val="WW+Verteil"/>
      <sheetName val="SolarWW"/>
      <sheetName val="PV"/>
      <sheetName val="Strom"/>
      <sheetName val="Nutz NiWo"/>
      <sheetName val="Strom NiWo"/>
      <sheetName val="Hilfsstrom"/>
      <sheetName val="IWQ"/>
      <sheetName val="IWQ NiWo"/>
      <sheetName val="PER"/>
      <sheetName val="Kompakt"/>
      <sheetName val="WP"/>
      <sheetName val="WP Erde"/>
      <sheetName val="Kessel"/>
      <sheetName val="Fernwärme"/>
      <sheetName val="Daten"/>
      <sheetName val="EnEV Nachweis"/>
      <sheetName val="EnEV Monatsv"/>
      <sheetName val="EnEV Anlage"/>
      <sheetName val="EnEV Stränge"/>
      <sheetName val="EnEV Erzeuger"/>
      <sheetName val="KfW-Effizienzhaus"/>
      <sheetName val="KfW-Schnittstelle"/>
      <sheetName val="EnEVSchnittstelle_neu"/>
      <sheetName val="EnEVSchnittstelle_2.x.x"/>
      <sheetName val="EnEV Anlage (2)"/>
      <sheetName val="EnEV Stränge (2)"/>
    </sheetNames>
    <sheetDataSet>
      <sheetData sheetId="0" refreshError="1"/>
      <sheetData sheetId="1" refreshError="1"/>
      <sheetData sheetId="2" refreshError="1"/>
      <sheetData sheetId="3" refreshError="1"/>
      <sheetData sheetId="4">
        <row r="28">
          <cell r="F28">
            <v>312.46280000000002</v>
          </cell>
          <cell r="K28">
            <v>2.9333333333333336</v>
          </cell>
        </row>
        <row r="29">
          <cell r="K29">
            <v>204</v>
          </cell>
          <cell r="N29" t="str">
            <v>x</v>
          </cell>
        </row>
      </sheetData>
      <sheetData sheetId="5" refreshError="1"/>
      <sheetData sheetId="6">
        <row r="2">
          <cell r="F2" t="str">
            <v>1-A.4.1.-optimierter PH-Standard, Höchstmöglicher Eigendeckungsgrad</v>
          </cell>
          <cell r="G2" t="str">
            <v>2-OIB RL6 2018 16erLinie</v>
          </cell>
          <cell r="H2" t="str">
            <v>3-OIB RL6 2018 10erLinie</v>
          </cell>
          <cell r="I2" t="str">
            <v>4-A.4.1.-Variante 1, Subvariante 1, keine nächtliche Sommerlüftung</v>
          </cell>
          <cell r="J2" t="str">
            <v>5-A.4.1.-Variante 1, Subvariante 2, nächtliche Sommerlüftung</v>
          </cell>
          <cell r="K2" t="str">
            <v>6-PH-Mindest, HWB 15 kWh/m²a</v>
          </cell>
          <cell r="L2" t="str">
            <v>7-</v>
          </cell>
          <cell r="M2" t="str">
            <v>8-</v>
          </cell>
          <cell r="N2" t="str">
            <v>9-</v>
          </cell>
          <cell r="O2" t="str">
            <v>10-</v>
          </cell>
          <cell r="P2" t="str">
            <v>11-</v>
          </cell>
          <cell r="Q2" t="str">
            <v>12-</v>
          </cell>
          <cell r="R2" t="str">
            <v>13-</v>
          </cell>
          <cell r="S2" t="str">
            <v>14-</v>
          </cell>
          <cell r="T2" t="str">
            <v>15-</v>
          </cell>
          <cell r="U2" t="str">
            <v>16-</v>
          </cell>
          <cell r="V2" t="str">
            <v>17-</v>
          </cell>
          <cell r="W2" t="str">
            <v>18-</v>
          </cell>
          <cell r="X2" t="str">
            <v>19-</v>
          </cell>
          <cell r="Y2" t="str">
            <v>20-</v>
          </cell>
          <cell r="Z2" t="str">
            <v>21-</v>
          </cell>
          <cell r="AA2" t="str">
            <v>22-</v>
          </cell>
          <cell r="AB2" t="str">
            <v>23-</v>
          </cell>
          <cell r="AC2" t="str">
            <v>24-</v>
          </cell>
          <cell r="AD2" t="str">
            <v>25-</v>
          </cell>
          <cell r="AE2" t="str">
            <v>26-</v>
          </cell>
          <cell r="AF2" t="str">
            <v>27-</v>
          </cell>
          <cell r="AG2" t="str">
            <v>28-</v>
          </cell>
          <cell r="AH2" t="str">
            <v>29-</v>
          </cell>
          <cell r="AI2" t="str">
            <v>30-</v>
          </cell>
          <cell r="AJ2" t="str">
            <v>31-</v>
          </cell>
          <cell r="AK2" t="str">
            <v>32-</v>
          </cell>
          <cell r="AL2" t="str">
            <v>33-</v>
          </cell>
          <cell r="AM2" t="str">
            <v>34-</v>
          </cell>
          <cell r="AN2" t="str">
            <v>35-</v>
          </cell>
          <cell r="AO2" t="str">
            <v>36-</v>
          </cell>
          <cell r="AP2" t="str">
            <v>37-</v>
          </cell>
          <cell r="AQ2" t="str">
            <v>38-</v>
          </cell>
          <cell r="AR2" t="str">
            <v>39-</v>
          </cell>
          <cell r="AS2" t="str">
            <v>40-</v>
          </cell>
          <cell r="AT2" t="str">
            <v>41-</v>
          </cell>
          <cell r="AU2" t="str">
            <v>42-</v>
          </cell>
          <cell r="AV2" t="str">
            <v>43-</v>
          </cell>
          <cell r="AW2" t="str">
            <v>44-</v>
          </cell>
          <cell r="AX2" t="str">
            <v>45-</v>
          </cell>
          <cell r="AY2" t="str">
            <v>46-</v>
          </cell>
          <cell r="AZ2" t="str">
            <v>47-</v>
          </cell>
          <cell r="BA2" t="str">
            <v>48-</v>
          </cell>
          <cell r="BB2" t="str">
            <v>49-</v>
          </cell>
          <cell r="BC2" t="str">
            <v>50-</v>
          </cell>
          <cell r="BD2" t="str">
            <v>51-</v>
          </cell>
          <cell r="BE2" t="str">
            <v>52-</v>
          </cell>
          <cell r="BF2" t="str">
            <v>53-</v>
          </cell>
          <cell r="BG2" t="str">
            <v>54-</v>
          </cell>
          <cell r="BH2" t="str">
            <v>55-</v>
          </cell>
          <cell r="BI2" t="str">
            <v>56-</v>
          </cell>
          <cell r="BJ2" t="str">
            <v>57-</v>
          </cell>
          <cell r="BK2" t="str">
            <v>58-</v>
          </cell>
          <cell r="BL2" t="str">
            <v>59-</v>
          </cell>
          <cell r="BM2" t="str">
            <v>60-</v>
          </cell>
          <cell r="BN2" t="str">
            <v>61-</v>
          </cell>
          <cell r="BO2" t="str">
            <v>62-</v>
          </cell>
          <cell r="BP2" t="str">
            <v>63-</v>
          </cell>
          <cell r="BQ2" t="str">
            <v>64-</v>
          </cell>
          <cell r="BR2" t="str">
            <v>65-</v>
          </cell>
          <cell r="BS2" t="str">
            <v>66-</v>
          </cell>
          <cell r="BT2" t="str">
            <v>67-</v>
          </cell>
          <cell r="BU2" t="str">
            <v>68-</v>
          </cell>
          <cell r="BV2" t="str">
            <v>69-</v>
          </cell>
          <cell r="BW2" t="str">
            <v>70-</v>
          </cell>
          <cell r="BX2" t="str">
            <v>71-</v>
          </cell>
          <cell r="BY2" t="str">
            <v>72-</v>
          </cell>
          <cell r="BZ2" t="str">
            <v>73-</v>
          </cell>
          <cell r="CA2" t="str">
            <v>74-</v>
          </cell>
          <cell r="CB2" t="str">
            <v>75-</v>
          </cell>
          <cell r="CC2" t="str">
            <v>76-</v>
          </cell>
          <cell r="CD2" t="str">
            <v>77-</v>
          </cell>
          <cell r="CE2" t="str">
            <v>78-</v>
          </cell>
          <cell r="CF2" t="str">
            <v>79-</v>
          </cell>
          <cell r="CG2" t="str">
            <v>80-</v>
          </cell>
          <cell r="CH2" t="str">
            <v>81-</v>
          </cell>
          <cell r="CI2" t="str">
            <v>82-</v>
          </cell>
          <cell r="CJ2" t="str">
            <v>83-</v>
          </cell>
          <cell r="CK2" t="str">
            <v>84-</v>
          </cell>
          <cell r="CL2" t="str">
            <v>85-</v>
          </cell>
          <cell r="CM2" t="str">
            <v>86-</v>
          </cell>
          <cell r="CN2" t="str">
            <v>87-</v>
          </cell>
          <cell r="CO2" t="str">
            <v>88-</v>
          </cell>
          <cell r="CP2" t="str">
            <v>89-</v>
          </cell>
          <cell r="CQ2" t="str">
            <v>90-</v>
          </cell>
          <cell r="CR2" t="str">
            <v>91-</v>
          </cell>
          <cell r="CS2" t="str">
            <v>92-</v>
          </cell>
          <cell r="CT2" t="str">
            <v>93-</v>
          </cell>
          <cell r="CU2" t="str">
            <v>94-</v>
          </cell>
          <cell r="CV2" t="str">
            <v>95-</v>
          </cell>
          <cell r="CW2" t="str">
            <v>96-</v>
          </cell>
          <cell r="CX2" t="str">
            <v>97-</v>
          </cell>
          <cell r="CY2" t="str">
            <v>98-</v>
          </cell>
          <cell r="CZ2" t="str">
            <v>99-</v>
          </cell>
        </row>
        <row r="7">
          <cell r="DC7" t="b">
            <v>0</v>
          </cell>
          <cell r="DD7" t="str">
            <v>bitte Daten auswählen</v>
          </cell>
        </row>
        <row r="8">
          <cell r="D8" t="str">
            <v>3-OIB RL6 2018 10erLinie</v>
          </cell>
        </row>
        <row r="9">
          <cell r="DG9" t="str">
            <v>Heizwärmebedarf [kWh/(m²a)]</v>
          </cell>
        </row>
        <row r="10">
          <cell r="F10">
            <v>25.254158031127083</v>
          </cell>
          <cell r="DC10" t="str">
            <v>Heizwärmebedarf [kWh/(m²a)]</v>
          </cell>
          <cell r="DG10" t="str">
            <v>1-A.4.1.-optimierter PH-Standard, Höchstmöglicher Eigendeckungsgrad</v>
          </cell>
        </row>
        <row r="11">
          <cell r="DC11" t="str">
            <v>Heizlast [W/m²]</v>
          </cell>
          <cell r="DG11" t="str">
            <v>6-PH-Mindest, HWB 15 kWh/m²a</v>
          </cell>
        </row>
        <row r="12">
          <cell r="DC12" t="str">
            <v>Kühl- + Entfeuchtungsbedarf [kWh/(m²a)]</v>
          </cell>
        </row>
        <row r="13">
          <cell r="DC13" t="str">
            <v>Kühllast [W/m²]</v>
          </cell>
        </row>
        <row r="14">
          <cell r="DC14" t="str">
            <v>Übertemperaturhäufigkeit (&gt; 25 °C) [%]</v>
          </cell>
        </row>
        <row r="15">
          <cell r="DC15" t="str">
            <v>PER-Bedarf [kWh/(m²a)]</v>
          </cell>
        </row>
        <row r="16">
          <cell r="DC16" t="str">
            <v>Passivhaus Plus?   [ja / nein]</v>
          </cell>
        </row>
        <row r="17">
          <cell r="DC17" t="str">
            <v>Blatt Vergleich, Qualität gewähltes Bauteil [unterschiedlich]</v>
          </cell>
        </row>
        <row r="18">
          <cell r="DC18" t="str">
            <v>Auslegungstemperatur außen [°C]</v>
          </cell>
        </row>
        <row r="19">
          <cell r="DC19" t="str">
            <v>Fläche Bauteilaufbauten ('U-Werte') [m²]</v>
          </cell>
        </row>
        <row r="20">
          <cell r="DC20" t="str">
            <v>Länge/Anzahl Wärmebrücken [m / Stück]</v>
          </cell>
        </row>
        <row r="21">
          <cell r="DC21" t="str">
            <v>Fläche Fenster [m²]</v>
          </cell>
        </row>
        <row r="22">
          <cell r="DC22" t="str">
            <v>Energiebezugsfläche [m²]</v>
          </cell>
        </row>
        <row r="23">
          <cell r="DC23" t="str">
            <v>Reduktionsfaktor Erdreich [-]</v>
          </cell>
        </row>
        <row r="24">
          <cell r="DC24" t="str">
            <v>Prüfen ob Variantenberechnung aktiviert [Einheit]</v>
          </cell>
        </row>
        <row r="25">
          <cell r="DC25" t="str">
            <v>Endenergie []</v>
          </cell>
        </row>
        <row r="26">
          <cell r="DC26" t="str">
            <v>Strom (WP Kompaktgerät) [kWh/(m²a)]</v>
          </cell>
        </row>
        <row r="27">
          <cell r="DC27" t="str">
            <v>Strom (Wärmepumpe) [kWh/(m²a)]</v>
          </cell>
        </row>
        <row r="28">
          <cell r="DC28" t="str">
            <v>Nah-/ Fernwärme: 1-keine [kWh/(m²a)]</v>
          </cell>
        </row>
        <row r="29">
          <cell r="DC29" t="str">
            <v>Holz und andere Biomasse [kWh/(m²a)]</v>
          </cell>
        </row>
        <row r="30">
          <cell r="DC30" t="str">
            <v>Erdgas / EE-Gas [kWh/(m²a)]</v>
          </cell>
        </row>
        <row r="31">
          <cell r="DC31" t="str">
            <v>Heizöl / EE-Methanol [kWh/(m²a)]</v>
          </cell>
        </row>
        <row r="32">
          <cell r="DC32" t="str">
            <v>Thermische Solaranlage [kWh/(m²a)]</v>
          </cell>
        </row>
        <row r="33">
          <cell r="DC33" t="str">
            <v>Strom (direkt) [kWh/(m²a)]</v>
          </cell>
        </row>
        <row r="34">
          <cell r="DC34">
            <v>0</v>
          </cell>
        </row>
        <row r="35">
          <cell r="DC35" t="str">
            <v>Hilfsstrom (Heizung, Lüftung Winter) [kWh/(m²a)]</v>
          </cell>
        </row>
        <row r="36">
          <cell r="DC36" t="str">
            <v>Strom Kühlung (Wärmepumpe) [kWh/(m²a)]</v>
          </cell>
        </row>
        <row r="37">
          <cell r="DC37" t="str">
            <v>Hilfsstrom Kühlung, Lüftung Sommer [kWh/(m²a)]</v>
          </cell>
        </row>
        <row r="38">
          <cell r="DC38" t="str">
            <v>Strom Entfeuchtung (Wärmepumpe) [kWh/(m²a)]</v>
          </cell>
        </row>
        <row r="39">
          <cell r="DC39" t="str">
            <v>Hilfsstrom (Entfeuchtung) [kWh/(m²a)]</v>
          </cell>
        </row>
        <row r="40">
          <cell r="DC40" t="str">
            <v>Strom (WP Kompaktgerät) [kWh/(m²a)]</v>
          </cell>
        </row>
        <row r="41">
          <cell r="DC41" t="str">
            <v>Strom (Wärmepumpe) [kWh/(m²a)]</v>
          </cell>
        </row>
        <row r="42">
          <cell r="DC42" t="str">
            <v>Nah-/ Fernwärme: 1-keine [kWh/(m²a)]</v>
          </cell>
        </row>
        <row r="43">
          <cell r="DC43" t="str">
            <v>Holz und andere Biomasse [kWh/(m²a)]</v>
          </cell>
        </row>
        <row r="44">
          <cell r="DC44" t="str">
            <v>Erdgas / EE-Gas [kWh/(m²a)]</v>
          </cell>
        </row>
        <row r="45">
          <cell r="DC45" t="str">
            <v>Heizöl / Methanol [kWh/(m²a)]</v>
          </cell>
        </row>
        <row r="46">
          <cell r="DC46" t="str">
            <v>Thermische Solaranlage [kWh/(m²a)]</v>
          </cell>
        </row>
        <row r="47">
          <cell r="DC47" t="str">
            <v>Strom (direkt) [kWh/(m²a)]</v>
          </cell>
        </row>
        <row r="48">
          <cell r="DC48">
            <v>0</v>
          </cell>
        </row>
        <row r="49">
          <cell r="DC49" t="str">
            <v>Hilfsstrom (WW + solar) [kWh/(m²a)]</v>
          </cell>
        </row>
        <row r="50">
          <cell r="DC50" t="str">
            <v>Strom (Haushalt bzw. NiWo Beleuchtung etc.) [kWh/(m²a)]</v>
          </cell>
        </row>
        <row r="51">
          <cell r="DC51" t="str">
            <v>Hilfsstrom (sonstige) [kWh/(m²a)]</v>
          </cell>
        </row>
        <row r="52">
          <cell r="DC52" t="str">
            <v>Gas-/ EE-Gas Trocknen/Kochen [kWh/(m²a)]</v>
          </cell>
        </row>
        <row r="53">
          <cell r="DC53" t="str">
            <v>CO2: []</v>
          </cell>
        </row>
        <row r="54">
          <cell r="DC54" t="str">
            <v>Strom (WP Kompaktgerät) [kWh/(m²a)]</v>
          </cell>
        </row>
        <row r="55">
          <cell r="DC55" t="str">
            <v>Strom (Wärmepumpe) [kWh/(m²a)]</v>
          </cell>
        </row>
        <row r="56">
          <cell r="DC56" t="str">
            <v>Nah-/ Fernwärme: 1-keine [kWh/(m²a)]</v>
          </cell>
        </row>
        <row r="57">
          <cell r="DC57" t="str">
            <v>Holz und andere Biomasse [kWh/(m²a)]</v>
          </cell>
        </row>
        <row r="58">
          <cell r="DC58" t="str">
            <v>Erdgas / EE-Gas [kWh/(m²a)]</v>
          </cell>
        </row>
        <row r="59">
          <cell r="DC59" t="str">
            <v>Heizöl / EE-Methanol [kWh/(m²a)]</v>
          </cell>
        </row>
        <row r="60">
          <cell r="DC60" t="str">
            <v>Thermische Solaranlage [kWh/(m²a)]</v>
          </cell>
        </row>
        <row r="61">
          <cell r="DC61" t="str">
            <v>Strom (direkt) [kWh/(m²a)]</v>
          </cell>
        </row>
        <row r="62">
          <cell r="DC62">
            <v>0</v>
          </cell>
        </row>
        <row r="63">
          <cell r="DC63" t="str">
            <v>Hilfsstrom (Heizung, Lüftung Winter) [kWh/(m²a)]</v>
          </cell>
        </row>
        <row r="64">
          <cell r="DC64" t="str">
            <v>Strom Kühlung (Wärmepumpe) [kWh/(m²a)]</v>
          </cell>
        </row>
        <row r="65">
          <cell r="DC65" t="str">
            <v>Hilfsstrom Kühlung, Lüftung Sommer [kWh/(m²a)]</v>
          </cell>
        </row>
        <row r="66">
          <cell r="DC66" t="str">
            <v>Strom Entfeuchtung (Wärmepumpe) [kWh/(m²a)]</v>
          </cell>
        </row>
        <row r="67">
          <cell r="DC67" t="str">
            <v>Hilfsstrom (Entfeuchtung) [kWh/(m²a)]</v>
          </cell>
        </row>
        <row r="68">
          <cell r="DC68" t="str">
            <v>Strom (WP Kompaktgerät) [kWh/(m²a)]</v>
          </cell>
        </row>
        <row r="69">
          <cell r="DC69" t="str">
            <v>Strom (Wärmepumpe) [kWh/(m²a)]</v>
          </cell>
        </row>
        <row r="70">
          <cell r="DC70" t="str">
            <v>Nah-/ Fernwärme: 1-keine [kWh/(m²a)]</v>
          </cell>
        </row>
        <row r="71">
          <cell r="DC71" t="str">
            <v>Holz und andere Biomasse [kWh/(m²a)]</v>
          </cell>
        </row>
        <row r="72">
          <cell r="DC72" t="str">
            <v>Erdgas / EE-Gas [kWh/(m²a)]</v>
          </cell>
        </row>
        <row r="73">
          <cell r="DC73" t="str">
            <v>Heizöl / Methanol [kWh/(m²a)]</v>
          </cell>
        </row>
        <row r="74">
          <cell r="DC74" t="str">
            <v>Thermische Solaranlage [kWh/(m²a)]</v>
          </cell>
        </row>
        <row r="75">
          <cell r="DC75" t="str">
            <v>Strom (direkt) [kWh/(m²a)]</v>
          </cell>
        </row>
        <row r="76">
          <cell r="DC76">
            <v>0</v>
          </cell>
        </row>
        <row r="77">
          <cell r="DC77" t="str">
            <v>Hilfsstrom (WW + solar) [kWh/(m²a)]</v>
          </cell>
        </row>
        <row r="78">
          <cell r="DC78" t="str">
            <v>Strom (Haushalt bzw. NiWo Beleuchtung etc.) [kWh/(m²a)]</v>
          </cell>
        </row>
        <row r="79">
          <cell r="DC79" t="str">
            <v>Hilfsstrom (sonstige) [kWh/(m²a)]</v>
          </cell>
        </row>
        <row r="80">
          <cell r="DC80" t="str">
            <v>Gas-/ EE-Gas Trocknen/Kochen [kWh/(m²a)]</v>
          </cell>
        </row>
        <row r="81">
          <cell r="DC81" t="str">
            <v>PER-BEDARF: []</v>
          </cell>
        </row>
        <row r="82">
          <cell r="DC82" t="str">
            <v>Strom (WP Kompaktgerät) [kWh/(m²a)]</v>
          </cell>
        </row>
        <row r="83">
          <cell r="DC83" t="str">
            <v>Strom (Wärmepumpe) [kWh/(m²a)]</v>
          </cell>
        </row>
        <row r="84">
          <cell r="DC84" t="str">
            <v>Nah-/ Fernwärme: 1-keine [kWh/(m²a)]</v>
          </cell>
        </row>
        <row r="85">
          <cell r="DC85" t="str">
            <v>Holz und andere Biomasse [kWh/(m²a)]</v>
          </cell>
        </row>
        <row r="86">
          <cell r="DC86" t="str">
            <v>Erdgas / EE-Gas [kWh/(m²a)]</v>
          </cell>
        </row>
        <row r="87">
          <cell r="DC87" t="str">
            <v>Heizöl / EE-Methanol [kWh/(m²a)]</v>
          </cell>
        </row>
        <row r="88">
          <cell r="DC88" t="str">
            <v>Thermische Solaranlage [kWh/(m²a)]</v>
          </cell>
        </row>
        <row r="89">
          <cell r="DC89" t="str">
            <v>Strom (direkt) [kWh/(m²a)]</v>
          </cell>
        </row>
        <row r="90">
          <cell r="DC90">
            <v>0</v>
          </cell>
        </row>
        <row r="91">
          <cell r="DC91" t="str">
            <v>Hilfsstrom (Heizung, Lüftung Winter) [kWh/(m²a)]</v>
          </cell>
        </row>
        <row r="92">
          <cell r="DC92" t="str">
            <v>Strom Kühlung (Wärmepumpe) [kWh/(m²a)]</v>
          </cell>
        </row>
        <row r="93">
          <cell r="DC93" t="str">
            <v>Hilfsstrom Kühlung, Lüftung Sommer [kWh/(m²a)]</v>
          </cell>
        </row>
        <row r="94">
          <cell r="DC94" t="str">
            <v>Strom Entfeuchtung (Wärmepumpe) [kWh/(m²a)]</v>
          </cell>
        </row>
        <row r="95">
          <cell r="DC95" t="str">
            <v>Hilfsstrom (Entfeuchtung) [kWh/(m²a)]</v>
          </cell>
        </row>
        <row r="96">
          <cell r="DC96" t="str">
            <v>Strom (WP Kompaktgerät) [kWh/(m²a)]</v>
          </cell>
        </row>
        <row r="97">
          <cell r="DC97" t="str">
            <v>Strom (Wärmepumpe) [kWh/(m²a)]</v>
          </cell>
        </row>
        <row r="98">
          <cell r="DC98" t="str">
            <v>Nah-/ Fernwärme: 1-keine [kWh/(m²a)]</v>
          </cell>
        </row>
        <row r="99">
          <cell r="DC99" t="str">
            <v>Holz und andere Biomasse [kWh/(m²a)]</v>
          </cell>
        </row>
        <row r="100">
          <cell r="DC100" t="str">
            <v>Erdgas / EE-Gas [kWh/(m²a)]</v>
          </cell>
        </row>
        <row r="101">
          <cell r="DC101" t="str">
            <v>Heizöl / Methanol [kWh/(m²a)]</v>
          </cell>
        </row>
        <row r="102">
          <cell r="DC102" t="str">
            <v>Thermische Solaranlage [kWh/(m²a)]</v>
          </cell>
        </row>
        <row r="103">
          <cell r="DC103" t="str">
            <v>Strom (direkt) [kWh/(m²a)]</v>
          </cell>
        </row>
        <row r="104">
          <cell r="DC104">
            <v>0</v>
          </cell>
        </row>
        <row r="105">
          <cell r="DC105" t="str">
            <v>Hilfsstrom (WW + solar) [kWh/(m²a)]</v>
          </cell>
        </row>
        <row r="106">
          <cell r="DC106" t="str">
            <v>Strom (Haushalt bzw. NiWo Beleuchtung etc.) [kWh/(m²a)]</v>
          </cell>
        </row>
        <row r="107">
          <cell r="DC107" t="str">
            <v>Hilfsstrom (sonstige) [kWh/(m²a)]</v>
          </cell>
        </row>
        <row r="108">
          <cell r="DC108" t="str">
            <v>Gas-/ EE-Gas Trocknen/Kochen [kWh/(m²a)]</v>
          </cell>
        </row>
        <row r="209">
          <cell r="DC209" t="str">
            <v>Nutzerdefinierte Ergebnisse []</v>
          </cell>
        </row>
        <row r="210">
          <cell r="DC210" t="str">
            <v>PE-Bedarf [kWh/(m²a)]</v>
          </cell>
        </row>
        <row r="211">
          <cell r="DC211">
            <v>0</v>
          </cell>
        </row>
        <row r="212">
          <cell r="DC212">
            <v>0</v>
          </cell>
        </row>
        <row r="213">
          <cell r="DC213">
            <v>0</v>
          </cell>
        </row>
        <row r="214">
          <cell r="DC214">
            <v>0</v>
          </cell>
        </row>
        <row r="215">
          <cell r="DC215">
            <v>0</v>
          </cell>
        </row>
        <row r="216">
          <cell r="DC216">
            <v>0</v>
          </cell>
        </row>
        <row r="217">
          <cell r="DC217">
            <v>0</v>
          </cell>
        </row>
        <row r="218">
          <cell r="DC218">
            <v>0</v>
          </cell>
        </row>
        <row r="219">
          <cell r="DC219">
            <v>0</v>
          </cell>
        </row>
        <row r="220">
          <cell r="DC220">
            <v>0</v>
          </cell>
        </row>
        <row r="221">
          <cell r="DC221">
            <v>0</v>
          </cell>
        </row>
        <row r="222">
          <cell r="DC222">
            <v>0</v>
          </cell>
        </row>
        <row r="223">
          <cell r="DC223">
            <v>0</v>
          </cell>
        </row>
        <row r="224">
          <cell r="DC224">
            <v>0</v>
          </cell>
        </row>
        <row r="225">
          <cell r="DC225">
            <v>0</v>
          </cell>
        </row>
        <row r="226">
          <cell r="DC226">
            <v>0</v>
          </cell>
        </row>
        <row r="227">
          <cell r="DC227">
            <v>0</v>
          </cell>
        </row>
        <row r="228">
          <cell r="DC228">
            <v>0</v>
          </cell>
        </row>
        <row r="229">
          <cell r="DC229">
            <v>0</v>
          </cell>
        </row>
        <row r="230">
          <cell r="DC230">
            <v>0</v>
          </cell>
        </row>
        <row r="231">
          <cell r="DC231">
            <v>0</v>
          </cell>
        </row>
        <row r="232">
          <cell r="DC232">
            <v>0</v>
          </cell>
        </row>
        <row r="233">
          <cell r="DC233">
            <v>0</v>
          </cell>
        </row>
        <row r="291">
          <cell r="DC291" t="str">
            <v>a-</v>
          </cell>
        </row>
        <row r="292">
          <cell r="DC292" t="str">
            <v>b-</v>
          </cell>
        </row>
        <row r="293">
          <cell r="DC293" t="str">
            <v>c-</v>
          </cell>
        </row>
        <row r="294">
          <cell r="DC294" t="str">
            <v>d-</v>
          </cell>
        </row>
        <row r="295">
          <cell r="DC295" t="str">
            <v>e-</v>
          </cell>
        </row>
        <row r="296">
          <cell r="DC296" t="str">
            <v>f-</v>
          </cell>
        </row>
        <row r="297">
          <cell r="DC297" t="str">
            <v>g-</v>
          </cell>
        </row>
        <row r="298">
          <cell r="DC298" t="str">
            <v>h-</v>
          </cell>
        </row>
        <row r="299">
          <cell r="DC299" t="str">
            <v>i-</v>
          </cell>
        </row>
        <row r="300">
          <cell r="DC300" t="str">
            <v>j-</v>
          </cell>
        </row>
        <row r="301">
          <cell r="DC301" t="str">
            <v>k-</v>
          </cell>
        </row>
        <row r="302">
          <cell r="DC302" t="str">
            <v>l-</v>
          </cell>
        </row>
        <row r="303">
          <cell r="DC303" t="str">
            <v>m-</v>
          </cell>
        </row>
        <row r="304">
          <cell r="DC304" t="str">
            <v>n-</v>
          </cell>
        </row>
        <row r="305">
          <cell r="DC305" t="str">
            <v>o-</v>
          </cell>
        </row>
        <row r="306">
          <cell r="DC306" t="str">
            <v>p-</v>
          </cell>
        </row>
        <row r="307">
          <cell r="DC307" t="str">
            <v>q-</v>
          </cell>
        </row>
        <row r="308">
          <cell r="DC308" t="str">
            <v>r-</v>
          </cell>
        </row>
        <row r="309">
          <cell r="DC309" t="str">
            <v>s-</v>
          </cell>
        </row>
        <row r="310">
          <cell r="DC310" t="str">
            <v>t-</v>
          </cell>
        </row>
        <row r="311">
          <cell r="DC311" t="str">
            <v>u-</v>
          </cell>
        </row>
        <row r="312">
          <cell r="DC312" t="str">
            <v>v-</v>
          </cell>
        </row>
        <row r="313">
          <cell r="DC313" t="str">
            <v>w-</v>
          </cell>
        </row>
        <row r="314">
          <cell r="DC314" t="str">
            <v>x-</v>
          </cell>
        </row>
        <row r="315">
          <cell r="DC315" t="str">
            <v>y-</v>
          </cell>
        </row>
        <row r="316">
          <cell r="DC316" t="str">
            <v>z-</v>
          </cell>
        </row>
      </sheetData>
      <sheetData sheetId="7" refreshError="1"/>
      <sheetData sheetId="8" refreshError="1"/>
      <sheetData sheetId="9" refreshError="1"/>
      <sheetData sheetId="10">
        <row r="19">
          <cell r="E19" t="str">
            <v>a-Entspannungsschicht Dach</v>
          </cell>
        </row>
        <row r="20">
          <cell r="E20" t="str">
            <v>b-Alu-Bitumendichtungsbahn Dach</v>
          </cell>
        </row>
        <row r="21">
          <cell r="E21" t="str">
            <v>c-EPS-W 25</v>
          </cell>
        </row>
        <row r="22">
          <cell r="E22" t="str">
            <v>d-Dampfdruckausgleichsschicht</v>
          </cell>
        </row>
        <row r="23">
          <cell r="E23" t="str">
            <v>e-Polymerbitumen-Dichtungsbahn</v>
          </cell>
        </row>
        <row r="24">
          <cell r="E24" t="str">
            <v>f-Gummigranulatmatte</v>
          </cell>
        </row>
        <row r="25">
          <cell r="E25" t="str">
            <v>g-Schüttung aus Sand, Kies, Splitt</v>
          </cell>
        </row>
        <row r="40">
          <cell r="E40" t="str">
            <v>i-Holzwolle Platte WWH magnesitgebunden</v>
          </cell>
        </row>
        <row r="41">
          <cell r="E41" t="str">
            <v>j-Steinwolle</v>
          </cell>
        </row>
        <row r="42">
          <cell r="E42" t="str">
            <v>i-Holzwolle Platte WWH magnesitgebunden</v>
          </cell>
        </row>
        <row r="44">
          <cell r="E44" t="str">
            <v>k-Gebundenes EPS-Granulat</v>
          </cell>
        </row>
        <row r="45">
          <cell r="E45" t="str">
            <v>l-Dampfbremse PE</v>
          </cell>
        </row>
        <row r="62">
          <cell r="E62" t="str">
            <v>n-EPS.F</v>
          </cell>
        </row>
        <row r="85">
          <cell r="E85" t="str">
            <v>p-Glaswolle</v>
          </cell>
        </row>
        <row r="86">
          <cell r="E86" t="str">
            <v>q-Glaswolle</v>
          </cell>
        </row>
        <row r="87">
          <cell r="E87" t="str">
            <v>p-Glaswolle</v>
          </cell>
        </row>
        <row r="88">
          <cell r="E88" t="str">
            <v>r-Dampfbremse</v>
          </cell>
        </row>
        <row r="106">
          <cell r="E106" t="str">
            <v>t-Glaswolle</v>
          </cell>
        </row>
        <row r="107">
          <cell r="E107" t="str">
            <v>u-Glaswolle</v>
          </cell>
        </row>
        <row r="108">
          <cell r="E108" t="str">
            <v>t-Glaswolle</v>
          </cell>
        </row>
        <row r="109">
          <cell r="E109" t="str">
            <v>v-Dampfbremse</v>
          </cell>
        </row>
      </sheetData>
      <sheetData sheetId="11" refreshError="1"/>
      <sheetData sheetId="12" refreshError="1"/>
      <sheetData sheetId="13" refreshError="1"/>
      <sheetData sheetId="14">
        <row r="7">
          <cell r="A7" t="str">
            <v>Opake Flächen</v>
          </cell>
        </row>
        <row r="8">
          <cell r="A8" t="str">
            <v>AW_S</v>
          </cell>
          <cell r="B8">
            <v>0.10068663021530573</v>
          </cell>
          <cell r="C8">
            <v>637.9</v>
          </cell>
          <cell r="D8">
            <v>991.9</v>
          </cell>
          <cell r="E8">
            <v>52</v>
          </cell>
          <cell r="F8">
            <v>56.7</v>
          </cell>
          <cell r="G8">
            <v>69.7</v>
          </cell>
          <cell r="W8">
            <v>1808.2</v>
          </cell>
        </row>
        <row r="9">
          <cell r="A9" t="str">
            <v>AW_SW</v>
          </cell>
          <cell r="B9">
            <v>0.10068663021530573</v>
          </cell>
          <cell r="C9">
            <v>782.13</v>
          </cell>
          <cell r="F9">
            <v>48</v>
          </cell>
          <cell r="G9">
            <v>111</v>
          </cell>
          <cell r="W9">
            <v>941.13</v>
          </cell>
        </row>
        <row r="10">
          <cell r="A10" t="str">
            <v>AW_W</v>
          </cell>
          <cell r="B10">
            <v>0.10068663021530573</v>
          </cell>
          <cell r="C10">
            <v>661.56999999999994</v>
          </cell>
          <cell r="D10">
            <v>816.88</v>
          </cell>
          <cell r="E10">
            <v>306.8</v>
          </cell>
          <cell r="F10">
            <v>195.7</v>
          </cell>
          <cell r="W10">
            <v>1980.9499999999998</v>
          </cell>
        </row>
        <row r="11">
          <cell r="A11" t="str">
            <v>AW_NW</v>
          </cell>
          <cell r="B11">
            <v>0.10068663021530573</v>
          </cell>
          <cell r="C11">
            <v>18.66</v>
          </cell>
          <cell r="D11">
            <v>112.67</v>
          </cell>
          <cell r="E11">
            <v>1381</v>
          </cell>
          <cell r="F11">
            <v>263</v>
          </cell>
          <cell r="W11">
            <v>1775.33</v>
          </cell>
        </row>
        <row r="12">
          <cell r="A12" t="str">
            <v>AW_N</v>
          </cell>
          <cell r="B12">
            <v>0.10068663021530573</v>
          </cell>
          <cell r="C12">
            <v>468.2</v>
          </cell>
          <cell r="D12">
            <v>644.6</v>
          </cell>
          <cell r="F12">
            <v>32.4</v>
          </cell>
          <cell r="G12">
            <v>22.7</v>
          </cell>
          <cell r="W12">
            <v>1167.9000000000001</v>
          </cell>
        </row>
        <row r="13">
          <cell r="A13" t="str">
            <v>AW_NO</v>
          </cell>
          <cell r="B13">
            <v>0.10068663021530573</v>
          </cell>
          <cell r="C13">
            <v>704.5</v>
          </cell>
          <cell r="D13">
            <v>328.2</v>
          </cell>
          <cell r="E13">
            <v>441</v>
          </cell>
          <cell r="F13">
            <v>98.6</v>
          </cell>
          <cell r="W13">
            <v>1572.3</v>
          </cell>
        </row>
        <row r="14">
          <cell r="A14" t="str">
            <v>AW_O</v>
          </cell>
          <cell r="B14">
            <v>0.10068663021530573</v>
          </cell>
          <cell r="C14">
            <v>407.3</v>
          </cell>
          <cell r="D14">
            <v>680.1</v>
          </cell>
          <cell r="F14">
            <v>75</v>
          </cell>
          <cell r="G14">
            <v>108</v>
          </cell>
          <cell r="W14">
            <v>1270.4000000000001</v>
          </cell>
        </row>
        <row r="15">
          <cell r="A15" t="str">
            <v>AW_SO</v>
          </cell>
          <cell r="B15">
            <v>0.10068663021530573</v>
          </cell>
          <cell r="C15">
            <v>284.90000000000003</v>
          </cell>
          <cell r="E15">
            <v>1333.68</v>
          </cell>
          <cell r="F15">
            <v>212.39999999999998</v>
          </cell>
          <cell r="W15">
            <v>1830.98</v>
          </cell>
        </row>
        <row r="16">
          <cell r="A16" t="str">
            <v>AW Innenhof</v>
          </cell>
          <cell r="B16">
            <v>0.10068663021530573</v>
          </cell>
          <cell r="F16">
            <v>90</v>
          </cell>
          <cell r="G16">
            <v>178.3</v>
          </cell>
          <cell r="W16">
            <v>268.3</v>
          </cell>
        </row>
        <row r="17">
          <cell r="A17" t="str">
            <v>Dach</v>
          </cell>
          <cell r="B17">
            <v>7.659515833290273E-2</v>
          </cell>
          <cell r="C17">
            <v>1516</v>
          </cell>
          <cell r="D17">
            <v>1240.3700000000001</v>
          </cell>
          <cell r="E17">
            <v>1489.86</v>
          </cell>
          <cell r="F17">
            <v>486.2</v>
          </cell>
          <cell r="G17">
            <v>392.5</v>
          </cell>
          <cell r="W17">
            <v>5124.9299999999994</v>
          </cell>
        </row>
        <row r="18">
          <cell r="A18" t="str">
            <v>Kellerdecke</v>
          </cell>
          <cell r="B18">
            <v>9.1840340190455672E-2</v>
          </cell>
          <cell r="W18">
            <v>0</v>
          </cell>
        </row>
        <row r="19">
          <cell r="A19" t="str">
            <v>Decke nach unten gegen Außenluft</v>
          </cell>
          <cell r="B19">
            <v>7.659515833290273E-2</v>
          </cell>
          <cell r="C19">
            <v>431.51</v>
          </cell>
          <cell r="D19">
            <v>35.370000000000005</v>
          </cell>
          <cell r="W19">
            <v>466.88</v>
          </cell>
        </row>
        <row r="20">
          <cell r="A20" t="str">
            <v>Wand gegen Tiefgarage</v>
          </cell>
          <cell r="B20">
            <v>0</v>
          </cell>
          <cell r="W20">
            <v>0</v>
          </cell>
        </row>
        <row r="21">
          <cell r="A21" t="str">
            <v>Decke gegen Erdreich</v>
          </cell>
          <cell r="B21">
            <v>9.1840340190455672E-2</v>
          </cell>
          <cell r="D21">
            <v>1200</v>
          </cell>
          <cell r="F21">
            <v>2578.6</v>
          </cell>
          <cell r="G21">
            <v>874.8</v>
          </cell>
          <cell r="W21">
            <v>4653.3999999999996</v>
          </cell>
        </row>
        <row r="22">
          <cell r="A22" t="str">
            <v>Schrägdach</v>
          </cell>
          <cell r="B22">
            <v>7.659515833290273E-2</v>
          </cell>
          <cell r="W22">
            <v>0</v>
          </cell>
        </row>
        <row r="23">
          <cell r="A23" t="str">
            <v>Terrasse</v>
          </cell>
          <cell r="B23">
            <v>7.659515833290273E-2</v>
          </cell>
          <cell r="W23">
            <v>0</v>
          </cell>
        </row>
        <row r="24">
          <cell r="A24" t="str">
            <v>Summe</v>
          </cell>
          <cell r="C24">
            <v>5912.67</v>
          </cell>
          <cell r="D24">
            <v>6050.09</v>
          </cell>
          <cell r="E24">
            <v>5004.34</v>
          </cell>
          <cell r="F24">
            <v>4136.6000000000004</v>
          </cell>
          <cell r="G24">
            <v>1757</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22860.699999999997</v>
          </cell>
        </row>
      </sheetData>
      <sheetData sheetId="15">
        <row r="41">
          <cell r="BK41" t="str">
            <v>1-Dach</v>
          </cell>
        </row>
        <row r="145">
          <cell r="BK145" t="str">
            <v>1-Wärmebrücke Dachanschluss</v>
          </cell>
        </row>
        <row r="146">
          <cell r="BK146" t="str">
            <v>2-Garage Außenwand zu Garage</v>
          </cell>
        </row>
        <row r="147">
          <cell r="BK147" t="str">
            <v>3-Garage Außenwand zu Außenluft</v>
          </cell>
        </row>
        <row r="148">
          <cell r="BK148" t="str">
            <v>4-</v>
          </cell>
        </row>
        <row r="149">
          <cell r="BK149" t="str">
            <v>5-</v>
          </cell>
        </row>
        <row r="150">
          <cell r="BK150" t="str">
            <v>6-</v>
          </cell>
        </row>
        <row r="151">
          <cell r="BK151" t="str">
            <v>7-</v>
          </cell>
        </row>
        <row r="152">
          <cell r="BK152" t="str">
            <v>8-</v>
          </cell>
        </row>
        <row r="153">
          <cell r="BK153" t="str">
            <v>9-</v>
          </cell>
        </row>
        <row r="154">
          <cell r="BK154" t="str">
            <v>10-</v>
          </cell>
        </row>
        <row r="155">
          <cell r="BK155" t="str">
            <v>11-</v>
          </cell>
        </row>
        <row r="156">
          <cell r="BK156" t="str">
            <v>12-</v>
          </cell>
        </row>
        <row r="157">
          <cell r="BK157" t="str">
            <v>13-</v>
          </cell>
        </row>
        <row r="158">
          <cell r="BK158" t="str">
            <v>14-</v>
          </cell>
        </row>
        <row r="159">
          <cell r="BK159" t="str">
            <v>15-</v>
          </cell>
        </row>
        <row r="160">
          <cell r="BK160" t="str">
            <v>16-</v>
          </cell>
        </row>
        <row r="161">
          <cell r="BK161" t="str">
            <v>17-</v>
          </cell>
        </row>
        <row r="162">
          <cell r="BK162" t="str">
            <v>18-</v>
          </cell>
        </row>
        <row r="163">
          <cell r="BK163" t="str">
            <v>19-</v>
          </cell>
        </row>
        <row r="164">
          <cell r="BK164" t="str">
            <v>20-</v>
          </cell>
        </row>
        <row r="165">
          <cell r="BK165" t="str">
            <v>21-</v>
          </cell>
        </row>
        <row r="166">
          <cell r="BK166" t="str">
            <v>22-</v>
          </cell>
        </row>
        <row r="167">
          <cell r="BK167" t="str">
            <v>23-</v>
          </cell>
        </row>
        <row r="168">
          <cell r="BK168" t="str">
            <v>24-</v>
          </cell>
        </row>
        <row r="169">
          <cell r="BK169" t="str">
            <v>25-</v>
          </cell>
        </row>
        <row r="170">
          <cell r="BK170" t="str">
            <v>26-</v>
          </cell>
        </row>
        <row r="171">
          <cell r="BK171" t="str">
            <v>27-</v>
          </cell>
        </row>
        <row r="172">
          <cell r="BK172" t="str">
            <v>28-</v>
          </cell>
        </row>
        <row r="173">
          <cell r="BK173" t="str">
            <v>29-</v>
          </cell>
        </row>
        <row r="174">
          <cell r="BK174" t="str">
            <v>30-</v>
          </cell>
        </row>
        <row r="175">
          <cell r="BK175" t="str">
            <v>31-</v>
          </cell>
        </row>
        <row r="176">
          <cell r="BK176" t="str">
            <v>32-</v>
          </cell>
        </row>
        <row r="177">
          <cell r="BK177" t="str">
            <v>33-</v>
          </cell>
        </row>
        <row r="178">
          <cell r="BK178" t="str">
            <v>34-</v>
          </cell>
        </row>
        <row r="179">
          <cell r="BK179" t="str">
            <v>35-</v>
          </cell>
        </row>
        <row r="180">
          <cell r="BK180" t="str">
            <v>36-</v>
          </cell>
        </row>
        <row r="181">
          <cell r="BK181" t="str">
            <v>37-</v>
          </cell>
        </row>
        <row r="182">
          <cell r="BK182" t="str">
            <v>38-</v>
          </cell>
        </row>
        <row r="183">
          <cell r="BK183" t="str">
            <v>39-</v>
          </cell>
        </row>
        <row r="184">
          <cell r="BK184" t="str">
            <v>40-</v>
          </cell>
        </row>
        <row r="185">
          <cell r="BK185" t="str">
            <v>41-</v>
          </cell>
        </row>
        <row r="186">
          <cell r="BK186" t="str">
            <v>42-</v>
          </cell>
        </row>
        <row r="187">
          <cell r="BK187" t="str">
            <v>43-</v>
          </cell>
        </row>
        <row r="188">
          <cell r="BK188" t="str">
            <v>44-</v>
          </cell>
        </row>
        <row r="189">
          <cell r="BK189" t="str">
            <v>45-</v>
          </cell>
        </row>
        <row r="190">
          <cell r="BK190" t="str">
            <v>46-</v>
          </cell>
        </row>
        <row r="191">
          <cell r="BK191" t="str">
            <v>47-</v>
          </cell>
        </row>
        <row r="192">
          <cell r="BK192" t="str">
            <v>48-</v>
          </cell>
        </row>
        <row r="193">
          <cell r="BK193" t="str">
            <v>49-</v>
          </cell>
        </row>
        <row r="194">
          <cell r="BK194" t="str">
            <v>50-</v>
          </cell>
        </row>
        <row r="195">
          <cell r="BK195" t="str">
            <v>51-</v>
          </cell>
        </row>
        <row r="196">
          <cell r="BK196" t="str">
            <v>52-</v>
          </cell>
        </row>
        <row r="197">
          <cell r="BK197" t="str">
            <v>53-</v>
          </cell>
        </row>
        <row r="198">
          <cell r="BK198" t="str">
            <v>54-</v>
          </cell>
        </row>
        <row r="199">
          <cell r="BK199" t="str">
            <v>55-</v>
          </cell>
        </row>
        <row r="200">
          <cell r="BK200" t="str">
            <v>56-</v>
          </cell>
        </row>
        <row r="201">
          <cell r="BK201" t="str">
            <v>57-</v>
          </cell>
        </row>
        <row r="202">
          <cell r="BK202" t="str">
            <v>58-</v>
          </cell>
        </row>
        <row r="203">
          <cell r="BK203" t="str">
            <v>59-</v>
          </cell>
        </row>
        <row r="204">
          <cell r="BK204" t="str">
            <v>60-</v>
          </cell>
        </row>
        <row r="205">
          <cell r="BK205" t="str">
            <v>61-</v>
          </cell>
        </row>
        <row r="206">
          <cell r="BK206" t="str">
            <v>62-</v>
          </cell>
        </row>
        <row r="207">
          <cell r="BK207" t="str">
            <v>63-</v>
          </cell>
        </row>
        <row r="208">
          <cell r="BK208" t="str">
            <v>64-</v>
          </cell>
        </row>
        <row r="209">
          <cell r="BK209" t="str">
            <v>65-</v>
          </cell>
        </row>
        <row r="210">
          <cell r="BK210" t="str">
            <v>66-</v>
          </cell>
        </row>
        <row r="211">
          <cell r="BK211" t="str">
            <v>67-</v>
          </cell>
        </row>
        <row r="212">
          <cell r="BK212" t="str">
            <v>68-</v>
          </cell>
        </row>
        <row r="213">
          <cell r="BK213" t="str">
            <v>69-</v>
          </cell>
        </row>
        <row r="214">
          <cell r="BK214" t="str">
            <v>70-</v>
          </cell>
        </row>
        <row r="215">
          <cell r="BK215" t="str">
            <v>71-</v>
          </cell>
        </row>
        <row r="216">
          <cell r="BK216" t="str">
            <v>72-</v>
          </cell>
        </row>
        <row r="217">
          <cell r="BK217" t="str">
            <v>73-</v>
          </cell>
        </row>
        <row r="218">
          <cell r="BK218" t="str">
            <v>74-</v>
          </cell>
        </row>
        <row r="219">
          <cell r="BK219" t="str">
            <v>75-</v>
          </cell>
        </row>
        <row r="220">
          <cell r="BK220" t="str">
            <v>76-</v>
          </cell>
        </row>
        <row r="221">
          <cell r="BK221" t="str">
            <v>77-</v>
          </cell>
        </row>
        <row r="222">
          <cell r="BK222" t="str">
            <v>78-</v>
          </cell>
        </row>
        <row r="223">
          <cell r="BK223" t="str">
            <v>79-</v>
          </cell>
        </row>
        <row r="224">
          <cell r="BK224" t="str">
            <v>80-</v>
          </cell>
        </row>
        <row r="225">
          <cell r="BK225" t="str">
            <v>81-</v>
          </cell>
        </row>
        <row r="226">
          <cell r="BK226" t="str">
            <v>82-</v>
          </cell>
        </row>
        <row r="227">
          <cell r="BK227" t="str">
            <v>83-</v>
          </cell>
        </row>
        <row r="228">
          <cell r="BK228" t="str">
            <v>84-</v>
          </cell>
        </row>
        <row r="229">
          <cell r="BK229" t="str">
            <v>85-</v>
          </cell>
        </row>
        <row r="230">
          <cell r="BK230" t="str">
            <v>86-</v>
          </cell>
        </row>
        <row r="231">
          <cell r="BK231" t="str">
            <v>87-</v>
          </cell>
        </row>
        <row r="232">
          <cell r="BK232" t="str">
            <v>88-</v>
          </cell>
        </row>
        <row r="233">
          <cell r="BK233" t="str">
            <v>89-</v>
          </cell>
        </row>
        <row r="234">
          <cell r="BK234" t="str">
            <v>90-</v>
          </cell>
        </row>
        <row r="235">
          <cell r="BK235" t="str">
            <v>91-</v>
          </cell>
        </row>
        <row r="236">
          <cell r="BK236" t="str">
            <v>92-</v>
          </cell>
        </row>
        <row r="237">
          <cell r="BK237" t="str">
            <v>93-</v>
          </cell>
        </row>
        <row r="238">
          <cell r="BK238" t="str">
            <v>94-</v>
          </cell>
        </row>
        <row r="239">
          <cell r="BK239" t="str">
            <v>95-</v>
          </cell>
        </row>
        <row r="240">
          <cell r="BK240" t="str">
            <v>96-</v>
          </cell>
        </row>
        <row r="241">
          <cell r="BK241" t="str">
            <v>97-</v>
          </cell>
        </row>
        <row r="242">
          <cell r="BK242" t="str">
            <v>98-</v>
          </cell>
        </row>
        <row r="243">
          <cell r="BK243" t="str">
            <v>99-</v>
          </cell>
        </row>
        <row r="244">
          <cell r="BK244" t="str">
            <v>100-</v>
          </cell>
        </row>
      </sheetData>
      <sheetData sheetId="16" refreshError="1"/>
      <sheetData sheetId="17">
        <row r="15">
          <cell r="MM15" t="str">
            <v>01ud-Warmdach (Terrassenaufbau)</v>
          </cell>
          <cell r="OF15" t="str">
            <v xml:space="preserve">0793sr03-Dutch Solar Systems b.v. - DSS showerdrain channel WWHR model 800/3 </v>
          </cell>
          <cell r="RL15" t="str">
            <v>0782ws03-ABC - ABC-TM-pGBS-1</v>
          </cell>
        </row>
        <row r="16">
          <cell r="OF16" t="str">
            <v>0792sr03-Dutch Solar Systems b.v. - DSS showerdrain channel WWHR model 900/4</v>
          </cell>
          <cell r="RL16" t="str">
            <v>0373ws03-a-hus_A-Hus PASSIVE HOUSE SYSTEM</v>
          </cell>
        </row>
        <row r="17">
          <cell r="OF17" t="str">
            <v>0791sr03-Dutch Solar Systems b.v. - DSS shower-pipe(vertical) WWHR, model T-DW3, STANDARD</v>
          </cell>
          <cell r="RL17" t="str">
            <v>0338ws03-alligator_ALLIGATOR Passivhaus WDVS</v>
          </cell>
        </row>
        <row r="18">
          <cell r="OF18" t="str">
            <v>1042sr03-Q-Blue B.V. - Showersave QB1-12</v>
          </cell>
          <cell r="RL18" t="str">
            <v>0703ws03-Alpha-Beton_PAMAflex Passivhaus-Detailset</v>
          </cell>
        </row>
        <row r="19">
          <cell r="OF19" t="str">
            <v>1043sr03-Q-Blue B.V. - Showersave QB1-16</v>
          </cell>
          <cell r="RL19" t="str">
            <v>0339ws03-alsecco_alsecco Passivhaussystem</v>
          </cell>
        </row>
        <row r="20">
          <cell r="OF20" t="str">
            <v>1044sr03-Q-Blue B.V. - Showersave QB1-21</v>
          </cell>
          <cell r="RL20" t="str">
            <v>0384ws03-Beattie_Beattie Passiv Holzbausystem</v>
          </cell>
        </row>
        <row r="21">
          <cell r="OF21" t="str">
            <v>1045sr03-Q-Blue B.V. - Showersave QB1-21C</v>
          </cell>
          <cell r="RL21" t="str">
            <v>0341ws03-Brillux_PassivHaus WDV-System</v>
          </cell>
        </row>
        <row r="22">
          <cell r="OF22" t="str">
            <v>1047sr03-Q-Blue B.V. - Showersave QB1-21D @ 20 l/min</v>
          </cell>
          <cell r="RL22" t="str">
            <v>0923cs03-Build Smart NA - Build Smart</v>
          </cell>
        </row>
        <row r="23">
          <cell r="OF23" t="str">
            <v>1046sr03-Q-Blue B.V. - Showersave QB1-21D @ 8 l/min</v>
          </cell>
          <cell r="RL23" t="str">
            <v>0342ws03-caparol_Capatect-WDVS für Passivhaus-Bauweise</v>
          </cell>
        </row>
        <row r="24">
          <cell r="OF24" t="str">
            <v>0767sr03-Wagner Solar GmbH - Duschrinne ECOshower 800</v>
          </cell>
          <cell r="RL24" t="str">
            <v>0903ws03-Coillte - MEDITE SMARTPLY PROPASSIV - TYPE I</v>
          </cell>
        </row>
        <row r="25">
          <cell r="OF25" t="str">
            <v>0766sr03-Wagner Solar GmbH - Duschrinne ECOshower 900</v>
          </cell>
          <cell r="RL25" t="str">
            <v>0902ws03-Coillte - MEDITE SMARTPLY PROPASSIV - TYPE S</v>
          </cell>
        </row>
        <row r="26">
          <cell r="OF26" t="str">
            <v>0765sr03-Wagner Solar GmbH - Duschrohr ECOshower 15</v>
          </cell>
          <cell r="RL26" t="str">
            <v>0594ws03-Cygnum_Cygnum Passive 350</v>
          </cell>
        </row>
        <row r="27">
          <cell r="OF27" t="str">
            <v>0790sr03-Wagner Solar GmbH - Duschwanne ECOshower 900x900, 1200x900</v>
          </cell>
          <cell r="RL27" t="str">
            <v>0343ws03-danwood_DANWOOD PASSIVHAUS-BAUSYSTEM</v>
          </cell>
        </row>
        <row r="28">
          <cell r="OF28">
            <v>0</v>
          </cell>
          <cell r="RL28" t="str">
            <v>0830ws03-ECO HOMES - ECO PASSIVE HOUSE</v>
          </cell>
        </row>
        <row r="29">
          <cell r="OF29">
            <v>0</v>
          </cell>
          <cell r="RL29" t="str">
            <v>0867ws03-ECOCOCON Ltd. - ECOCOCON Straw Panels</v>
          </cell>
        </row>
        <row r="30">
          <cell r="OF30">
            <v>0</v>
          </cell>
          <cell r="RL30" t="str">
            <v>0788ws03-ECOCOR - ECOCOR Passiv</v>
          </cell>
        </row>
        <row r="31">
          <cell r="OF31">
            <v>0</v>
          </cell>
          <cell r="RL31" t="str">
            <v>0344ws03-eder_EDERPLAN XP 50 TRIONIC</v>
          </cell>
        </row>
        <row r="32">
          <cell r="OF32">
            <v>0</v>
          </cell>
          <cell r="RL32" t="str">
            <v>0904ws03-Euromac2 - Euromac 2 Passiv-Detailset</v>
          </cell>
        </row>
        <row r="33">
          <cell r="OF33">
            <v>0</v>
          </cell>
          <cell r="RL33" t="str">
            <v>0345ws03-fingerhaus_FINGERHAUS PASSIVHAUS-BAUSYSTEM</v>
          </cell>
        </row>
        <row r="34">
          <cell r="OF34">
            <v>0</v>
          </cell>
          <cell r="RL34" t="str">
            <v>0349ws03-gisoton_GISOPLAN-THERM 375/225</v>
          </cell>
        </row>
        <row r="35">
          <cell r="OF35">
            <v>0</v>
          </cell>
          <cell r="RL35" t="str">
            <v>0543ws03-hoerl-hartmann_Unipor W07 CORISO</v>
          </cell>
        </row>
        <row r="36">
          <cell r="OF36">
            <v>0</v>
          </cell>
          <cell r="RL36" t="str">
            <v>0352ws03-hotblok_HOTBLOK Bausystem für Passivhäuser</v>
          </cell>
        </row>
        <row r="37">
          <cell r="OF37">
            <v>0</v>
          </cell>
          <cell r="RL37" t="str">
            <v>0993cs03-ISO SPAN Baustoffwerk GmbH - ISOSPAN ISOPUR</v>
          </cell>
        </row>
        <row r="38">
          <cell r="OF38">
            <v>0</v>
          </cell>
          <cell r="RL38" t="str">
            <v>0353ws03-isorast_Isorast-Schalungssystem</v>
          </cell>
        </row>
        <row r="39">
          <cell r="OF39">
            <v>0</v>
          </cell>
          <cell r="RL39" t="str">
            <v>0355ws03-isover-hb-hlf_ISOVER Holzbausystem für Passivhäuser (mit hinterlüfteter Fassade)</v>
          </cell>
        </row>
        <row r="40">
          <cell r="OF40">
            <v>0</v>
          </cell>
          <cell r="RL40" t="str">
            <v>0356ws03-isover-hb-wdvs_ISOVER Holzbausystem für Passivhäuser (mit Wärmedämmverbundsystem)</v>
          </cell>
        </row>
        <row r="41">
          <cell r="OF41">
            <v>0</v>
          </cell>
          <cell r="RL41" t="str">
            <v>0357ws03-isover-mb-hlf_ISOVER Massivbausystem für Passivhäuser (mit hinterlüfteter Fassade)</v>
          </cell>
        </row>
        <row r="42">
          <cell r="OF42">
            <v>0</v>
          </cell>
          <cell r="RL42" t="str">
            <v>0358ws03-isover-mb-wdvs_ISOVER Massivbausystem für Passivhäuser (mit Wärmedämmverbundsystem)</v>
          </cell>
        </row>
        <row r="43">
          <cell r="OF43">
            <v>0</v>
          </cell>
          <cell r="RL43" t="str">
            <v>0795ws03-JUB - JUBIZOL PASSIVE</v>
          </cell>
        </row>
        <row r="44">
          <cell r="OF44">
            <v>0</v>
          </cell>
          <cell r="RL44" t="str">
            <v>0359ws03-kingspan_WDV-System mit Kooltherm K5 022</v>
          </cell>
        </row>
        <row r="45">
          <cell r="OF45">
            <v>0</v>
          </cell>
          <cell r="RL45" t="str">
            <v>0360ws03-kingspan-tek_Kingspan Insulation Ltd</v>
          </cell>
        </row>
        <row r="46">
          <cell r="OF46">
            <v>0</v>
          </cell>
          <cell r="RL46" t="str">
            <v>0361ws03-knauf_Knauf WARM-WAND Systeme</v>
          </cell>
        </row>
        <row r="47">
          <cell r="OF47">
            <v>0</v>
          </cell>
          <cell r="RL47" t="str">
            <v>0363ws03-lebensraum holz_FREE-Bausystem</v>
          </cell>
        </row>
        <row r="48">
          <cell r="OF48">
            <v>0</v>
          </cell>
          <cell r="RL48" t="str">
            <v>0364ws03-leipfinger_Unipor W07 CORISO</v>
          </cell>
        </row>
        <row r="49">
          <cell r="OF49">
            <v>0</v>
          </cell>
          <cell r="RL49" t="str">
            <v>0365ws03-lumar_lumar-eko</v>
          </cell>
        </row>
        <row r="50">
          <cell r="OF50">
            <v>0</v>
          </cell>
          <cell r="RL50" t="str">
            <v>0588ws03-lumar_lumar-energy</v>
          </cell>
        </row>
        <row r="51">
          <cell r="OF51">
            <v>0</v>
          </cell>
          <cell r="RL51" t="str">
            <v>0770ws03-Marles_Mega_Plus_Pasiv</v>
          </cell>
        </row>
        <row r="52">
          <cell r="OF52">
            <v>0</v>
          </cell>
          <cell r="RL52" t="str">
            <v>0348ws03-MERK Timber GmbH_Leno Brettsperrholz</v>
          </cell>
        </row>
        <row r="53">
          <cell r="OF53">
            <v>0</v>
          </cell>
          <cell r="RL53" t="str">
            <v>0346ws03-Metsä-Wood-merk-Finnframe_FinnFrame-Bausystem</v>
          </cell>
        </row>
        <row r="54">
          <cell r="OF54">
            <v>0</v>
          </cell>
          <cell r="RL54" t="str">
            <v>0347ws03-Metsä-Wood-merk-Kerto_Kerto Bausystem</v>
          </cell>
        </row>
        <row r="55">
          <cell r="OF55">
            <v>0</v>
          </cell>
          <cell r="RL55" t="str">
            <v>0746ws03-ModCell_ModCell_Core_Passiv</v>
          </cell>
        </row>
        <row r="56">
          <cell r="OF56">
            <v>0</v>
          </cell>
          <cell r="RL56" t="str">
            <v>0886ws03-Montanari Luigi srl - Sistema Passivo</v>
          </cell>
        </row>
        <row r="57">
          <cell r="OF57">
            <v>0</v>
          </cell>
          <cell r="RL57" t="str">
            <v>1041cs03-Morob - Morob Frame</v>
          </cell>
        </row>
        <row r="58">
          <cell r="OF58">
            <v>0</v>
          </cell>
          <cell r="RL58" t="str">
            <v>0839ws03-pro Passivhausfenster GmbH - smartshell solid S</v>
          </cell>
        </row>
        <row r="59">
          <cell r="OF59">
            <v>0</v>
          </cell>
          <cell r="RL59" t="str">
            <v>1070cs02-pro Passivhausfenster GmbH - smartshell solid timber</v>
          </cell>
        </row>
        <row r="60">
          <cell r="OF60">
            <v>0</v>
          </cell>
          <cell r="RL60" t="str">
            <v>0831ws03-pro Passivhausfenster GmbH - smartshell timberframe E</v>
          </cell>
        </row>
        <row r="61">
          <cell r="OF61">
            <v>0</v>
          </cell>
          <cell r="RL61" t="str">
            <v>0837ws03-pro Passivhausfenster GmbH - smartshell timberframe G</v>
          </cell>
        </row>
        <row r="62">
          <cell r="OF62">
            <v>0</v>
          </cell>
          <cell r="RL62" t="str">
            <v>0336ws03-rihter_Rihter Pasiv</v>
          </cell>
        </row>
        <row r="63">
          <cell r="OF63">
            <v>0</v>
          </cell>
          <cell r="RL63" t="str">
            <v>0807ws03-RockCell - RockCell Passive-Detail-Set</v>
          </cell>
        </row>
        <row r="64">
          <cell r="OF64">
            <v>0</v>
          </cell>
          <cell r="RL64" t="str">
            <v>0937cs03-Rockwool - REDArt External Wall Insulation System</v>
          </cell>
        </row>
        <row r="65">
          <cell r="OF65">
            <v>0</v>
          </cell>
          <cell r="RL65" t="str">
            <v>0367ws03-rockwool_Rockshell</v>
          </cell>
        </row>
        <row r="66">
          <cell r="OF66">
            <v>0</v>
          </cell>
          <cell r="RL66" t="str">
            <v>0840ws03-Schreinerei B. Peters S.àr.l. - smartwood</v>
          </cell>
        </row>
        <row r="67">
          <cell r="OF67">
            <v>0</v>
          </cell>
          <cell r="RL67" t="str">
            <v>0472ws03-steico_STEICO-Bausystem</v>
          </cell>
        </row>
        <row r="68">
          <cell r="OF68">
            <v>0</v>
          </cell>
          <cell r="RL68" t="str">
            <v>0369ws03-stotherm-classic_StoTherm Classic für Passivhäuser</v>
          </cell>
        </row>
        <row r="69">
          <cell r="OF69">
            <v>0</v>
          </cell>
          <cell r="RL69" t="str">
            <v>0523ws03-tegl_Egernsund Tegl - Passivhus System +C</v>
          </cell>
        </row>
        <row r="70">
          <cell r="OF70">
            <v>0</v>
          </cell>
          <cell r="RL70" t="str">
            <v>0995cs04-TimberOnLive - TimberOnLive</v>
          </cell>
        </row>
        <row r="71">
          <cell r="OF71">
            <v>0</v>
          </cell>
          <cell r="RL71" t="str">
            <v>1074cs03-Villa Nova Bouw bv - Villa Nova Bausystem</v>
          </cell>
        </row>
        <row r="72">
          <cell r="OF72">
            <v>0</v>
          </cell>
          <cell r="RL72" t="str">
            <v>0371ws03-vpg_VST Passivhaus-Verbundschalungssystem</v>
          </cell>
        </row>
        <row r="73">
          <cell r="OF73">
            <v>0</v>
          </cell>
          <cell r="RL73" t="str">
            <v>0372ws03-wolf_Wolf-Thermo-Module</v>
          </cell>
        </row>
        <row r="74">
          <cell r="OF74">
            <v>0</v>
          </cell>
          <cell r="RL74" t="str">
            <v>1078cs03-Wood Steel Constructor - Wood Steel Constructor</v>
          </cell>
        </row>
        <row r="75">
          <cell r="OF75">
            <v>0</v>
          </cell>
          <cell r="RL75" t="str">
            <v>0374fs03-DOW_DOW Passivhaus Fundamentplattendämmsystem</v>
          </cell>
        </row>
        <row r="76">
          <cell r="OF76">
            <v>0</v>
          </cell>
          <cell r="RL76" t="str">
            <v>1061fs03-Flattec Vertriebs GmbH - FLATPLATE</v>
          </cell>
        </row>
        <row r="77">
          <cell r="OF77">
            <v>0</v>
          </cell>
          <cell r="RL77" t="str">
            <v>0375fs03-foamglas_PC® PERISAVE SYSTEM - Foamglaspassivhausdämmung</v>
          </cell>
        </row>
        <row r="78">
          <cell r="OF78">
            <v>0</v>
          </cell>
          <cell r="RL78" t="str">
            <v>1010fs03-Hectar - HECTAR Passiv</v>
          </cell>
        </row>
        <row r="79">
          <cell r="OF79">
            <v>0</v>
          </cell>
          <cell r="RL79" t="str">
            <v>0376fs03-isolohr_ISOLOHR Passivhaus Bodenplatte</v>
          </cell>
        </row>
        <row r="80">
          <cell r="OF80">
            <v>0</v>
          </cell>
          <cell r="RL80" t="str">
            <v>0379fs03-isoquick_Isoquick Wärmegedämmte Wanne</v>
          </cell>
        </row>
        <row r="81">
          <cell r="OF81">
            <v>0</v>
          </cell>
          <cell r="RL81" t="str">
            <v>0377fs03-jackon_JACKODUR Atlas Bodenplatte</v>
          </cell>
        </row>
        <row r="82">
          <cell r="OF82">
            <v>0</v>
          </cell>
          <cell r="RL82" t="str">
            <v>0955fs03-JUB - JUBHome BASE</v>
          </cell>
        </row>
        <row r="83">
          <cell r="OF83">
            <v>0</v>
          </cell>
          <cell r="RL83" t="str">
            <v>0597es03-isover-enerphit-mb-hlf-holz_Modernisierung bestehender Massivbauweise mit hinterlüfteter Fassade, Holzunterkonstruktion</v>
          </cell>
        </row>
        <row r="84">
          <cell r="OF84">
            <v>0</v>
          </cell>
          <cell r="RL84" t="str">
            <v>0511es03-isover-enerphit-mb-wdvs_Modernisierung bestehender Massivbauweise mit WDVS</v>
          </cell>
        </row>
        <row r="85">
          <cell r="OF85">
            <v>0</v>
          </cell>
          <cell r="RL85" t="str">
            <v>0842ws03-pro Passivhausfenster GmbH - smartshell reno</v>
          </cell>
        </row>
        <row r="86">
          <cell r="OF86">
            <v>0</v>
          </cell>
          <cell r="RL86">
            <v>0</v>
          </cell>
        </row>
        <row r="87">
          <cell r="OF87">
            <v>0</v>
          </cell>
          <cell r="RL87">
            <v>0</v>
          </cell>
        </row>
        <row r="88">
          <cell r="OF88">
            <v>0</v>
          </cell>
          <cell r="RL88">
            <v>0</v>
          </cell>
        </row>
        <row r="89">
          <cell r="OF89">
            <v>0</v>
          </cell>
          <cell r="RL89">
            <v>0</v>
          </cell>
        </row>
        <row r="90">
          <cell r="OF90">
            <v>0</v>
          </cell>
          <cell r="RL90">
            <v>0</v>
          </cell>
        </row>
        <row r="91">
          <cell r="OF91">
            <v>0</v>
          </cell>
          <cell r="RL91">
            <v>0</v>
          </cell>
        </row>
        <row r="92">
          <cell r="OF92">
            <v>0</v>
          </cell>
          <cell r="RL92">
            <v>0</v>
          </cell>
        </row>
        <row r="93">
          <cell r="OF93">
            <v>0</v>
          </cell>
          <cell r="RL93">
            <v>0</v>
          </cell>
        </row>
        <row r="94">
          <cell r="OF94">
            <v>0</v>
          </cell>
          <cell r="RL94">
            <v>0</v>
          </cell>
        </row>
        <row r="95">
          <cell r="OF95">
            <v>0</v>
          </cell>
          <cell r="RL95">
            <v>0</v>
          </cell>
        </row>
        <row r="96">
          <cell r="OF96">
            <v>0</v>
          </cell>
          <cell r="RL96">
            <v>0</v>
          </cell>
        </row>
        <row r="97">
          <cell r="OF97">
            <v>0</v>
          </cell>
          <cell r="RL97">
            <v>0</v>
          </cell>
        </row>
        <row r="98">
          <cell r="OF98">
            <v>0</v>
          </cell>
          <cell r="RL98">
            <v>0</v>
          </cell>
        </row>
        <row r="99">
          <cell r="OF99">
            <v>0</v>
          </cell>
          <cell r="RL99">
            <v>0</v>
          </cell>
        </row>
        <row r="100">
          <cell r="OF100">
            <v>0</v>
          </cell>
          <cell r="RL100">
            <v>0</v>
          </cell>
        </row>
        <row r="101">
          <cell r="OF101">
            <v>0</v>
          </cell>
          <cell r="RL101">
            <v>0</v>
          </cell>
        </row>
        <row r="102">
          <cell r="OF102">
            <v>0</v>
          </cell>
          <cell r="RL102">
            <v>0</v>
          </cell>
        </row>
        <row r="103">
          <cell r="OF103">
            <v>0</v>
          </cell>
          <cell r="RL103">
            <v>0</v>
          </cell>
        </row>
        <row r="104">
          <cell r="OF104">
            <v>0</v>
          </cell>
          <cell r="RL104">
            <v>0</v>
          </cell>
        </row>
        <row r="105">
          <cell r="OF105">
            <v>0</v>
          </cell>
          <cell r="RL105">
            <v>0</v>
          </cell>
        </row>
        <row r="106">
          <cell r="OF106">
            <v>0</v>
          </cell>
          <cell r="RL106">
            <v>0</v>
          </cell>
        </row>
        <row r="107">
          <cell r="OF107">
            <v>0</v>
          </cell>
          <cell r="RL107">
            <v>0</v>
          </cell>
        </row>
        <row r="108">
          <cell r="OF108">
            <v>0</v>
          </cell>
          <cell r="RL108">
            <v>0</v>
          </cell>
        </row>
        <row r="109">
          <cell r="OF109">
            <v>0</v>
          </cell>
          <cell r="RL109">
            <v>0</v>
          </cell>
        </row>
        <row r="110">
          <cell r="OF110">
            <v>0</v>
          </cell>
          <cell r="RL110">
            <v>0</v>
          </cell>
        </row>
        <row r="111">
          <cell r="OF111">
            <v>0</v>
          </cell>
          <cell r="RL111">
            <v>0</v>
          </cell>
        </row>
        <row r="112">
          <cell r="OF112">
            <v>0</v>
          </cell>
          <cell r="RL112">
            <v>0</v>
          </cell>
        </row>
        <row r="113">
          <cell r="OF113">
            <v>0</v>
          </cell>
          <cell r="RL113">
            <v>0</v>
          </cell>
        </row>
        <row r="114">
          <cell r="OF114">
            <v>0</v>
          </cell>
          <cell r="RL114">
            <v>0</v>
          </cell>
        </row>
        <row r="115">
          <cell r="OF115">
            <v>0</v>
          </cell>
          <cell r="RL115">
            <v>0</v>
          </cell>
        </row>
        <row r="116">
          <cell r="OF116">
            <v>0</v>
          </cell>
          <cell r="OQ116">
            <v>0</v>
          </cell>
          <cell r="OR116">
            <v>0</v>
          </cell>
          <cell r="OS116">
            <v>0</v>
          </cell>
          <cell r="OT116">
            <v>0</v>
          </cell>
          <cell r="OU116">
            <v>0</v>
          </cell>
          <cell r="OV116">
            <v>0</v>
          </cell>
          <cell r="OW116">
            <v>0</v>
          </cell>
          <cell r="OX116">
            <v>0</v>
          </cell>
          <cell r="OY116">
            <v>0</v>
          </cell>
          <cell r="OZ116">
            <v>0</v>
          </cell>
          <cell r="PA116">
            <v>0</v>
          </cell>
          <cell r="PB116">
            <v>0</v>
          </cell>
          <cell r="PC116">
            <v>0</v>
          </cell>
          <cell r="PD116">
            <v>0</v>
          </cell>
          <cell r="PE116">
            <v>0</v>
          </cell>
          <cell r="PF116">
            <v>0</v>
          </cell>
          <cell r="PG116">
            <v>0</v>
          </cell>
          <cell r="PH116">
            <v>0</v>
          </cell>
          <cell r="PI116">
            <v>0</v>
          </cell>
          <cell r="PJ116">
            <v>0</v>
          </cell>
          <cell r="PL116" t="str">
            <v>(ws: wall system) Bausystem, zertifiziert:</v>
          </cell>
          <cell r="PM116">
            <v>0</v>
          </cell>
          <cell r="PN116">
            <v>0</v>
          </cell>
          <cell r="PO116">
            <v>0</v>
          </cell>
          <cell r="PP116">
            <v>0</v>
          </cell>
          <cell r="PQ116">
            <v>0</v>
          </cell>
          <cell r="PR116">
            <v>0</v>
          </cell>
          <cell r="PS116">
            <v>0</v>
          </cell>
          <cell r="PT116">
            <v>0</v>
          </cell>
          <cell r="PU116">
            <v>0</v>
          </cell>
          <cell r="PV116">
            <v>0</v>
          </cell>
          <cell r="PW116">
            <v>0</v>
          </cell>
          <cell r="PX116">
            <v>0</v>
          </cell>
          <cell r="PY116">
            <v>0</v>
          </cell>
          <cell r="PZ116">
            <v>0</v>
          </cell>
          <cell r="QA116">
            <v>0</v>
          </cell>
          <cell r="QB116">
            <v>0</v>
          </cell>
          <cell r="QC116">
            <v>0</v>
          </cell>
          <cell r="QD116">
            <v>0</v>
          </cell>
          <cell r="QE116">
            <v>0</v>
          </cell>
          <cell r="QF116">
            <v>0</v>
          </cell>
          <cell r="QG116">
            <v>0</v>
          </cell>
          <cell r="QH116">
            <v>0</v>
          </cell>
          <cell r="QI116">
            <v>0</v>
          </cell>
          <cell r="QJ116">
            <v>0</v>
          </cell>
          <cell r="QK116">
            <v>0</v>
          </cell>
          <cell r="QL116">
            <v>0</v>
          </cell>
          <cell r="QM116">
            <v>0</v>
          </cell>
          <cell r="QN116">
            <v>0</v>
          </cell>
          <cell r="QO116">
            <v>0</v>
          </cell>
          <cell r="QP116">
            <v>0</v>
          </cell>
          <cell r="QQ116">
            <v>0</v>
          </cell>
          <cell r="QR116">
            <v>0</v>
          </cell>
          <cell r="QS116">
            <v>0</v>
          </cell>
          <cell r="QT116">
            <v>0</v>
          </cell>
          <cell r="QU116">
            <v>0</v>
          </cell>
          <cell r="QV116">
            <v>0</v>
          </cell>
          <cell r="QW116">
            <v>0</v>
          </cell>
          <cell r="QX116">
            <v>0</v>
          </cell>
          <cell r="QY116">
            <v>0</v>
          </cell>
          <cell r="QZ116">
            <v>0</v>
          </cell>
          <cell r="RA116">
            <v>0</v>
          </cell>
          <cell r="RB116">
            <v>0</v>
          </cell>
          <cell r="RC116">
            <v>0</v>
          </cell>
          <cell r="RD116">
            <v>0</v>
          </cell>
          <cell r="RE116">
            <v>0</v>
          </cell>
          <cell r="RF116">
            <v>0</v>
          </cell>
          <cell r="RG116">
            <v>0</v>
          </cell>
          <cell r="RH116">
            <v>0</v>
          </cell>
          <cell r="RI116">
            <v>0</v>
          </cell>
          <cell r="RL116">
            <v>0</v>
          </cell>
        </row>
        <row r="117">
          <cell r="C117" t="str">
            <v>0782ws03</v>
          </cell>
          <cell r="OF117">
            <v>0</v>
          </cell>
          <cell r="OQ117" t="str">
            <v>EW01 - Außenwand</v>
          </cell>
          <cell r="OR117" t="str">
            <v>RO01 - Satteldach / Pultdach</v>
          </cell>
          <cell r="OS117" t="str">
            <v>FS01 - Bodenplatte</v>
          </cell>
          <cell r="OT117" t="str">
            <v>BW01 - Kellerwand an beheiztem Keller (KWb)</v>
          </cell>
          <cell r="OU117" t="str">
            <v>BC01 - Kellerdecke (unbeheizt)</v>
          </cell>
          <cell r="OV117">
            <v>0</v>
          </cell>
          <cell r="OW117">
            <v>0</v>
          </cell>
          <cell r="OX117">
            <v>0</v>
          </cell>
          <cell r="OY117">
            <v>0</v>
          </cell>
          <cell r="OZ117">
            <v>0</v>
          </cell>
          <cell r="PA117">
            <v>0</v>
          </cell>
          <cell r="PB117">
            <v>0</v>
          </cell>
          <cell r="PC117">
            <v>0</v>
          </cell>
          <cell r="PD117">
            <v>0</v>
          </cell>
          <cell r="PE117">
            <v>0</v>
          </cell>
          <cell r="PF117">
            <v>0</v>
          </cell>
          <cell r="PG117">
            <v>0</v>
          </cell>
          <cell r="PH117">
            <v>0</v>
          </cell>
          <cell r="PI117">
            <v>0</v>
          </cell>
          <cell r="PJ117">
            <v>0</v>
          </cell>
          <cell r="PL117" t="str">
            <v>RORI01 - D_1 - Dachfirst</v>
          </cell>
          <cell r="PM117" t="str">
            <v>MRRI01 - D_2 -  Pultdach-Hochpunkt</v>
          </cell>
          <cell r="PN117" t="str">
            <v>ROVE01 - D_3 Ortgang</v>
          </cell>
          <cell r="PO117" t="str">
            <v>ROEA01 - D_4 Traufe</v>
          </cell>
          <cell r="PP117" t="str">
            <v>EWEC01 - D_5 Außenwand-Außenecke</v>
          </cell>
          <cell r="PQ117" t="str">
            <v>EWIC01 - D_6 Außenwand-Innenecke</v>
          </cell>
          <cell r="PR117" t="str">
            <v>EWIW01 - D_7 Innenwand an Außenwand</v>
          </cell>
          <cell r="PS117" t="str">
            <v>EWCE01 - D_8 Geschoss-Deckenanschluss</v>
          </cell>
          <cell r="PT117" t="str">
            <v>FSEW01 - D_9 Außenwand auf Bodenplatte</v>
          </cell>
          <cell r="PU117" t="str">
            <v>FSIW01 - D_10 Innenwand auf Bodenplatte</v>
          </cell>
          <cell r="PV117" t="str">
            <v>EWHB01 - D_11 Außenwand an Kellerdecke, beheizt</v>
          </cell>
          <cell r="PW117" t="str">
            <v>BCEW01 - D_12 Außenwand an Kellerdecke, unbeheizt</v>
          </cell>
          <cell r="PX117" t="str">
            <v>BCIW01 - D_13 -  Innerwand auf Kellerdecke, unbeheizt</v>
          </cell>
          <cell r="PY117" t="str">
            <v>ROVE01 - K10_RF - Ortgang</v>
          </cell>
          <cell r="PZ117" t="str">
            <v>ROPA01 - K12_PW-RF - Dach-Gebäudetrennwand</v>
          </cell>
          <cell r="QA117">
            <v>0</v>
          </cell>
          <cell r="QB117">
            <v>0</v>
          </cell>
          <cell r="QC117">
            <v>0</v>
          </cell>
          <cell r="QD117">
            <v>0</v>
          </cell>
          <cell r="QE117">
            <v>0</v>
          </cell>
          <cell r="QF117">
            <v>0</v>
          </cell>
          <cell r="QG117">
            <v>0</v>
          </cell>
          <cell r="QH117">
            <v>0</v>
          </cell>
          <cell r="QI117">
            <v>0</v>
          </cell>
          <cell r="QJ117">
            <v>0</v>
          </cell>
          <cell r="QK117">
            <v>0</v>
          </cell>
          <cell r="QL117">
            <v>0</v>
          </cell>
          <cell r="QM117">
            <v>0</v>
          </cell>
          <cell r="QN117">
            <v>0</v>
          </cell>
          <cell r="QO117">
            <v>0</v>
          </cell>
          <cell r="QP117">
            <v>0</v>
          </cell>
          <cell r="QQ117">
            <v>0</v>
          </cell>
          <cell r="QR117">
            <v>0</v>
          </cell>
          <cell r="QS117">
            <v>0</v>
          </cell>
          <cell r="QT117">
            <v>0</v>
          </cell>
          <cell r="QU117">
            <v>0</v>
          </cell>
          <cell r="QV117">
            <v>0</v>
          </cell>
          <cell r="QW117">
            <v>0</v>
          </cell>
          <cell r="QX117">
            <v>0</v>
          </cell>
          <cell r="QY117">
            <v>0</v>
          </cell>
          <cell r="QZ117">
            <v>0</v>
          </cell>
          <cell r="RA117">
            <v>0</v>
          </cell>
          <cell r="RB117">
            <v>0</v>
          </cell>
          <cell r="RC117">
            <v>0</v>
          </cell>
          <cell r="RD117">
            <v>0</v>
          </cell>
          <cell r="RE117">
            <v>0</v>
          </cell>
          <cell r="RF117">
            <v>0</v>
          </cell>
          <cell r="RG117">
            <v>0</v>
          </cell>
          <cell r="RH117">
            <v>0</v>
          </cell>
          <cell r="RI117">
            <v>0</v>
          </cell>
          <cell r="RL117">
            <v>0</v>
          </cell>
        </row>
        <row r="118">
          <cell r="C118" t="str">
            <v>0373ws03</v>
          </cell>
          <cell r="OF118">
            <v>0</v>
          </cell>
          <cell r="OQ118" t="str">
            <v>EW01 - Außenwand hinterlüftet</v>
          </cell>
          <cell r="OR118" t="str">
            <v>TC01 - Gedämmte oberste Geschossdecke</v>
          </cell>
          <cell r="OS118" t="str">
            <v>RO01 - Dach mit Dachschrägedämmung</v>
          </cell>
          <cell r="OT118" t="str">
            <v>FS01 - Bodenplatte</v>
          </cell>
          <cell r="OU118" t="str">
            <v>BW01 - Kellerwand</v>
          </cell>
          <cell r="OV118">
            <v>0</v>
          </cell>
          <cell r="OW118">
            <v>0</v>
          </cell>
          <cell r="OX118">
            <v>0</v>
          </cell>
          <cell r="OY118">
            <v>0</v>
          </cell>
          <cell r="OZ118">
            <v>0</v>
          </cell>
          <cell r="PA118">
            <v>0</v>
          </cell>
          <cell r="PB118">
            <v>0</v>
          </cell>
          <cell r="PC118">
            <v>0</v>
          </cell>
          <cell r="PD118">
            <v>0</v>
          </cell>
          <cell r="PE118">
            <v>0</v>
          </cell>
          <cell r="PF118">
            <v>0</v>
          </cell>
          <cell r="PG118">
            <v>0</v>
          </cell>
          <cell r="PH118">
            <v>0</v>
          </cell>
          <cell r="PI118">
            <v>0</v>
          </cell>
          <cell r="PJ118">
            <v>0</v>
          </cell>
          <cell r="PL118" t="str">
            <v>FSFE01 - K1_EW-FS - Außenwand auf Bodenplatte (Fundament)</v>
          </cell>
          <cell r="PM118" t="str">
            <v>BCEW01 - K18_EW-HB - Außenwand auf Kellerdecke (unbeheizter Keller)</v>
          </cell>
          <cell r="PN118" t="str">
            <v>FSPA01 - K11_PW-FS - Bodenplatte-Gebäudetrennwand</v>
          </cell>
          <cell r="PO118" t="str">
            <v>FSIW01 - K14_IW-FS - Innenwand auf Bodenplatte</v>
          </cell>
          <cell r="PP118" t="str">
            <v>EWEC01 - K2_EC-EW - Außenkante Außenwand</v>
          </cell>
          <cell r="PQ118" t="str">
            <v>EWIC01 - K3_IC-EW - Innenkante Außenwand</v>
          </cell>
          <cell r="PR118" t="str">
            <v>EWCE01 - K5_IF-EW - Geschossdeckenanschluss</v>
          </cell>
          <cell r="PS118" t="str">
            <v>EWPA01 - K13_PW-EW - Außenwand-Gebäudetrennwand</v>
          </cell>
          <cell r="PT118" t="str">
            <v>EWIW01 - K15_IW-EX - Innenwand an Außenwand</v>
          </cell>
          <cell r="PU118" t="str">
            <v>TCEA01 - K6_RF-CD - Traufanschluss (gedämmte oberste Geschossdecke)</v>
          </cell>
          <cell r="PV118" t="str">
            <v>TCVE01 - K7_RF - Ortgang (gedämmte oberste Geschossdecke)</v>
          </cell>
          <cell r="PW118" t="str">
            <v>ROEA01 - K8_RF-CD - Traufanschluss</v>
          </cell>
          <cell r="PX118" t="str">
            <v>RORI01 - K9_RF - First</v>
          </cell>
          <cell r="PY118" t="str">
            <v>ROVE01 - K10_RF - Ortgang</v>
          </cell>
          <cell r="PZ118" t="str">
            <v>ROPA01 - K12_PW-RF - Dach-Gebäudetrennwand</v>
          </cell>
          <cell r="QA118">
            <v>0</v>
          </cell>
          <cell r="QB118">
            <v>0</v>
          </cell>
          <cell r="QC118">
            <v>0</v>
          </cell>
          <cell r="QD118">
            <v>0</v>
          </cell>
          <cell r="QE118">
            <v>0</v>
          </cell>
          <cell r="QF118">
            <v>0</v>
          </cell>
          <cell r="QG118">
            <v>0</v>
          </cell>
          <cell r="QH118">
            <v>0</v>
          </cell>
          <cell r="QI118">
            <v>0</v>
          </cell>
          <cell r="QJ118">
            <v>0</v>
          </cell>
          <cell r="QK118">
            <v>0</v>
          </cell>
          <cell r="QL118">
            <v>0</v>
          </cell>
          <cell r="QM118">
            <v>0</v>
          </cell>
          <cell r="QN118">
            <v>0</v>
          </cell>
          <cell r="QO118">
            <v>0</v>
          </cell>
          <cell r="QP118">
            <v>0</v>
          </cell>
          <cell r="QQ118">
            <v>0</v>
          </cell>
          <cell r="QR118">
            <v>0</v>
          </cell>
          <cell r="QS118">
            <v>0</v>
          </cell>
          <cell r="QT118">
            <v>0</v>
          </cell>
          <cell r="QU118">
            <v>0</v>
          </cell>
          <cell r="QV118">
            <v>0</v>
          </cell>
          <cell r="QW118">
            <v>0</v>
          </cell>
          <cell r="QX118">
            <v>0</v>
          </cell>
          <cell r="QY118">
            <v>0</v>
          </cell>
          <cell r="QZ118">
            <v>0</v>
          </cell>
          <cell r="RA118">
            <v>0</v>
          </cell>
          <cell r="RB118">
            <v>0</v>
          </cell>
          <cell r="RC118">
            <v>0</v>
          </cell>
          <cell r="RD118">
            <v>0</v>
          </cell>
          <cell r="RE118">
            <v>0</v>
          </cell>
          <cell r="RF118">
            <v>0</v>
          </cell>
          <cell r="RG118">
            <v>0</v>
          </cell>
          <cell r="RH118">
            <v>0</v>
          </cell>
          <cell r="RI118">
            <v>0</v>
          </cell>
          <cell r="RL118">
            <v>0</v>
          </cell>
        </row>
        <row r="119">
          <cell r="C119" t="str">
            <v>0338ws03</v>
          </cell>
          <cell r="OF119">
            <v>0</v>
          </cell>
          <cell r="OQ119" t="str">
            <v>EW01 - Außenwand 032</v>
          </cell>
          <cell r="OR119" t="str">
            <v>EW02 - Außenwand 034</v>
          </cell>
          <cell r="OS119" t="str">
            <v>EW03 - Außenwand 035</v>
          </cell>
          <cell r="OT119" t="str">
            <v>EW04 - Außenwand 040</v>
          </cell>
          <cell r="OU119" t="str">
            <v>EW05 - Außenwand 041</v>
          </cell>
          <cell r="OV119" t="str">
            <v>FR01 - Flachdach</v>
          </cell>
          <cell r="OW119" t="str">
            <v>RO01 - Leichtdach</v>
          </cell>
          <cell r="OX119" t="str">
            <v>BC01 - Kellerdecke unbeheizt</v>
          </cell>
          <cell r="OY119" t="str">
            <v>FS01 - Bodenplatte</v>
          </cell>
          <cell r="OZ119">
            <v>0</v>
          </cell>
          <cell r="PA119">
            <v>0</v>
          </cell>
          <cell r="PB119">
            <v>0</v>
          </cell>
          <cell r="PC119">
            <v>0</v>
          </cell>
          <cell r="PD119">
            <v>0</v>
          </cell>
          <cell r="PE119">
            <v>0</v>
          </cell>
          <cell r="PF119">
            <v>0</v>
          </cell>
          <cell r="PG119">
            <v>0</v>
          </cell>
          <cell r="PH119">
            <v>0</v>
          </cell>
          <cell r="PI119">
            <v>0</v>
          </cell>
          <cell r="PJ119">
            <v>0</v>
          </cell>
          <cell r="PL119" t="str">
            <v>FSFE01 - alg-p-20-01 - Außenwand auf Bodenplatte (Fundament)</v>
          </cell>
          <cell r="PM119" t="str">
            <v>FSFE02 - alg-p-20-01 - Außenwand auf Bodenplatte (Fundament)</v>
          </cell>
          <cell r="PN119" t="str">
            <v>EWHB01 - alg-p-20-02 - Außenwand auf Kellerdecke (beheizter Keller)</v>
          </cell>
          <cell r="PO119" t="str">
            <v>EWHB02 - alg-p-20-02 - Außenwand auf Kellerdecke (beheizter Keller)</v>
          </cell>
          <cell r="PP119" t="str">
            <v>BCEW01 - alg-p-20-03 - Außenwand auf Kellerdecke (unbeheizter Keller)</v>
          </cell>
          <cell r="PQ119" t="str">
            <v>BCEW02 - alg-p-20-03 - Außenwand auf Kellerdecke (unbeheizter Keller)</v>
          </cell>
          <cell r="PR119" t="str">
            <v>EWCE01 - alg-p-20-04 - Geschossdeckenanschluss</v>
          </cell>
          <cell r="PS119" t="str">
            <v>EWCE02 - alg-p-20-04 - Geschossdeckenanschluss</v>
          </cell>
          <cell r="PT119" t="str">
            <v>EWEC01 - alg-p-30-01 - Außenkante Außenwand</v>
          </cell>
          <cell r="PU119" t="str">
            <v>EWEC02 - alg-p-30-01 - Außenkante Außenwand</v>
          </cell>
          <cell r="PV119" t="str">
            <v>EWIC01 - alg-p-30-02 - Innenkante Außenwand</v>
          </cell>
          <cell r="PW119" t="str">
            <v>EWIC02 - alg-p-30-02 - Innenkante Außenwand</v>
          </cell>
          <cell r="PX119" t="str">
            <v>EWIW01 - alg-p-30-03 - Innenwand an Außenwand</v>
          </cell>
          <cell r="PY119" t="str">
            <v>EWIW02 - alg-p-30-03 - Innenwand an Außenwand</v>
          </cell>
          <cell r="PZ119" t="str">
            <v>FRRP01 - alg-p-50-01 - Flachdach</v>
          </cell>
          <cell r="QA119" t="str">
            <v>FRRP02 - alg-p-50-01 - Flachdach</v>
          </cell>
          <cell r="QB119" t="str">
            <v>ROVE01 - alg-p-60-01 - Ortgang</v>
          </cell>
          <cell r="QC119" t="str">
            <v>ROVE02 - alg-p-60-01 - Ortgang</v>
          </cell>
          <cell r="QD119" t="str">
            <v>ROEA01 - alg-p-60-02 - Traufe</v>
          </cell>
          <cell r="QE119" t="str">
            <v>ROEA02 - alg-p-60-02 - Traufe</v>
          </cell>
          <cell r="QF119">
            <v>0</v>
          </cell>
          <cell r="QG119">
            <v>0</v>
          </cell>
          <cell r="QH119">
            <v>0</v>
          </cell>
          <cell r="QI119">
            <v>0</v>
          </cell>
          <cell r="QJ119">
            <v>0</v>
          </cell>
          <cell r="QK119">
            <v>0</v>
          </cell>
          <cell r="QL119">
            <v>0</v>
          </cell>
          <cell r="QM119">
            <v>0</v>
          </cell>
          <cell r="QN119">
            <v>0</v>
          </cell>
          <cell r="QO119">
            <v>0</v>
          </cell>
          <cell r="QP119">
            <v>0</v>
          </cell>
          <cell r="QQ119">
            <v>0</v>
          </cell>
          <cell r="QR119">
            <v>0</v>
          </cell>
          <cell r="QS119">
            <v>0</v>
          </cell>
          <cell r="QT119">
            <v>0</v>
          </cell>
          <cell r="QU119">
            <v>0</v>
          </cell>
          <cell r="QV119">
            <v>0</v>
          </cell>
          <cell r="QW119">
            <v>0</v>
          </cell>
          <cell r="QX119">
            <v>0</v>
          </cell>
          <cell r="QY119">
            <v>0</v>
          </cell>
          <cell r="QZ119">
            <v>0</v>
          </cell>
          <cell r="RA119">
            <v>0</v>
          </cell>
          <cell r="RB119">
            <v>0</v>
          </cell>
          <cell r="RC119">
            <v>0</v>
          </cell>
          <cell r="RD119">
            <v>0</v>
          </cell>
          <cell r="RE119">
            <v>0</v>
          </cell>
          <cell r="RF119">
            <v>0</v>
          </cell>
          <cell r="RG119">
            <v>0</v>
          </cell>
          <cell r="RH119">
            <v>0</v>
          </cell>
          <cell r="RI119">
            <v>0</v>
          </cell>
          <cell r="RL119">
            <v>0</v>
          </cell>
        </row>
        <row r="120">
          <cell r="C120" t="str">
            <v>0703ws03</v>
          </cell>
          <cell r="OF120">
            <v>0</v>
          </cell>
          <cell r="OQ120" t="str">
            <v>EW01 - Außenwand</v>
          </cell>
          <cell r="OR120" t="str">
            <v>RO01 - Dach</v>
          </cell>
          <cell r="OS120" t="str">
            <v>BC01 - Kellerdecke über unbeheiztem Keller ((KD)</v>
          </cell>
          <cell r="OT120" t="str">
            <v>FS01 - Bodenplatte (BP)</v>
          </cell>
          <cell r="OU120" t="str">
            <v>BW01 - Kellerwand an beheiztem Keller (KWb)</v>
          </cell>
          <cell r="OV120">
            <v>0</v>
          </cell>
          <cell r="OW120">
            <v>0</v>
          </cell>
          <cell r="OX120">
            <v>0</v>
          </cell>
          <cell r="OY120">
            <v>0</v>
          </cell>
          <cell r="OZ120">
            <v>0</v>
          </cell>
          <cell r="PA120">
            <v>0</v>
          </cell>
          <cell r="PB120">
            <v>0</v>
          </cell>
          <cell r="PC120">
            <v>0</v>
          </cell>
          <cell r="PD120">
            <v>0</v>
          </cell>
          <cell r="PE120">
            <v>0</v>
          </cell>
          <cell r="PF120">
            <v>0</v>
          </cell>
          <cell r="PG120">
            <v>0</v>
          </cell>
          <cell r="PH120">
            <v>0</v>
          </cell>
          <cell r="PI120">
            <v>0</v>
          </cell>
          <cell r="PJ120">
            <v>0</v>
          </cell>
          <cell r="PL120" t="str">
            <v>RORI01 - DA_059 115 - First</v>
          </cell>
          <cell r="PM120" t="str">
            <v>MRRI01 - DA_059 501 - Pultdach</v>
          </cell>
          <cell r="PN120" t="str">
            <v>ROVE01 - DA_056 303 - Ortgang</v>
          </cell>
          <cell r="PO120" t="str">
            <v>ROEA01 - DA_046 104 - Traufe</v>
          </cell>
          <cell r="PP120" t="str">
            <v>EWEC01 - AW_016 201 - Außenecke</v>
          </cell>
          <cell r="PQ120" t="str">
            <v>EWIC01 - AW_016 202 - Innenecke</v>
          </cell>
          <cell r="PR120" t="str">
            <v>EWIW01 - AW_016 102 - Innenwand an Außenwand</v>
          </cell>
          <cell r="PS120" t="str">
            <v>EWCE01 - AW_086 101 - Geschossdeckenanschluss</v>
          </cell>
          <cell r="PT120" t="str">
            <v>FSEW01 - SO_036 101 - Außenwand auf Bodenplatte</v>
          </cell>
          <cell r="PU120" t="str">
            <v>FSIW01 - SO_026 411 - Innenwand auf Bodenplatte</v>
          </cell>
          <cell r="PV120" t="str">
            <v>EWHB01 - SO_026 201 - Außenwand auf Kellerdecke, beheizt</v>
          </cell>
          <cell r="PW120" t="str">
            <v>BCEW01 - SO_026 302 - Außenwand auf Kellerdecke, unbeheizt</v>
          </cell>
          <cell r="PX120" t="str">
            <v>BCIW01 - SO_026 401 - Innenwand auf Kellerdecke</v>
          </cell>
          <cell r="PY120">
            <v>0</v>
          </cell>
          <cell r="PZ120">
            <v>0</v>
          </cell>
          <cell r="QA120">
            <v>0</v>
          </cell>
          <cell r="QB120">
            <v>0</v>
          </cell>
          <cell r="QC120">
            <v>0</v>
          </cell>
          <cell r="QD120">
            <v>0</v>
          </cell>
          <cell r="QE120">
            <v>0</v>
          </cell>
          <cell r="QF120">
            <v>0</v>
          </cell>
          <cell r="QG120">
            <v>0</v>
          </cell>
          <cell r="QH120">
            <v>0</v>
          </cell>
          <cell r="QI120">
            <v>0</v>
          </cell>
          <cell r="QJ120">
            <v>0</v>
          </cell>
          <cell r="QK120">
            <v>0</v>
          </cell>
          <cell r="QL120">
            <v>0</v>
          </cell>
          <cell r="QM120">
            <v>0</v>
          </cell>
          <cell r="QN120">
            <v>0</v>
          </cell>
          <cell r="QO120">
            <v>0</v>
          </cell>
          <cell r="QP120">
            <v>0</v>
          </cell>
          <cell r="QQ120">
            <v>0</v>
          </cell>
          <cell r="QR120">
            <v>0</v>
          </cell>
          <cell r="QS120">
            <v>0</v>
          </cell>
          <cell r="QT120">
            <v>0</v>
          </cell>
          <cell r="QU120">
            <v>0</v>
          </cell>
          <cell r="QV120">
            <v>0</v>
          </cell>
          <cell r="QW120">
            <v>0</v>
          </cell>
          <cell r="QX120">
            <v>0</v>
          </cell>
          <cell r="QY120">
            <v>0</v>
          </cell>
          <cell r="QZ120">
            <v>0</v>
          </cell>
          <cell r="RA120">
            <v>0</v>
          </cell>
          <cell r="RB120">
            <v>0</v>
          </cell>
          <cell r="RC120">
            <v>0</v>
          </cell>
          <cell r="RD120">
            <v>0</v>
          </cell>
          <cell r="RE120">
            <v>0</v>
          </cell>
          <cell r="RF120">
            <v>0</v>
          </cell>
          <cell r="RG120">
            <v>0</v>
          </cell>
          <cell r="RH120">
            <v>0</v>
          </cell>
          <cell r="RI120">
            <v>0</v>
          </cell>
          <cell r="RL120">
            <v>0</v>
          </cell>
        </row>
        <row r="121">
          <cell r="C121" t="str">
            <v>0339ws03</v>
          </cell>
          <cell r="OF121">
            <v>0</v>
          </cell>
          <cell r="OQ121" t="str">
            <v>EW01 - Außenwand 032</v>
          </cell>
          <cell r="OR121" t="str">
            <v>EW02 - Außenwand 034</v>
          </cell>
          <cell r="OS121" t="str">
            <v>EW03 - Außenwand 035</v>
          </cell>
          <cell r="OT121" t="str">
            <v>EW04 - Außenwand 040</v>
          </cell>
          <cell r="OU121" t="str">
            <v>EW05 - Außenwand 041</v>
          </cell>
          <cell r="OV121" t="str">
            <v>FR01 - Flachdach</v>
          </cell>
          <cell r="OW121" t="str">
            <v>RO01 - Leichtdach</v>
          </cell>
          <cell r="OX121" t="str">
            <v>BC01 - Kellerdecke unbeheizt</v>
          </cell>
          <cell r="OY121" t="str">
            <v>FS01 - Bodenplatte</v>
          </cell>
          <cell r="OZ121">
            <v>0</v>
          </cell>
          <cell r="PA121">
            <v>0</v>
          </cell>
          <cell r="PB121">
            <v>0</v>
          </cell>
          <cell r="PC121">
            <v>0</v>
          </cell>
          <cell r="PD121">
            <v>0</v>
          </cell>
          <cell r="PE121">
            <v>0</v>
          </cell>
          <cell r="PF121">
            <v>0</v>
          </cell>
          <cell r="PG121">
            <v>0</v>
          </cell>
          <cell r="PH121">
            <v>0</v>
          </cell>
          <cell r="PI121">
            <v>0</v>
          </cell>
          <cell r="PJ121">
            <v>0</v>
          </cell>
          <cell r="PL121" t="str">
            <v>FSFE01 - a-p-20-01 - Außenwand auf Bodenplatte (Fundament)</v>
          </cell>
          <cell r="PM121" t="str">
            <v>FSFE02 - a-p-20-01 - Außenwand auf Bodenplatte (Fundament)</v>
          </cell>
          <cell r="PN121" t="str">
            <v>EWHB01 - a-p-20-02 - Außenwand auf Kellerdecke (beheizter Keller)</v>
          </cell>
          <cell r="PO121" t="str">
            <v>EWHB02 - a-p-20-02 - Außenwand auf Kellerdecke (beheizter Keller)</v>
          </cell>
          <cell r="PP121" t="str">
            <v>BCEW01 - a-p-20-03 - Außenwand auf Kellerdecke (unbeheizter Keller)</v>
          </cell>
          <cell r="PQ121" t="str">
            <v>BCEW02 - a-p-20-03 - Außenwand auf Kellerdecke (unbeheizter Keller)</v>
          </cell>
          <cell r="PR121" t="str">
            <v>EWCE01 - a-p-20-04 - Geschossdeckenanschluss</v>
          </cell>
          <cell r="PS121" t="str">
            <v>EWCE02 - a-p-20-04 - Geschossdeckenanschluss</v>
          </cell>
          <cell r="PT121" t="str">
            <v>EWEC01 - a-p-30-01 - Außenkante Außenwand</v>
          </cell>
          <cell r="PU121" t="str">
            <v>EWEC02 - a-p-30-01 - Außenkante Außenwand</v>
          </cell>
          <cell r="PV121" t="str">
            <v>EWIC01 - a-p-30-02 - Innenkante Außenwand</v>
          </cell>
          <cell r="PW121" t="str">
            <v>EWIC02 - a-p-30-02 - Innenkante Außenwand</v>
          </cell>
          <cell r="PX121" t="str">
            <v>EWIW01 - a-p-30-03 - Innenwand an Außenwand</v>
          </cell>
          <cell r="PY121" t="str">
            <v>EWIW02 - a-p-30-03 - Innenwand an Außenwand</v>
          </cell>
          <cell r="PZ121" t="str">
            <v>FRRP01 - a-p-50-01 - Flachdach</v>
          </cell>
          <cell r="QA121" t="str">
            <v>FRRP02 - a-p-50-01 - Flachdach</v>
          </cell>
          <cell r="QB121" t="str">
            <v>ROVE01 - a-p-60-01 - Ortgang</v>
          </cell>
          <cell r="QC121" t="str">
            <v>ROVE02 - a-p-60-01 - Ortgang</v>
          </cell>
          <cell r="QD121" t="str">
            <v>ROEA01 - a-p-60-02 - Traufe</v>
          </cell>
          <cell r="QE121" t="str">
            <v>ROEA02 - a-p-60-02 - Traufe</v>
          </cell>
          <cell r="QF121">
            <v>0</v>
          </cell>
          <cell r="QG121">
            <v>0</v>
          </cell>
          <cell r="QH121">
            <v>0</v>
          </cell>
          <cell r="QI121">
            <v>0</v>
          </cell>
          <cell r="QJ121">
            <v>0</v>
          </cell>
          <cell r="QK121">
            <v>0</v>
          </cell>
          <cell r="QL121">
            <v>0</v>
          </cell>
          <cell r="QM121">
            <v>0</v>
          </cell>
          <cell r="QN121">
            <v>0</v>
          </cell>
          <cell r="QO121">
            <v>0</v>
          </cell>
          <cell r="QP121">
            <v>0</v>
          </cell>
          <cell r="QQ121">
            <v>0</v>
          </cell>
          <cell r="QR121">
            <v>0</v>
          </cell>
          <cell r="QS121">
            <v>0</v>
          </cell>
          <cell r="QT121">
            <v>0</v>
          </cell>
          <cell r="QU121">
            <v>0</v>
          </cell>
          <cell r="QV121">
            <v>0</v>
          </cell>
          <cell r="QW121">
            <v>0</v>
          </cell>
          <cell r="QX121">
            <v>0</v>
          </cell>
          <cell r="QY121">
            <v>0</v>
          </cell>
          <cell r="QZ121">
            <v>0</v>
          </cell>
          <cell r="RA121">
            <v>0</v>
          </cell>
          <cell r="RB121">
            <v>0</v>
          </cell>
          <cell r="RC121">
            <v>0</v>
          </cell>
          <cell r="RD121">
            <v>0</v>
          </cell>
          <cell r="RE121">
            <v>0</v>
          </cell>
          <cell r="RF121">
            <v>0</v>
          </cell>
          <cell r="RG121">
            <v>0</v>
          </cell>
          <cell r="RH121">
            <v>0</v>
          </cell>
          <cell r="RI121">
            <v>0</v>
          </cell>
          <cell r="RL121">
            <v>0</v>
          </cell>
        </row>
        <row r="122">
          <cell r="C122" t="str">
            <v>0384ws03</v>
          </cell>
          <cell r="OF122">
            <v>0</v>
          </cell>
          <cell r="OQ122" t="str">
            <v>EW01 - Außenwand</v>
          </cell>
          <cell r="OR122" t="str">
            <v>FS01 - Bodenplatte</v>
          </cell>
          <cell r="OS122" t="str">
            <v>RO01 - Dach warm Holzunterkonstruktion</v>
          </cell>
          <cell r="OT122" t="str">
            <v>RO02 - Dach Stahlunterkonstruktion</v>
          </cell>
          <cell r="OU122">
            <v>0</v>
          </cell>
          <cell r="OV122">
            <v>0</v>
          </cell>
          <cell r="OW122">
            <v>0</v>
          </cell>
          <cell r="OX122">
            <v>0</v>
          </cell>
          <cell r="OY122">
            <v>0</v>
          </cell>
          <cell r="OZ122">
            <v>0</v>
          </cell>
          <cell r="PA122">
            <v>0</v>
          </cell>
          <cell r="PB122">
            <v>0</v>
          </cell>
          <cell r="PC122">
            <v>0</v>
          </cell>
          <cell r="PD122">
            <v>0</v>
          </cell>
          <cell r="PE122">
            <v>0</v>
          </cell>
          <cell r="PF122">
            <v>0</v>
          </cell>
          <cell r="PG122">
            <v>0</v>
          </cell>
          <cell r="PH122">
            <v>0</v>
          </cell>
          <cell r="PI122">
            <v>0</v>
          </cell>
          <cell r="PJ122">
            <v>0</v>
          </cell>
          <cell r="PL122" t="str">
            <v>FSEW01 - BP_08.1_Q - Außenwand auf Bodenplatte</v>
          </cell>
          <cell r="PM122" t="str">
            <v>FSEW02 - BP_08.1_L - Außenwand auf Bodenplatte</v>
          </cell>
          <cell r="PN122" t="str">
            <v>FSPA01 - BP_18.1 - Trennwand auf Bodenplatte</v>
          </cell>
          <cell r="PO122" t="str">
            <v>EWCE01 - BP_9.1 - Geschossdecke an Außenwand</v>
          </cell>
          <cell r="PP122" t="str">
            <v>EWEC01 - BP_16.1 - Außenkante Außenwand</v>
          </cell>
          <cell r="PQ122" t="str">
            <v>EWIC01 - BP_16.2 - Innenkante Außenwand</v>
          </cell>
          <cell r="PR122" t="str">
            <v>EWIW01 - BP_20.1 - Trennwand an Außenwand</v>
          </cell>
          <cell r="PS122" t="str">
            <v>ROEA01 - BP_12.1. - Dachanschluss - Traufe</v>
          </cell>
          <cell r="PT122" t="str">
            <v>TCEA01 - BP_13.1 - Oberste Geschossdecke -Traufe</v>
          </cell>
          <cell r="PU122" t="str">
            <v>ROVE01 - BP_15.1 - Außenwand an Dach</v>
          </cell>
          <cell r="PV122" t="str">
            <v>RORI01 - BP_26.1 - First</v>
          </cell>
          <cell r="PW122" t="str">
            <v>ROPA01 - BP_19.1 - Trennwand an Dach</v>
          </cell>
          <cell r="PX122" t="str">
            <v>TCTD01 - BP_23.1 - Dachbodenausstieg</v>
          </cell>
          <cell r="PY122">
            <v>0</v>
          </cell>
          <cell r="PZ122">
            <v>0</v>
          </cell>
          <cell r="QA122">
            <v>0</v>
          </cell>
          <cell r="QB122">
            <v>0</v>
          </cell>
          <cell r="QC122">
            <v>0</v>
          </cell>
          <cell r="QD122">
            <v>0</v>
          </cell>
          <cell r="QE122">
            <v>0</v>
          </cell>
          <cell r="QF122">
            <v>0</v>
          </cell>
          <cell r="QG122">
            <v>0</v>
          </cell>
          <cell r="QH122">
            <v>0</v>
          </cell>
          <cell r="QI122">
            <v>0</v>
          </cell>
          <cell r="QJ122">
            <v>0</v>
          </cell>
          <cell r="QK122">
            <v>0</v>
          </cell>
          <cell r="QL122">
            <v>0</v>
          </cell>
          <cell r="QM122">
            <v>0</v>
          </cell>
          <cell r="QN122">
            <v>0</v>
          </cell>
          <cell r="QO122">
            <v>0</v>
          </cell>
          <cell r="QP122">
            <v>0</v>
          </cell>
          <cell r="QQ122">
            <v>0</v>
          </cell>
          <cell r="QR122">
            <v>0</v>
          </cell>
          <cell r="QS122">
            <v>0</v>
          </cell>
          <cell r="QT122">
            <v>0</v>
          </cell>
          <cell r="QU122">
            <v>0</v>
          </cell>
          <cell r="QV122">
            <v>0</v>
          </cell>
          <cell r="QW122">
            <v>0</v>
          </cell>
          <cell r="QX122">
            <v>0</v>
          </cell>
          <cell r="QY122">
            <v>0</v>
          </cell>
          <cell r="QZ122">
            <v>0</v>
          </cell>
          <cell r="RA122">
            <v>0</v>
          </cell>
          <cell r="RB122">
            <v>0</v>
          </cell>
          <cell r="RC122">
            <v>0</v>
          </cell>
          <cell r="RD122">
            <v>0</v>
          </cell>
          <cell r="RE122">
            <v>0</v>
          </cell>
          <cell r="RF122">
            <v>0</v>
          </cell>
          <cell r="RG122">
            <v>0</v>
          </cell>
          <cell r="RH122">
            <v>0</v>
          </cell>
          <cell r="RI122">
            <v>0</v>
          </cell>
          <cell r="RL122">
            <v>0</v>
          </cell>
        </row>
        <row r="123">
          <cell r="C123" t="str">
            <v>0341ws03</v>
          </cell>
          <cell r="OF123">
            <v>0</v>
          </cell>
          <cell r="OQ123" t="str">
            <v>EW01 - Außenwand</v>
          </cell>
          <cell r="OR123" t="str">
            <v>RO01 - Dach</v>
          </cell>
          <cell r="OS123" t="str">
            <v>BC01 - Kellerdecke</v>
          </cell>
          <cell r="OT123">
            <v>0</v>
          </cell>
          <cell r="OU123">
            <v>0</v>
          </cell>
          <cell r="OV123">
            <v>0</v>
          </cell>
          <cell r="OW123">
            <v>0</v>
          </cell>
          <cell r="OX123">
            <v>0</v>
          </cell>
          <cell r="OY123">
            <v>0</v>
          </cell>
          <cell r="OZ123">
            <v>0</v>
          </cell>
          <cell r="PA123">
            <v>0</v>
          </cell>
          <cell r="PB123">
            <v>0</v>
          </cell>
          <cell r="PC123">
            <v>0</v>
          </cell>
          <cell r="PD123">
            <v>0</v>
          </cell>
          <cell r="PE123">
            <v>0</v>
          </cell>
          <cell r="PF123">
            <v>0</v>
          </cell>
          <cell r="PG123">
            <v>0</v>
          </cell>
          <cell r="PH123">
            <v>0</v>
          </cell>
          <cell r="PI123">
            <v>0</v>
          </cell>
          <cell r="PJ123">
            <v>0</v>
          </cell>
          <cell r="PL123" t="str">
            <v>EWOI01 - Brillux Passivhausdetail 0.1.1 - Sockelbereich mit zurückspringender Perimeterdämmung</v>
          </cell>
          <cell r="PM123" t="str">
            <v>BCEW01 - Brillux Passivhausdetail 0.1.2 - Außenwand an Kellerdecke (Keller unbeheizt)</v>
          </cell>
          <cell r="PN123" t="str">
            <v>FSEW01 - Brillux Passivhausdetail 0.1.3 - Außenwand an Bodenplatte</v>
          </cell>
          <cell r="PO123" t="str">
            <v>EWEC01 - Brillux Passivhausdetail 0.5.1 - Außenwand an Außenwand - Außenecke</v>
          </cell>
          <cell r="PP123" t="str">
            <v>EWIC01 - Brillux Passivhausdetail 0.5.2 - Außenwand an Außenwand - Innenecke</v>
          </cell>
          <cell r="PQ123" t="str">
            <v>EWIW01 - Brillux Passivhausdetail 0.6.1 - Innenwand an Außenwand (Horizontalschnitt)</v>
          </cell>
          <cell r="PR123" t="str">
            <v>EWCE01 - Brillux Passivhausdetail 0.6.2 - Geschossdecke an Außenwand (Vertikalschnitt)</v>
          </cell>
          <cell r="PS123" t="str">
            <v>FRRP01 - Brillux Passivhausdetail 0.7.1 - Anschluss Außenwand an Flachdach (Attika)</v>
          </cell>
          <cell r="PT123" t="str">
            <v>ROEA01 - Brillux Passivhausdetail 0.7.2 - Außenwand an geneigtes Dach (Traufe)</v>
          </cell>
          <cell r="PU123" t="str">
            <v>EWVE01 - Brillux Passivhausdetail 0.7.3 - Außenwand an Steildach (Ortgang)</v>
          </cell>
          <cell r="PV123">
            <v>0</v>
          </cell>
          <cell r="PW123">
            <v>0</v>
          </cell>
          <cell r="PX123">
            <v>0</v>
          </cell>
          <cell r="PY123">
            <v>0</v>
          </cell>
          <cell r="PZ123">
            <v>0</v>
          </cell>
          <cell r="QA123">
            <v>0</v>
          </cell>
          <cell r="QB123">
            <v>0</v>
          </cell>
          <cell r="QC123">
            <v>0</v>
          </cell>
          <cell r="QD123">
            <v>0</v>
          </cell>
          <cell r="QE123">
            <v>0</v>
          </cell>
          <cell r="QF123">
            <v>0</v>
          </cell>
          <cell r="QG123">
            <v>0</v>
          </cell>
          <cell r="QH123">
            <v>0</v>
          </cell>
          <cell r="QI123">
            <v>0</v>
          </cell>
          <cell r="QJ123">
            <v>0</v>
          </cell>
          <cell r="QK123">
            <v>0</v>
          </cell>
          <cell r="QL123">
            <v>0</v>
          </cell>
          <cell r="QM123">
            <v>0</v>
          </cell>
          <cell r="QN123">
            <v>0</v>
          </cell>
          <cell r="QO123">
            <v>0</v>
          </cell>
          <cell r="QP123">
            <v>0</v>
          </cell>
          <cell r="QQ123">
            <v>0</v>
          </cell>
          <cell r="QR123">
            <v>0</v>
          </cell>
          <cell r="QS123">
            <v>0</v>
          </cell>
          <cell r="QT123">
            <v>0</v>
          </cell>
          <cell r="QU123">
            <v>0</v>
          </cell>
          <cell r="QV123">
            <v>0</v>
          </cell>
          <cell r="QW123">
            <v>0</v>
          </cell>
          <cell r="QX123">
            <v>0</v>
          </cell>
          <cell r="QY123">
            <v>0</v>
          </cell>
          <cell r="QZ123">
            <v>0</v>
          </cell>
          <cell r="RA123">
            <v>0</v>
          </cell>
          <cell r="RB123">
            <v>0</v>
          </cell>
          <cell r="RC123">
            <v>0</v>
          </cell>
          <cell r="RD123">
            <v>0</v>
          </cell>
          <cell r="RE123">
            <v>0</v>
          </cell>
          <cell r="RF123">
            <v>0</v>
          </cell>
          <cell r="RG123">
            <v>0</v>
          </cell>
          <cell r="RH123">
            <v>0</v>
          </cell>
          <cell r="RI123">
            <v>0</v>
          </cell>
          <cell r="RL123">
            <v>0</v>
          </cell>
        </row>
        <row r="124">
          <cell r="C124" t="str">
            <v>0923cs03</v>
          </cell>
          <cell r="OF124">
            <v>0</v>
          </cell>
          <cell r="OQ124" t="str">
            <v>EW01 - Außenwand</v>
          </cell>
          <cell r="OR124" t="str">
            <v>TC01 - Ob. Gesch.d.</v>
          </cell>
          <cell r="OS124" t="str">
            <v>FS01 - Bodenplatte</v>
          </cell>
          <cell r="OT124">
            <v>0</v>
          </cell>
          <cell r="OU124">
            <v>0</v>
          </cell>
          <cell r="OV124">
            <v>0</v>
          </cell>
          <cell r="OW124">
            <v>0</v>
          </cell>
          <cell r="OX124">
            <v>0</v>
          </cell>
          <cell r="OY124">
            <v>0</v>
          </cell>
          <cell r="OZ124">
            <v>0</v>
          </cell>
          <cell r="PA124">
            <v>0</v>
          </cell>
          <cell r="PB124">
            <v>0</v>
          </cell>
          <cell r="PC124">
            <v>0</v>
          </cell>
          <cell r="PD124">
            <v>0</v>
          </cell>
          <cell r="PE124">
            <v>0</v>
          </cell>
          <cell r="PF124">
            <v>0</v>
          </cell>
          <cell r="PG124">
            <v>0</v>
          </cell>
          <cell r="PH124">
            <v>0</v>
          </cell>
          <cell r="PI124">
            <v>0</v>
          </cell>
          <cell r="PJ124">
            <v>0</v>
          </cell>
          <cell r="PL124" t="str">
            <v>EWIC01 - Außenw.-Innenecke</v>
          </cell>
          <cell r="PM124" t="str">
            <v>EWEC01 - Außenw.-Außenecke</v>
          </cell>
          <cell r="PN124" t="str">
            <v>EWIW01 - Außenw.-Innenw.</v>
          </cell>
          <cell r="PO124" t="str">
            <v>EWCE01 - Deckeneinbindung</v>
          </cell>
          <cell r="PP124" t="str">
            <v>FSIW01 - Bodenpl.-IW</v>
          </cell>
          <cell r="PQ124" t="str">
            <v>TCEA01 - Ob. Gesch.d.-Traufe</v>
          </cell>
          <cell r="PR124" t="str">
            <v>FSEW01 - Bodenpl.-AW</v>
          </cell>
          <cell r="PS124">
            <v>0</v>
          </cell>
          <cell r="PT124">
            <v>0</v>
          </cell>
          <cell r="PU124">
            <v>0</v>
          </cell>
          <cell r="PV124">
            <v>0</v>
          </cell>
          <cell r="PW124">
            <v>0</v>
          </cell>
          <cell r="PX124">
            <v>0</v>
          </cell>
          <cell r="PY124">
            <v>0</v>
          </cell>
          <cell r="PZ124">
            <v>0</v>
          </cell>
          <cell r="QA124">
            <v>0</v>
          </cell>
          <cell r="QB124">
            <v>0</v>
          </cell>
          <cell r="QC124">
            <v>0</v>
          </cell>
          <cell r="QD124">
            <v>0</v>
          </cell>
          <cell r="QE124">
            <v>0</v>
          </cell>
          <cell r="QF124">
            <v>0</v>
          </cell>
          <cell r="QG124">
            <v>0</v>
          </cell>
          <cell r="QH124">
            <v>0</v>
          </cell>
          <cell r="QI124">
            <v>0</v>
          </cell>
          <cell r="QJ124">
            <v>0</v>
          </cell>
          <cell r="QK124">
            <v>0</v>
          </cell>
          <cell r="QL124">
            <v>0</v>
          </cell>
          <cell r="QM124">
            <v>0</v>
          </cell>
          <cell r="QN124">
            <v>0</v>
          </cell>
          <cell r="QO124">
            <v>0</v>
          </cell>
          <cell r="QP124">
            <v>0</v>
          </cell>
          <cell r="QQ124">
            <v>0</v>
          </cell>
          <cell r="QR124">
            <v>0</v>
          </cell>
          <cell r="QS124">
            <v>0</v>
          </cell>
          <cell r="QT124">
            <v>0</v>
          </cell>
          <cell r="QU124">
            <v>0</v>
          </cell>
          <cell r="QV124">
            <v>0</v>
          </cell>
          <cell r="QW124">
            <v>0</v>
          </cell>
          <cell r="QX124">
            <v>0</v>
          </cell>
          <cell r="QY124">
            <v>0</v>
          </cell>
          <cell r="QZ124">
            <v>0</v>
          </cell>
          <cell r="RA124">
            <v>0</v>
          </cell>
          <cell r="RB124">
            <v>0</v>
          </cell>
          <cell r="RC124">
            <v>0</v>
          </cell>
          <cell r="RD124">
            <v>0</v>
          </cell>
          <cell r="RE124">
            <v>0</v>
          </cell>
          <cell r="RF124">
            <v>0</v>
          </cell>
          <cell r="RG124">
            <v>0</v>
          </cell>
          <cell r="RH124">
            <v>0</v>
          </cell>
          <cell r="RI124">
            <v>0</v>
          </cell>
          <cell r="RL124">
            <v>0</v>
          </cell>
        </row>
        <row r="125">
          <cell r="C125" t="str">
            <v>0342ws03</v>
          </cell>
          <cell r="OF125">
            <v>0</v>
          </cell>
          <cell r="OQ125" t="str">
            <v>EW01 - Außenwand 032</v>
          </cell>
          <cell r="OR125" t="str">
            <v>AW02 - Außenwand 034</v>
          </cell>
          <cell r="OS125" t="str">
            <v>AW03 - Außenwand 035</v>
          </cell>
          <cell r="OT125" t="str">
            <v>AW04 - Außenwand 040</v>
          </cell>
          <cell r="OU125" t="str">
            <v>AW05 - Außenwand 041</v>
          </cell>
          <cell r="OV125" t="str">
            <v>FR01 - Flachdach</v>
          </cell>
          <cell r="OW125" t="str">
            <v>RO01 - Leichtdach</v>
          </cell>
          <cell r="OX125" t="str">
            <v>BC01 - Kellerdecke</v>
          </cell>
          <cell r="OY125" t="str">
            <v>FS01 - Bodenplatte</v>
          </cell>
          <cell r="OZ125">
            <v>0</v>
          </cell>
          <cell r="PA125">
            <v>0</v>
          </cell>
          <cell r="PB125">
            <v>0</v>
          </cell>
          <cell r="PC125">
            <v>0</v>
          </cell>
          <cell r="PD125">
            <v>0</v>
          </cell>
          <cell r="PE125">
            <v>0</v>
          </cell>
          <cell r="PF125">
            <v>0</v>
          </cell>
          <cell r="PG125">
            <v>0</v>
          </cell>
          <cell r="PH125">
            <v>0</v>
          </cell>
          <cell r="PI125">
            <v>0</v>
          </cell>
          <cell r="PJ125">
            <v>0</v>
          </cell>
          <cell r="PL125" t="str">
            <v>FSFE01 - ct-p-20-01 - Außenwand auf Bodenplatte (Fundament)</v>
          </cell>
          <cell r="PM125" t="str">
            <v>FSFE02 - ct-p-20-01 - Außenwand auf Bodenplatte (Fundament)</v>
          </cell>
          <cell r="PN125" t="str">
            <v>EWHB01 - ct-p-20-02 - Außenwand auf Kellerdecke (beheizter Keller)</v>
          </cell>
          <cell r="PO125" t="str">
            <v>EWHB02 - ct-p-20-02 - Außenwand auf Kellerdecke (beheizter Keller)</v>
          </cell>
          <cell r="PP125" t="str">
            <v>BCEW01 - ct-p-20-03 - Außenwand auf Kellerdecke (unbeheizter Keller)</v>
          </cell>
          <cell r="PQ125" t="str">
            <v>BCEW02 - ct-p-20-03 - Außenwand auf Kellerdecke (unbeheizter Keller)</v>
          </cell>
          <cell r="PR125" t="str">
            <v>EWCE01 - ct-p-20-04 - Geschossdeckenanschluss</v>
          </cell>
          <cell r="PS125" t="str">
            <v>EWCE02 - ct-p-20-04 - Geschossdeckenanschluss</v>
          </cell>
          <cell r="PT125" t="str">
            <v>EWEC01 - ct-p-30-01 - Außenkante Außenwand</v>
          </cell>
          <cell r="PU125" t="str">
            <v>EWEC02 - ct-p-30-01 - Außenkante Außenwand</v>
          </cell>
          <cell r="PV125" t="str">
            <v>EWIC01 - ct-p-30-02 - Innenkante Außenwand</v>
          </cell>
          <cell r="PW125" t="str">
            <v>EWIC02 - ct-p-30-02 - Innenkante Außenwand</v>
          </cell>
          <cell r="PX125" t="str">
            <v>EWIW01 - ct-p-30-03 - Innenwand an Außenwand</v>
          </cell>
          <cell r="PY125" t="str">
            <v>EWIW02 - ct-p-30-03 - Innenwand an Außenwand</v>
          </cell>
          <cell r="PZ125" t="str">
            <v>FRRP01 - ct-p-50-01 - Flachdach</v>
          </cell>
          <cell r="QA125" t="str">
            <v>FRRP02 - ct-p-50-01 - Flachdach</v>
          </cell>
          <cell r="QB125" t="str">
            <v>ROVE01 - ct-p-60-01 - Ortgang</v>
          </cell>
          <cell r="QC125" t="str">
            <v>ROVE02 - ct-p-60-01 - Ortgang</v>
          </cell>
          <cell r="QD125" t="str">
            <v>ROEA01 - ct-p-60-02 - Traufe</v>
          </cell>
          <cell r="QE125" t="str">
            <v>ROEA02 - ct-p-60-02 - Traufe</v>
          </cell>
          <cell r="QF125">
            <v>0</v>
          </cell>
          <cell r="QG125">
            <v>0</v>
          </cell>
          <cell r="QH125">
            <v>0</v>
          </cell>
          <cell r="QI125">
            <v>0</v>
          </cell>
          <cell r="QJ125">
            <v>0</v>
          </cell>
          <cell r="QK125">
            <v>0</v>
          </cell>
          <cell r="QL125">
            <v>0</v>
          </cell>
          <cell r="QM125">
            <v>0</v>
          </cell>
          <cell r="QN125">
            <v>0</v>
          </cell>
          <cell r="QO125">
            <v>0</v>
          </cell>
          <cell r="QP125">
            <v>0</v>
          </cell>
          <cell r="QQ125">
            <v>0</v>
          </cell>
          <cell r="QR125">
            <v>0</v>
          </cell>
          <cell r="QS125">
            <v>0</v>
          </cell>
          <cell r="QT125">
            <v>0</v>
          </cell>
          <cell r="QU125">
            <v>0</v>
          </cell>
          <cell r="QV125">
            <v>0</v>
          </cell>
          <cell r="QW125">
            <v>0</v>
          </cell>
          <cell r="QX125">
            <v>0</v>
          </cell>
          <cell r="QY125">
            <v>0</v>
          </cell>
          <cell r="QZ125">
            <v>0</v>
          </cell>
          <cell r="RA125">
            <v>0</v>
          </cell>
          <cell r="RB125">
            <v>0</v>
          </cell>
          <cell r="RC125">
            <v>0</v>
          </cell>
          <cell r="RD125">
            <v>0</v>
          </cell>
          <cell r="RE125">
            <v>0</v>
          </cell>
          <cell r="RF125">
            <v>0</v>
          </cell>
          <cell r="RG125">
            <v>0</v>
          </cell>
          <cell r="RH125">
            <v>0</v>
          </cell>
          <cell r="RI125">
            <v>0</v>
          </cell>
          <cell r="RL125">
            <v>0</v>
          </cell>
        </row>
        <row r="126">
          <cell r="C126" t="str">
            <v>0903ws03</v>
          </cell>
          <cell r="OF126">
            <v>0</v>
          </cell>
          <cell r="OQ126" t="str">
            <v>EW01 - Außenwand</v>
          </cell>
          <cell r="OR126" t="str">
            <v>RO01 - Dach</v>
          </cell>
          <cell r="OS126" t="str">
            <v>TC01 - Ob. Gesch.d.</v>
          </cell>
          <cell r="OT126" t="str">
            <v>FS01 - Bodenplatte</v>
          </cell>
          <cell r="OU126">
            <v>0</v>
          </cell>
          <cell r="OV126">
            <v>0</v>
          </cell>
          <cell r="OW126">
            <v>0</v>
          </cell>
          <cell r="OX126">
            <v>0</v>
          </cell>
          <cell r="OY126">
            <v>0</v>
          </cell>
          <cell r="OZ126">
            <v>0</v>
          </cell>
          <cell r="PA126">
            <v>0</v>
          </cell>
          <cell r="PB126">
            <v>0</v>
          </cell>
          <cell r="PC126">
            <v>0</v>
          </cell>
          <cell r="PD126">
            <v>0</v>
          </cell>
          <cell r="PE126">
            <v>0</v>
          </cell>
          <cell r="PF126">
            <v>0</v>
          </cell>
          <cell r="PG126">
            <v>0</v>
          </cell>
          <cell r="PH126">
            <v>0</v>
          </cell>
          <cell r="PI126">
            <v>0</v>
          </cell>
          <cell r="PJ126">
            <v>0</v>
          </cell>
          <cell r="PL126" t="str">
            <v>EWIC01 - Außenw.-Innenecke</v>
          </cell>
          <cell r="PM126" t="str">
            <v>EWEC01 - Außenw.-Außenecke</v>
          </cell>
          <cell r="PN126" t="str">
            <v>EWIW01 - Außenw.-Innenw.</v>
          </cell>
          <cell r="PO126" t="str">
            <v>ROVE01 - Ortgang</v>
          </cell>
          <cell r="PP126" t="str">
            <v>EWCE01 - Deckeneinbindung</v>
          </cell>
          <cell r="PQ126" t="str">
            <v>FSIW01 - Bodenpl.-IW</v>
          </cell>
          <cell r="PR126" t="str">
            <v>ROEA01 - Traufe</v>
          </cell>
          <cell r="PS126" t="str">
            <v>RORI01 - First</v>
          </cell>
          <cell r="PT126" t="str">
            <v>TCEA01 - Ob. Gesch.d.-Traufe</v>
          </cell>
          <cell r="PU126" t="str">
            <v>FSEW01 - Bodenpl.-AW</v>
          </cell>
          <cell r="PV126" t="str">
            <v>MRRI - Pultdach First</v>
          </cell>
          <cell r="PW126">
            <v>0</v>
          </cell>
          <cell r="PX126">
            <v>0</v>
          </cell>
          <cell r="PY126">
            <v>0</v>
          </cell>
          <cell r="PZ126">
            <v>0</v>
          </cell>
          <cell r="QA126">
            <v>0</v>
          </cell>
          <cell r="QB126">
            <v>0</v>
          </cell>
          <cell r="QC126">
            <v>0</v>
          </cell>
          <cell r="QD126">
            <v>0</v>
          </cell>
          <cell r="QE126">
            <v>0</v>
          </cell>
          <cell r="QF126">
            <v>0</v>
          </cell>
          <cell r="QG126">
            <v>0</v>
          </cell>
          <cell r="QH126">
            <v>0</v>
          </cell>
          <cell r="QI126">
            <v>0</v>
          </cell>
          <cell r="QJ126">
            <v>0</v>
          </cell>
          <cell r="QK126">
            <v>0</v>
          </cell>
          <cell r="QL126">
            <v>0</v>
          </cell>
          <cell r="QM126">
            <v>0</v>
          </cell>
          <cell r="QN126">
            <v>0</v>
          </cell>
          <cell r="QO126">
            <v>0</v>
          </cell>
          <cell r="QP126">
            <v>0</v>
          </cell>
          <cell r="QQ126">
            <v>0</v>
          </cell>
          <cell r="QR126">
            <v>0</v>
          </cell>
          <cell r="QS126">
            <v>0</v>
          </cell>
          <cell r="QT126">
            <v>0</v>
          </cell>
          <cell r="QU126">
            <v>0</v>
          </cell>
          <cell r="QV126">
            <v>0</v>
          </cell>
          <cell r="QW126">
            <v>0</v>
          </cell>
          <cell r="QX126">
            <v>0</v>
          </cell>
          <cell r="QY126">
            <v>0</v>
          </cell>
          <cell r="QZ126">
            <v>0</v>
          </cell>
          <cell r="RA126">
            <v>0</v>
          </cell>
          <cell r="RB126">
            <v>0</v>
          </cell>
          <cell r="RC126">
            <v>0</v>
          </cell>
          <cell r="RD126">
            <v>0</v>
          </cell>
          <cell r="RE126">
            <v>0</v>
          </cell>
          <cell r="RF126">
            <v>0</v>
          </cell>
          <cell r="RG126">
            <v>0</v>
          </cell>
          <cell r="RH126">
            <v>0</v>
          </cell>
          <cell r="RI126">
            <v>0</v>
          </cell>
          <cell r="RL126">
            <v>0</v>
          </cell>
        </row>
        <row r="127">
          <cell r="C127" t="str">
            <v>0902ws03</v>
          </cell>
          <cell r="OF127">
            <v>0</v>
          </cell>
          <cell r="OQ127" t="str">
            <v>EW01 - Außenwand</v>
          </cell>
          <cell r="OR127" t="str">
            <v>RO01 - Dach</v>
          </cell>
          <cell r="OS127" t="str">
            <v>TC01 - Ob. Gesch.d.</v>
          </cell>
          <cell r="OT127" t="str">
            <v>FS01 - Bodenplatte</v>
          </cell>
          <cell r="OU127">
            <v>0</v>
          </cell>
          <cell r="OV127">
            <v>0</v>
          </cell>
          <cell r="OW127">
            <v>0</v>
          </cell>
          <cell r="OX127">
            <v>0</v>
          </cell>
          <cell r="OY127">
            <v>0</v>
          </cell>
          <cell r="OZ127">
            <v>0</v>
          </cell>
          <cell r="PA127">
            <v>0</v>
          </cell>
          <cell r="PB127">
            <v>0</v>
          </cell>
          <cell r="PC127">
            <v>0</v>
          </cell>
          <cell r="PD127">
            <v>0</v>
          </cell>
          <cell r="PE127">
            <v>0</v>
          </cell>
          <cell r="PF127">
            <v>0</v>
          </cell>
          <cell r="PG127">
            <v>0</v>
          </cell>
          <cell r="PH127">
            <v>0</v>
          </cell>
          <cell r="PI127">
            <v>0</v>
          </cell>
          <cell r="PJ127">
            <v>0</v>
          </cell>
          <cell r="PL127" t="str">
            <v>EWIC01 - Außenw.-Innenecke</v>
          </cell>
          <cell r="PM127" t="str">
            <v>EWEC01 - Außenw.-Außenecke</v>
          </cell>
          <cell r="PN127" t="str">
            <v>EWIW01 - Außenw.-Innenw.</v>
          </cell>
          <cell r="PO127" t="str">
            <v>ROVE01 - Ortgang</v>
          </cell>
          <cell r="PP127" t="str">
            <v>EWCE01 - Deckeneinbindung</v>
          </cell>
          <cell r="PQ127" t="str">
            <v>FSIW01 - Bodenpl.-IW</v>
          </cell>
          <cell r="PR127" t="str">
            <v>ROEA01 - Traufe</v>
          </cell>
          <cell r="PS127" t="str">
            <v>RORI01 - First</v>
          </cell>
          <cell r="PT127" t="str">
            <v>TCEA01 - Ob. Gesch.d.-Traufe</v>
          </cell>
          <cell r="PU127" t="str">
            <v>FSEW01 - Bodenpl.-AW</v>
          </cell>
          <cell r="PV127" t="str">
            <v>MRRI - Pultdach First</v>
          </cell>
          <cell r="PW127">
            <v>0</v>
          </cell>
          <cell r="PX127">
            <v>0</v>
          </cell>
          <cell r="PY127">
            <v>0</v>
          </cell>
          <cell r="PZ127">
            <v>0</v>
          </cell>
          <cell r="QA127">
            <v>0</v>
          </cell>
          <cell r="QB127">
            <v>0</v>
          </cell>
          <cell r="QC127">
            <v>0</v>
          </cell>
          <cell r="QD127">
            <v>0</v>
          </cell>
          <cell r="QE127">
            <v>0</v>
          </cell>
          <cell r="QF127">
            <v>0</v>
          </cell>
          <cell r="QG127">
            <v>0</v>
          </cell>
          <cell r="QH127">
            <v>0</v>
          </cell>
          <cell r="QI127">
            <v>0</v>
          </cell>
          <cell r="QJ127">
            <v>0</v>
          </cell>
          <cell r="QK127">
            <v>0</v>
          </cell>
          <cell r="QL127">
            <v>0</v>
          </cell>
          <cell r="QM127">
            <v>0</v>
          </cell>
          <cell r="QN127">
            <v>0</v>
          </cell>
          <cell r="QO127">
            <v>0</v>
          </cell>
          <cell r="QP127">
            <v>0</v>
          </cell>
          <cell r="QQ127">
            <v>0</v>
          </cell>
          <cell r="QR127">
            <v>0</v>
          </cell>
          <cell r="QS127">
            <v>0</v>
          </cell>
          <cell r="QT127">
            <v>0</v>
          </cell>
          <cell r="QU127">
            <v>0</v>
          </cell>
          <cell r="QV127">
            <v>0</v>
          </cell>
          <cell r="QW127">
            <v>0</v>
          </cell>
          <cell r="QX127">
            <v>0</v>
          </cell>
          <cell r="QY127">
            <v>0</v>
          </cell>
          <cell r="QZ127">
            <v>0</v>
          </cell>
          <cell r="RA127">
            <v>0</v>
          </cell>
          <cell r="RB127">
            <v>0</v>
          </cell>
          <cell r="RC127">
            <v>0</v>
          </cell>
          <cell r="RD127">
            <v>0</v>
          </cell>
          <cell r="RE127">
            <v>0</v>
          </cell>
          <cell r="RF127">
            <v>0</v>
          </cell>
          <cell r="RG127">
            <v>0</v>
          </cell>
          <cell r="RH127">
            <v>0</v>
          </cell>
          <cell r="RI127">
            <v>0</v>
          </cell>
          <cell r="RL127">
            <v>0</v>
          </cell>
        </row>
        <row r="128">
          <cell r="C128" t="str">
            <v>0594ws03</v>
          </cell>
          <cell r="OF128">
            <v>0</v>
          </cell>
          <cell r="OQ128" t="str">
            <v>EW01 - Außenwand</v>
          </cell>
          <cell r="OR128" t="str">
            <v>FR01 - Flachdach</v>
          </cell>
          <cell r="OS128" t="str">
            <v>MR01 - Pultdach</v>
          </cell>
          <cell r="OT128" t="str">
            <v>FS01 - Bodenplatte</v>
          </cell>
          <cell r="OU128" t="str">
            <v>BC01 - Unbeheizte Kellerdecke</v>
          </cell>
          <cell r="OV128">
            <v>0</v>
          </cell>
          <cell r="OW128">
            <v>0</v>
          </cell>
          <cell r="OX128">
            <v>0</v>
          </cell>
          <cell r="OY128">
            <v>0</v>
          </cell>
          <cell r="OZ128">
            <v>0</v>
          </cell>
          <cell r="PA128">
            <v>0</v>
          </cell>
          <cell r="PB128">
            <v>0</v>
          </cell>
          <cell r="PC128">
            <v>0</v>
          </cell>
          <cell r="PD128">
            <v>0</v>
          </cell>
          <cell r="PE128">
            <v>0</v>
          </cell>
          <cell r="PF128">
            <v>0</v>
          </cell>
          <cell r="PG128">
            <v>0</v>
          </cell>
          <cell r="PH128">
            <v>0</v>
          </cell>
          <cell r="PI128">
            <v>0</v>
          </cell>
          <cell r="PJ128">
            <v>0</v>
          </cell>
          <cell r="PL128" t="str">
            <v>RORI01 - CYGNUM_01_FI - Dachfirst</v>
          </cell>
          <cell r="PM128" t="str">
            <v>ROEA01 - CYGNUM_02_DA_AW_TR - Dach Außenwand Traufe</v>
          </cell>
          <cell r="PN128" t="str">
            <v>ROVE01 - CYGNUM_03_DA_AW_OR - Dach Außenwand Ortgang</v>
          </cell>
          <cell r="PO128" t="str">
            <v>FRRP01 - CYGNUM_04_FL_DA_AW - Flachdach an Außenwand</v>
          </cell>
          <cell r="PP128" t="str">
            <v>EWEC01 - CYGNUM_05_AK_AW - Außenkante Außenwand</v>
          </cell>
          <cell r="PQ128" t="str">
            <v>EWIC01 - CYGNUM_06_IK_AW - Innenkante Außenwand</v>
          </cell>
          <cell r="PR128" t="str">
            <v>EWIW01 - CYGNUM_07_IW_AW - Innenwand Außenwand</v>
          </cell>
          <cell r="PS128" t="str">
            <v>EWCE01 - CYGNUM_08_AW_GD - Außenwand Geschossdecke</v>
          </cell>
          <cell r="PT128" t="str">
            <v>EWEJ01 - CYGNUM_09_AW - Außenwand Stoß</v>
          </cell>
          <cell r="PU128" t="str">
            <v>FSEW01 - CYGNUM_10_AW_BP - Außenwand Bodenplatte</v>
          </cell>
          <cell r="PV128" t="str">
            <v>BCEW01 - CYGNUM_12_AW_KD_UNB - Außenwand Kellerdecke - Unbeheizter Keller</v>
          </cell>
          <cell r="PW128" t="str">
            <v>FSIW01 - CYGNUM_13_IW_BP - Innenwand Bodenplatte</v>
          </cell>
          <cell r="PX128" t="str">
            <v>BCIW01 - CYGNUM_14_IW_KD_UNB - Innenwand Kellerdecke</v>
          </cell>
          <cell r="PY128">
            <v>0</v>
          </cell>
          <cell r="PZ128">
            <v>0</v>
          </cell>
          <cell r="QA128">
            <v>0</v>
          </cell>
          <cell r="QB128">
            <v>0</v>
          </cell>
          <cell r="QC128">
            <v>0</v>
          </cell>
          <cell r="QD128">
            <v>0</v>
          </cell>
          <cell r="QE128">
            <v>0</v>
          </cell>
          <cell r="QF128">
            <v>0</v>
          </cell>
          <cell r="QG128">
            <v>0</v>
          </cell>
          <cell r="QH128">
            <v>0</v>
          </cell>
          <cell r="QI128">
            <v>0</v>
          </cell>
          <cell r="QJ128">
            <v>0</v>
          </cell>
          <cell r="QK128">
            <v>0</v>
          </cell>
          <cell r="QL128">
            <v>0</v>
          </cell>
          <cell r="QM128">
            <v>0</v>
          </cell>
          <cell r="QN128">
            <v>0</v>
          </cell>
          <cell r="QO128">
            <v>0</v>
          </cell>
          <cell r="QP128">
            <v>0</v>
          </cell>
          <cell r="QQ128">
            <v>0</v>
          </cell>
          <cell r="QR128">
            <v>0</v>
          </cell>
          <cell r="QS128">
            <v>0</v>
          </cell>
          <cell r="QT128">
            <v>0</v>
          </cell>
          <cell r="QU128">
            <v>0</v>
          </cell>
          <cell r="QV128">
            <v>0</v>
          </cell>
          <cell r="QW128">
            <v>0</v>
          </cell>
          <cell r="QX128">
            <v>0</v>
          </cell>
          <cell r="QY128">
            <v>0</v>
          </cell>
          <cell r="QZ128">
            <v>0</v>
          </cell>
          <cell r="RA128">
            <v>0</v>
          </cell>
          <cell r="RB128">
            <v>0</v>
          </cell>
          <cell r="RC128">
            <v>0</v>
          </cell>
          <cell r="RD128">
            <v>0</v>
          </cell>
          <cell r="RE128">
            <v>0</v>
          </cell>
          <cell r="RF128">
            <v>0</v>
          </cell>
          <cell r="RG128">
            <v>0</v>
          </cell>
          <cell r="RH128">
            <v>0</v>
          </cell>
          <cell r="RI128">
            <v>0</v>
          </cell>
          <cell r="RL128">
            <v>0</v>
          </cell>
        </row>
        <row r="129">
          <cell r="C129" t="str">
            <v>0343ws03</v>
          </cell>
          <cell r="OF129">
            <v>0</v>
          </cell>
          <cell r="OQ129" t="str">
            <v>EW01 - Außenwand (Leichtbau)</v>
          </cell>
          <cell r="OR129" t="str">
            <v>BW01 - Kellerwand - beheizter Keller</v>
          </cell>
          <cell r="OS129" t="str">
            <v>RO01 - Dach</v>
          </cell>
          <cell r="OT129" t="str">
            <v>CC01 - Kehlbalkenlage</v>
          </cell>
          <cell r="OU129" t="str">
            <v>FS01 - Bodenplatte PS</v>
          </cell>
          <cell r="OV129" t="str">
            <v>BC01 - Kellerdecke</v>
          </cell>
          <cell r="OW129" t="str">
            <v>BF01 - Kellersohle</v>
          </cell>
          <cell r="OX129" t="str">
            <v>FR01 - Dach flach geneigt</v>
          </cell>
          <cell r="OY129">
            <v>0</v>
          </cell>
          <cell r="OZ129">
            <v>0</v>
          </cell>
          <cell r="PA129">
            <v>0</v>
          </cell>
          <cell r="PB129">
            <v>0</v>
          </cell>
          <cell r="PC129">
            <v>0</v>
          </cell>
          <cell r="PD129">
            <v>0</v>
          </cell>
          <cell r="PE129">
            <v>0</v>
          </cell>
          <cell r="PF129">
            <v>0</v>
          </cell>
          <cell r="PG129">
            <v>0</v>
          </cell>
          <cell r="PH129">
            <v>0</v>
          </cell>
          <cell r="PI129">
            <v>0</v>
          </cell>
          <cell r="PJ129">
            <v>0</v>
          </cell>
          <cell r="PL129" t="str">
            <v>FSFE01 - DWPH_01_AW-BP - Außenwand auf Bodenplatte (Fundament)</v>
          </cell>
          <cell r="PM129" t="str">
            <v>FSIW01 - DWPH_02_IW-BP - Innenwand auf Bodenplatte</v>
          </cell>
          <cell r="PN129" t="str">
            <v>BCEW01 - DWPH_03_AW-KD-ubK - Außenwand auf Kellerdecke (unbeheizter Keller)</v>
          </cell>
          <cell r="PO129" t="str">
            <v>BCIW01 - DWPH_04_IW-KD_ubK - Innenwand auf Kellerdecke (unbeheizter Keller)</v>
          </cell>
          <cell r="PP129" t="str">
            <v>EWHB01 - DWPH_05_AW-KD_bK - Außenwand auf Kellerdecke (beheizter Keller)</v>
          </cell>
          <cell r="PQ129" t="str">
            <v>BFIW01 - DWPH_06_IW-KS - Kellerinnenwand auf Kellersohle</v>
          </cell>
          <cell r="PR129" t="str">
            <v>BFIW02 - DWPH_07_KGW-KS - Kellerwand auf Kellersohle</v>
          </cell>
          <cell r="PS129" t="str">
            <v>BWEC01 - DWPH_08_KGW-KGW-90 - Kellerwand,  Kante 90°</v>
          </cell>
          <cell r="PT129" t="str">
            <v>BWIC01 - DWPH_09_KGW-KGW-270 - Kellerwand, Kante 270°</v>
          </cell>
          <cell r="PU129" t="str">
            <v>BWIW01 - DWPH_10_KGW-KGIW - Kellerinnenwand an Kellerwand</v>
          </cell>
          <cell r="PV129" t="str">
            <v>BWSC01 - DWPH_11_AW-KWG-TH - Außenwand auf Kellerwand (Treppenhaus)</v>
          </cell>
          <cell r="PW129" t="str">
            <v>EWEC01 - DWPH_12_AW-AW-90 - Außenkante Außenwand</v>
          </cell>
          <cell r="PX129" t="str">
            <v>EWIC01 - DWPH_13_AW-AW-270 - Außenwand Innenkante</v>
          </cell>
          <cell r="PY129" t="str">
            <v>EWCE01 - DWPH_14_AW-DE - Geschossdeckenanschluss</v>
          </cell>
          <cell r="PZ129" t="str">
            <v>EWIW01 - DWPH_15_IW-AW - Innenwand an Außenwand</v>
          </cell>
          <cell r="QA129" t="str">
            <v>ROEA01 - DWPH_16_KN-DA - Traufe</v>
          </cell>
          <cell r="QB129" t="str">
            <v>CCEA01 - DWPH_17_KB-DA - Kehlbalken</v>
          </cell>
          <cell r="QC129" t="str">
            <v>ROVE01 - DWPH_18_ORTG - Ortgang</v>
          </cell>
          <cell r="QD129" t="str">
            <v>CCVE01 - DWPH_19_KB-AW - Kehlbalken an Giebelwand</v>
          </cell>
          <cell r="QE129" t="str">
            <v>ROIW01 - DWPH_20_IW-DA - Innenwand an Dachschräge</v>
          </cell>
          <cell r="QF129" t="str">
            <v>CCIW01 - DWPH_21_IW-KB - Innenwand an Kehlbalken</v>
          </cell>
          <cell r="QG129" t="str">
            <v>RORI01 - DWPH_22_FIRST - First</v>
          </cell>
          <cell r="QH129" t="str">
            <v>MREA01 - DWPH_23_PD_TR - Traufe - Pultdach</v>
          </cell>
          <cell r="QI129" t="str">
            <v>MRRI01 - DWPH_24_PD_FR - First - Pultdach</v>
          </cell>
          <cell r="QJ129">
            <v>0</v>
          </cell>
          <cell r="QK129">
            <v>0</v>
          </cell>
          <cell r="QL129">
            <v>0</v>
          </cell>
          <cell r="QM129">
            <v>0</v>
          </cell>
          <cell r="QN129">
            <v>0</v>
          </cell>
          <cell r="QO129">
            <v>0</v>
          </cell>
          <cell r="QP129">
            <v>0</v>
          </cell>
          <cell r="QQ129">
            <v>0</v>
          </cell>
          <cell r="QR129">
            <v>0</v>
          </cell>
          <cell r="QS129">
            <v>0</v>
          </cell>
          <cell r="QT129">
            <v>0</v>
          </cell>
          <cell r="QU129">
            <v>0</v>
          </cell>
          <cell r="QV129">
            <v>0</v>
          </cell>
          <cell r="QW129">
            <v>0</v>
          </cell>
          <cell r="QX129">
            <v>0</v>
          </cell>
          <cell r="QY129">
            <v>0</v>
          </cell>
          <cell r="QZ129">
            <v>0</v>
          </cell>
          <cell r="RA129">
            <v>0</v>
          </cell>
          <cell r="RB129">
            <v>0</v>
          </cell>
          <cell r="RC129">
            <v>0</v>
          </cell>
          <cell r="RD129">
            <v>0</v>
          </cell>
          <cell r="RE129">
            <v>0</v>
          </cell>
          <cell r="RF129">
            <v>0</v>
          </cell>
          <cell r="RG129">
            <v>0</v>
          </cell>
          <cell r="RH129">
            <v>0</v>
          </cell>
          <cell r="RI129">
            <v>0</v>
          </cell>
          <cell r="RL129">
            <v>0</v>
          </cell>
        </row>
        <row r="130">
          <cell r="C130" t="str">
            <v>0830ws03</v>
          </cell>
          <cell r="OF130">
            <v>0</v>
          </cell>
          <cell r="OQ130" t="str">
            <v>TC01 - Ob. Gesch.d.</v>
          </cell>
          <cell r="OR130" t="str">
            <v>EW01 - Außenwand</v>
          </cell>
          <cell r="OS130" t="str">
            <v>FS01 - Bodenplatte</v>
          </cell>
          <cell r="OT130">
            <v>0</v>
          </cell>
          <cell r="OU130">
            <v>0</v>
          </cell>
          <cell r="OV130">
            <v>0</v>
          </cell>
          <cell r="OW130">
            <v>0</v>
          </cell>
          <cell r="OX130">
            <v>0</v>
          </cell>
          <cell r="OY130">
            <v>0</v>
          </cell>
          <cell r="OZ130">
            <v>0</v>
          </cell>
          <cell r="PA130">
            <v>0</v>
          </cell>
          <cell r="PB130">
            <v>0</v>
          </cell>
          <cell r="PC130">
            <v>0</v>
          </cell>
          <cell r="PD130">
            <v>0</v>
          </cell>
          <cell r="PE130">
            <v>0</v>
          </cell>
          <cell r="PF130">
            <v>0</v>
          </cell>
          <cell r="PG130">
            <v>0</v>
          </cell>
          <cell r="PH130">
            <v>0</v>
          </cell>
          <cell r="PI130">
            <v>0</v>
          </cell>
          <cell r="PJ130">
            <v>0</v>
          </cell>
          <cell r="PL130" t="str">
            <v>ROVE01 - Ortgang</v>
          </cell>
          <cell r="PM130" t="str">
            <v>TCEA01 - Ob. Gesch.d.-Traufe</v>
          </cell>
          <cell r="PN130" t="str">
            <v>EWEC01 - Außenw.-Außenecke</v>
          </cell>
          <cell r="PO130" t="str">
            <v>EWIC01 - Außenw.-Innenecke</v>
          </cell>
          <cell r="PP130" t="str">
            <v>EWIW01 - Außenw.-Innenw.</v>
          </cell>
          <cell r="PQ130" t="str">
            <v>EWCE01 - Deckeneinbindung</v>
          </cell>
          <cell r="PR130" t="str">
            <v>FSEW01 - Bodenpl-AW</v>
          </cell>
          <cell r="PS130" t="str">
            <v>FSIW01 - Bodenpl-IW</v>
          </cell>
          <cell r="PT130">
            <v>0</v>
          </cell>
          <cell r="PU130">
            <v>0</v>
          </cell>
          <cell r="PV130">
            <v>0</v>
          </cell>
          <cell r="PW130">
            <v>0</v>
          </cell>
          <cell r="PX130">
            <v>0</v>
          </cell>
          <cell r="PY130">
            <v>0</v>
          </cell>
          <cell r="PZ130">
            <v>0</v>
          </cell>
          <cell r="QA130">
            <v>0</v>
          </cell>
          <cell r="QB130">
            <v>0</v>
          </cell>
          <cell r="QC130">
            <v>0</v>
          </cell>
          <cell r="QD130">
            <v>0</v>
          </cell>
          <cell r="QE130">
            <v>0</v>
          </cell>
          <cell r="QF130">
            <v>0</v>
          </cell>
          <cell r="QG130">
            <v>0</v>
          </cell>
          <cell r="QH130">
            <v>0</v>
          </cell>
          <cell r="QI130">
            <v>0</v>
          </cell>
          <cell r="QJ130">
            <v>0</v>
          </cell>
          <cell r="QK130">
            <v>0</v>
          </cell>
          <cell r="QL130">
            <v>0</v>
          </cell>
          <cell r="QM130">
            <v>0</v>
          </cell>
          <cell r="QN130">
            <v>0</v>
          </cell>
          <cell r="QO130">
            <v>0</v>
          </cell>
          <cell r="QP130">
            <v>0</v>
          </cell>
          <cell r="QQ130">
            <v>0</v>
          </cell>
          <cell r="QR130">
            <v>0</v>
          </cell>
          <cell r="QS130">
            <v>0</v>
          </cell>
          <cell r="QT130">
            <v>0</v>
          </cell>
          <cell r="QU130">
            <v>0</v>
          </cell>
          <cell r="QV130">
            <v>0</v>
          </cell>
          <cell r="QW130">
            <v>0</v>
          </cell>
          <cell r="QX130">
            <v>0</v>
          </cell>
          <cell r="QY130">
            <v>0</v>
          </cell>
          <cell r="QZ130">
            <v>0</v>
          </cell>
          <cell r="RA130">
            <v>0</v>
          </cell>
          <cell r="RB130">
            <v>0</v>
          </cell>
          <cell r="RC130">
            <v>0</v>
          </cell>
          <cell r="RD130">
            <v>0</v>
          </cell>
          <cell r="RE130">
            <v>0</v>
          </cell>
          <cell r="RF130">
            <v>0</v>
          </cell>
          <cell r="RG130">
            <v>0</v>
          </cell>
          <cell r="RH130">
            <v>0</v>
          </cell>
          <cell r="RI130">
            <v>0</v>
          </cell>
          <cell r="RL130">
            <v>0</v>
          </cell>
        </row>
        <row r="131">
          <cell r="C131" t="str">
            <v>0867ws03</v>
          </cell>
          <cell r="OF131">
            <v>0</v>
          </cell>
          <cell r="OQ131" t="str">
            <v>RO01 - Dach</v>
          </cell>
          <cell r="OR131" t="str">
            <v>EW01 - Außenwand</v>
          </cell>
          <cell r="OS131" t="str">
            <v>FS01 - Bodenplatte</v>
          </cell>
          <cell r="OT131">
            <v>0</v>
          </cell>
          <cell r="OU131">
            <v>0</v>
          </cell>
          <cell r="OV131">
            <v>0</v>
          </cell>
          <cell r="OW131">
            <v>0</v>
          </cell>
          <cell r="OX131">
            <v>0</v>
          </cell>
          <cell r="OY131">
            <v>0</v>
          </cell>
          <cell r="OZ131">
            <v>0</v>
          </cell>
          <cell r="PA131">
            <v>0</v>
          </cell>
          <cell r="PB131">
            <v>0</v>
          </cell>
          <cell r="PC131">
            <v>0</v>
          </cell>
          <cell r="PD131">
            <v>0</v>
          </cell>
          <cell r="PE131">
            <v>0</v>
          </cell>
          <cell r="PF131">
            <v>0</v>
          </cell>
          <cell r="PG131">
            <v>0</v>
          </cell>
          <cell r="PH131">
            <v>0</v>
          </cell>
          <cell r="PI131">
            <v>0</v>
          </cell>
          <cell r="PJ131">
            <v>0</v>
          </cell>
          <cell r="PL131" t="str">
            <v>EWEC01 - Wand Aussenecke</v>
          </cell>
          <cell r="PM131" t="str">
            <v>EWIC01 - Wand Innenecke</v>
          </cell>
          <cell r="PN131" t="str">
            <v>EWIW01 - Innenwandeinbindung</v>
          </cell>
          <cell r="PO131" t="str">
            <v>EWCE01 - Wand Deckeneinbindung</v>
          </cell>
          <cell r="PP131" t="str">
            <v>ROEA01 - Dach Traufe</v>
          </cell>
          <cell r="PQ131" t="str">
            <v>ROVE01 - Dach Ortgang</v>
          </cell>
          <cell r="PR131" t="str">
            <v>RORI01 - Dachfirst</v>
          </cell>
          <cell r="PS131" t="str">
            <v>FSEW01 - Bodenplatte-Wand</v>
          </cell>
          <cell r="PT131" t="str">
            <v>FSIW01 - Bodenpl-IW</v>
          </cell>
          <cell r="PU131">
            <v>0</v>
          </cell>
          <cell r="PV131">
            <v>0</v>
          </cell>
          <cell r="PW131">
            <v>0</v>
          </cell>
          <cell r="PX131">
            <v>0</v>
          </cell>
          <cell r="PY131">
            <v>0</v>
          </cell>
          <cell r="PZ131">
            <v>0</v>
          </cell>
          <cell r="QA131">
            <v>0</v>
          </cell>
          <cell r="QB131">
            <v>0</v>
          </cell>
          <cell r="QC131">
            <v>0</v>
          </cell>
          <cell r="QD131">
            <v>0</v>
          </cell>
          <cell r="QE131">
            <v>0</v>
          </cell>
          <cell r="QF131">
            <v>0</v>
          </cell>
          <cell r="QG131">
            <v>0</v>
          </cell>
          <cell r="QH131">
            <v>0</v>
          </cell>
          <cell r="QI131">
            <v>0</v>
          </cell>
          <cell r="QJ131">
            <v>0</v>
          </cell>
          <cell r="QK131">
            <v>0</v>
          </cell>
          <cell r="QL131">
            <v>0</v>
          </cell>
          <cell r="QM131">
            <v>0</v>
          </cell>
          <cell r="QN131">
            <v>0</v>
          </cell>
          <cell r="QO131">
            <v>0</v>
          </cell>
          <cell r="QP131">
            <v>0</v>
          </cell>
          <cell r="QQ131">
            <v>0</v>
          </cell>
          <cell r="QR131">
            <v>0</v>
          </cell>
          <cell r="QS131">
            <v>0</v>
          </cell>
          <cell r="QT131">
            <v>0</v>
          </cell>
          <cell r="QU131">
            <v>0</v>
          </cell>
          <cell r="QV131">
            <v>0</v>
          </cell>
          <cell r="QW131">
            <v>0</v>
          </cell>
          <cell r="QX131">
            <v>0</v>
          </cell>
          <cell r="QY131">
            <v>0</v>
          </cell>
          <cell r="QZ131">
            <v>0</v>
          </cell>
          <cell r="RA131">
            <v>0</v>
          </cell>
          <cell r="RB131">
            <v>0</v>
          </cell>
          <cell r="RC131">
            <v>0</v>
          </cell>
          <cell r="RD131">
            <v>0</v>
          </cell>
          <cell r="RE131">
            <v>0</v>
          </cell>
          <cell r="RF131">
            <v>0</v>
          </cell>
          <cell r="RG131">
            <v>0</v>
          </cell>
          <cell r="RH131">
            <v>0</v>
          </cell>
          <cell r="RI131">
            <v>0</v>
          </cell>
          <cell r="RL131">
            <v>0</v>
          </cell>
        </row>
        <row r="132">
          <cell r="C132" t="str">
            <v>0788ws03</v>
          </cell>
          <cell r="OF132">
            <v>0</v>
          </cell>
          <cell r="OQ132" t="str">
            <v>EW01 - Außenwand</v>
          </cell>
          <cell r="OR132" t="str">
            <v>RO01 - Satteldach / Pultdach</v>
          </cell>
          <cell r="OS132" t="str">
            <v>FS01 - Bodenplatte</v>
          </cell>
          <cell r="OT132">
            <v>0</v>
          </cell>
          <cell r="OU132">
            <v>0</v>
          </cell>
          <cell r="OV132">
            <v>0</v>
          </cell>
          <cell r="OW132">
            <v>0</v>
          </cell>
          <cell r="OX132">
            <v>0</v>
          </cell>
          <cell r="OY132">
            <v>0</v>
          </cell>
          <cell r="OZ132">
            <v>0</v>
          </cell>
          <cell r="PA132">
            <v>0</v>
          </cell>
          <cell r="PB132">
            <v>0</v>
          </cell>
          <cell r="PC132">
            <v>0</v>
          </cell>
          <cell r="PD132">
            <v>0</v>
          </cell>
          <cell r="PE132">
            <v>0</v>
          </cell>
          <cell r="PF132">
            <v>0</v>
          </cell>
          <cell r="PG132">
            <v>0</v>
          </cell>
          <cell r="PH132">
            <v>0</v>
          </cell>
          <cell r="PI132">
            <v>0</v>
          </cell>
          <cell r="PJ132">
            <v>0</v>
          </cell>
          <cell r="PL132" t="str">
            <v>EWEC01 - Außenwand auf Bodenplatte</v>
          </cell>
          <cell r="PM132" t="str">
            <v>EWIC01 - Außenwand-Innenecke</v>
          </cell>
          <cell r="PN132" t="str">
            <v>EWIW01 - Innenwand an Außenwand</v>
          </cell>
          <cell r="PO132" t="str">
            <v>EWCE01 - Wand Deckeneinbindung</v>
          </cell>
          <cell r="PP132" t="str">
            <v>ROEA01 - Traufe</v>
          </cell>
          <cell r="PQ132" t="str">
            <v>ROVE01 - Ortgang</v>
          </cell>
          <cell r="PR132" t="str">
            <v>RORI01 - Dachfirst</v>
          </cell>
          <cell r="PS132" t="str">
            <v>FSEW01 - Bodenplatte-Wand</v>
          </cell>
          <cell r="PT132">
            <v>0</v>
          </cell>
          <cell r="PU132">
            <v>0</v>
          </cell>
          <cell r="PV132">
            <v>0</v>
          </cell>
          <cell r="PW132">
            <v>0</v>
          </cell>
          <cell r="PX132">
            <v>0</v>
          </cell>
          <cell r="PY132">
            <v>0</v>
          </cell>
          <cell r="PZ132">
            <v>0</v>
          </cell>
          <cell r="QA132">
            <v>0</v>
          </cell>
          <cell r="QB132">
            <v>0</v>
          </cell>
          <cell r="QC132">
            <v>0</v>
          </cell>
          <cell r="QD132">
            <v>0</v>
          </cell>
          <cell r="QE132">
            <v>0</v>
          </cell>
          <cell r="QF132">
            <v>0</v>
          </cell>
          <cell r="QG132">
            <v>0</v>
          </cell>
          <cell r="QH132">
            <v>0</v>
          </cell>
          <cell r="QI132">
            <v>0</v>
          </cell>
          <cell r="QJ132">
            <v>0</v>
          </cell>
          <cell r="QK132">
            <v>0</v>
          </cell>
          <cell r="QL132">
            <v>0</v>
          </cell>
          <cell r="QM132">
            <v>0</v>
          </cell>
          <cell r="QN132">
            <v>0</v>
          </cell>
          <cell r="QO132">
            <v>0</v>
          </cell>
          <cell r="QP132">
            <v>0</v>
          </cell>
          <cell r="QQ132">
            <v>0</v>
          </cell>
          <cell r="QR132">
            <v>0</v>
          </cell>
          <cell r="QS132">
            <v>0</v>
          </cell>
          <cell r="QT132">
            <v>0</v>
          </cell>
          <cell r="QU132">
            <v>0</v>
          </cell>
          <cell r="QV132">
            <v>0</v>
          </cell>
          <cell r="QW132">
            <v>0</v>
          </cell>
          <cell r="QX132">
            <v>0</v>
          </cell>
          <cell r="QY132">
            <v>0</v>
          </cell>
          <cell r="QZ132">
            <v>0</v>
          </cell>
          <cell r="RA132">
            <v>0</v>
          </cell>
          <cell r="RB132">
            <v>0</v>
          </cell>
          <cell r="RC132">
            <v>0</v>
          </cell>
          <cell r="RD132">
            <v>0</v>
          </cell>
          <cell r="RE132">
            <v>0</v>
          </cell>
          <cell r="RF132">
            <v>0</v>
          </cell>
          <cell r="RG132">
            <v>0</v>
          </cell>
          <cell r="RH132">
            <v>0</v>
          </cell>
          <cell r="RI132">
            <v>0</v>
          </cell>
          <cell r="RL132">
            <v>0</v>
          </cell>
        </row>
        <row r="133">
          <cell r="C133" t="str">
            <v>0344ws03</v>
          </cell>
          <cell r="OF133">
            <v>0</v>
          </cell>
          <cell r="OQ133" t="str">
            <v>EW01 - Außenwand</v>
          </cell>
          <cell r="OR133" t="str">
            <v>BC01 - Kellerdecke</v>
          </cell>
          <cell r="OS133" t="str">
            <v>BW01 - Kellerwand</v>
          </cell>
          <cell r="OT133" t="str">
            <v>FS01 - Bodenplatte</v>
          </cell>
          <cell r="OU133" t="str">
            <v>TC01 - Oberste Geschossdecke</v>
          </cell>
          <cell r="OV133" t="str">
            <v>RO01 - Steildach</v>
          </cell>
          <cell r="OW133" t="str">
            <v>FR01 - Flachdach</v>
          </cell>
          <cell r="OX133">
            <v>0</v>
          </cell>
          <cell r="OY133">
            <v>0</v>
          </cell>
          <cell r="OZ133">
            <v>0</v>
          </cell>
          <cell r="PA133">
            <v>0</v>
          </cell>
          <cell r="PB133">
            <v>0</v>
          </cell>
          <cell r="PC133">
            <v>0</v>
          </cell>
          <cell r="PD133">
            <v>0</v>
          </cell>
          <cell r="PE133">
            <v>0</v>
          </cell>
          <cell r="PF133">
            <v>0</v>
          </cell>
          <cell r="PG133">
            <v>0</v>
          </cell>
          <cell r="PH133">
            <v>0</v>
          </cell>
          <cell r="PI133">
            <v>0</v>
          </cell>
          <cell r="PJ133">
            <v>0</v>
          </cell>
          <cell r="PL133" t="str">
            <v>EWEC01 - ED_01_AW-AK - Außenkante Außenwand</v>
          </cell>
          <cell r="PM133" t="str">
            <v>EWIC01 - ED_02_AW-IK - Innenkante Außenwand</v>
          </cell>
          <cell r="PN133" t="str">
            <v>EWIW01 - ED_03_AW-IW - Innenwand an Außenwand</v>
          </cell>
          <cell r="PO133" t="str">
            <v>FSFE01 - ED_11_AW-BP - Außenwand auf Bodenplatte (Fundament)</v>
          </cell>
          <cell r="PP133" t="str">
            <v>FSIW01 - ED_12_IW-BP - Innenwand auf Bodenplatte</v>
          </cell>
          <cell r="PQ133" t="str">
            <v>EWHB01 - ED_13_AW-KD_b - Außenwand auf Kellerdecke (beheizter Keller)</v>
          </cell>
          <cell r="PR133" t="str">
            <v>BCEW01 - ED_14_AW-KD_u - Außenwand auf Kellerdecke (unbeheizter Keller)</v>
          </cell>
          <cell r="PS133" t="str">
            <v>BCIW03 - ED_15_IW-KD_1 - Innenwand auf Kellerdecke (beheizter Keller)</v>
          </cell>
          <cell r="PT133" t="str">
            <v>BCIW01 - ED_16_IW-KD_2_V01 - Innenwand auf Kellerdecke</v>
          </cell>
          <cell r="PU133" t="str">
            <v>BCIW02 - ED_16_IW-KD_2_V02 - Innenwand auf Kellerdecke</v>
          </cell>
          <cell r="PV133" t="str">
            <v>EWCE01 - ED_21_AW-GD_Zi - Geschossdeckenanschluss</v>
          </cell>
          <cell r="PW133" t="str">
            <v>EWCE02 - ED_22_AW-GD_Be - Geschossdeckenanschluss</v>
          </cell>
          <cell r="PX133" t="str">
            <v>TCEA01 - ED_31_AW-GD-Tr_V01 - Traufanschluss</v>
          </cell>
          <cell r="PY133" t="str">
            <v>TCEA02 - ED_31_AW-GD-Tr_V02 - Traufanschluss</v>
          </cell>
          <cell r="PZ133" t="str">
            <v>ROEA01 - ED_32_AW-DA-Tr - Traufanschluss</v>
          </cell>
          <cell r="QA133" t="str">
            <v>ROVE01 - ED_33_AW-DA-Or - Ortgang</v>
          </cell>
          <cell r="QB133" t="str">
            <v>FRRP01 - ED_34_AW-FD-At - Flachdach</v>
          </cell>
          <cell r="QC133">
            <v>0</v>
          </cell>
          <cell r="QD133">
            <v>0</v>
          </cell>
          <cell r="QE133">
            <v>0</v>
          </cell>
          <cell r="QF133">
            <v>0</v>
          </cell>
          <cell r="QG133">
            <v>0</v>
          </cell>
          <cell r="QH133">
            <v>0</v>
          </cell>
          <cell r="QI133">
            <v>0</v>
          </cell>
          <cell r="QJ133">
            <v>0</v>
          </cell>
          <cell r="QK133">
            <v>0</v>
          </cell>
          <cell r="QL133">
            <v>0</v>
          </cell>
          <cell r="QM133">
            <v>0</v>
          </cell>
          <cell r="QN133">
            <v>0</v>
          </cell>
          <cell r="QO133">
            <v>0</v>
          </cell>
          <cell r="QP133">
            <v>0</v>
          </cell>
          <cell r="QQ133">
            <v>0</v>
          </cell>
          <cell r="QR133">
            <v>0</v>
          </cell>
          <cell r="QS133">
            <v>0</v>
          </cell>
          <cell r="QT133">
            <v>0</v>
          </cell>
          <cell r="QU133">
            <v>0</v>
          </cell>
          <cell r="QV133">
            <v>0</v>
          </cell>
          <cell r="QW133">
            <v>0</v>
          </cell>
          <cell r="QX133">
            <v>0</v>
          </cell>
          <cell r="QY133">
            <v>0</v>
          </cell>
          <cell r="QZ133">
            <v>0</v>
          </cell>
          <cell r="RA133">
            <v>0</v>
          </cell>
          <cell r="RB133">
            <v>0</v>
          </cell>
          <cell r="RC133">
            <v>0</v>
          </cell>
          <cell r="RD133">
            <v>0</v>
          </cell>
          <cell r="RE133">
            <v>0</v>
          </cell>
          <cell r="RF133">
            <v>0</v>
          </cell>
          <cell r="RG133">
            <v>0</v>
          </cell>
          <cell r="RH133">
            <v>0</v>
          </cell>
          <cell r="RI133">
            <v>0</v>
          </cell>
          <cell r="RL133">
            <v>0</v>
          </cell>
        </row>
        <row r="134">
          <cell r="C134" t="str">
            <v>0904ws03</v>
          </cell>
          <cell r="OF134">
            <v>0</v>
          </cell>
          <cell r="OQ134" t="str">
            <v>EW01 - Außenwand</v>
          </cell>
          <cell r="OR134" t="str">
            <v>RO02_01 - Satteldach</v>
          </cell>
          <cell r="OS134" t="str">
            <v>RO01_01 - Satteldach</v>
          </cell>
          <cell r="OT134" t="str">
            <v>FR01 - Flachdach</v>
          </cell>
          <cell r="OU134" t="str">
            <v>BC01 - Kellerdecke unbeheizt</v>
          </cell>
          <cell r="OV134" t="str">
            <v>FS01 - Bodenplatte</v>
          </cell>
          <cell r="OW134" t="str">
            <v>BW01 - Kellerwand beheizt</v>
          </cell>
          <cell r="OX134">
            <v>0</v>
          </cell>
          <cell r="OY134">
            <v>0</v>
          </cell>
          <cell r="OZ134">
            <v>0</v>
          </cell>
          <cell r="PA134">
            <v>0</v>
          </cell>
          <cell r="PB134">
            <v>0</v>
          </cell>
          <cell r="PC134">
            <v>0</v>
          </cell>
          <cell r="PD134">
            <v>0</v>
          </cell>
          <cell r="PE134">
            <v>0</v>
          </cell>
          <cell r="PF134">
            <v>0</v>
          </cell>
          <cell r="PG134">
            <v>0</v>
          </cell>
          <cell r="PH134">
            <v>0</v>
          </cell>
          <cell r="PI134">
            <v>0</v>
          </cell>
          <cell r="PJ134">
            <v>0</v>
          </cell>
          <cell r="PL134" t="str">
            <v>RORI01 - Detail 1.1 - Dachfirst</v>
          </cell>
          <cell r="PM134" t="str">
            <v>RORI02 - Detail 1.2 - Dachfirst/Variante</v>
          </cell>
          <cell r="PN134" t="str">
            <v>MRHP01 - Detail 2.1 -Pultdach Hochpunkt</v>
          </cell>
          <cell r="PO134" t="str">
            <v>MRHP02 - Detail 2.2 -Pultdach Hochpunkt/Variante</v>
          </cell>
          <cell r="PP134" t="str">
            <v>ROVE01 - Detail 3.1 - Ortgang</v>
          </cell>
          <cell r="PQ134" t="str">
            <v>ROVE02 - Detail 3.1 - Ortgang -Variante</v>
          </cell>
          <cell r="PR134" t="str">
            <v>ROEA01 - Detail 4.1 - Traufe</v>
          </cell>
          <cell r="PS134" t="str">
            <v>ROEA02 - Detail 4.2 - Traufe/Variante</v>
          </cell>
          <cell r="PT134" t="str">
            <v>FRRP01 - Detail 10 - Flachdach Attika</v>
          </cell>
          <cell r="PU134" t="str">
            <v>EWEC01 - Detail 5 - Außenwand - Außnecke</v>
          </cell>
          <cell r="PV134" t="str">
            <v>EWIC01 - Detail 6 - Außenwand - Innenecke</v>
          </cell>
          <cell r="PW134" t="str">
            <v>EWIW01 - Detail 7 - Innenwand an Außenwand</v>
          </cell>
          <cell r="PX134" t="str">
            <v>EWCE01 - Detail 8 - Geschossdeckenanschluß</v>
          </cell>
          <cell r="PY134" t="str">
            <v>EWCE02 - Detail 8A - Außenwand-Geschossdecke (Auflager)</v>
          </cell>
          <cell r="PZ134" t="str">
            <v>FSEW01 - Detail 9 - Außenwand auf Bodenplatte</v>
          </cell>
          <cell r="QA134" t="str">
            <v>BWFS01 - Detail 11 - Kellerdecke, Außenwand / beheizt</v>
          </cell>
          <cell r="QB134" t="str">
            <v>BCEW01 - Detail 12 - Kellerdecke, Außenwand / unbeheizt</v>
          </cell>
          <cell r="QC134" t="str">
            <v>BCEW02 - Detail 12A - Kellerdecke, Außenwand / unbeheizt - (Auflager)</v>
          </cell>
          <cell r="QD134">
            <v>0</v>
          </cell>
          <cell r="QE134">
            <v>0</v>
          </cell>
          <cell r="QF134">
            <v>0</v>
          </cell>
          <cell r="QG134">
            <v>0</v>
          </cell>
          <cell r="QH134">
            <v>0</v>
          </cell>
          <cell r="QI134">
            <v>0</v>
          </cell>
          <cell r="QJ134">
            <v>0</v>
          </cell>
          <cell r="QK134">
            <v>0</v>
          </cell>
          <cell r="QL134">
            <v>0</v>
          </cell>
          <cell r="QM134">
            <v>0</v>
          </cell>
          <cell r="QN134">
            <v>0</v>
          </cell>
          <cell r="QO134">
            <v>0</v>
          </cell>
          <cell r="QP134">
            <v>0</v>
          </cell>
          <cell r="QQ134">
            <v>0</v>
          </cell>
          <cell r="QR134">
            <v>0</v>
          </cell>
          <cell r="QS134">
            <v>0</v>
          </cell>
          <cell r="QT134">
            <v>0</v>
          </cell>
          <cell r="QU134">
            <v>0</v>
          </cell>
          <cell r="QV134">
            <v>0</v>
          </cell>
          <cell r="QW134">
            <v>0</v>
          </cell>
          <cell r="QX134">
            <v>0</v>
          </cell>
          <cell r="QY134">
            <v>0</v>
          </cell>
          <cell r="QZ134">
            <v>0</v>
          </cell>
          <cell r="RA134">
            <v>0</v>
          </cell>
          <cell r="RB134">
            <v>0</v>
          </cell>
          <cell r="RC134">
            <v>0</v>
          </cell>
          <cell r="RD134">
            <v>0</v>
          </cell>
          <cell r="RE134">
            <v>0</v>
          </cell>
          <cell r="RF134">
            <v>0</v>
          </cell>
          <cell r="RG134">
            <v>0</v>
          </cell>
          <cell r="RH134">
            <v>0</v>
          </cell>
          <cell r="RI134">
            <v>0</v>
          </cell>
          <cell r="RL134">
            <v>0</v>
          </cell>
        </row>
        <row r="135">
          <cell r="C135" t="str">
            <v>0345ws03</v>
          </cell>
          <cell r="OF135">
            <v>0</v>
          </cell>
          <cell r="OQ135" t="str">
            <v>EW01 - Außenwand</v>
          </cell>
          <cell r="OR135" t="str">
            <v>FS01 - Bodenplatte (PS)</v>
          </cell>
          <cell r="OS135" t="str">
            <v>FS02 - Bodenplatte (SG)</v>
          </cell>
          <cell r="OT135" t="str">
            <v>BC01 - Kellerdecke</v>
          </cell>
          <cell r="OU135" t="str">
            <v>RO01 - Dach</v>
          </cell>
          <cell r="OV135" t="str">
            <v>CC01 - Kehlbalkenlage</v>
          </cell>
          <cell r="OW135">
            <v>0</v>
          </cell>
          <cell r="OX135">
            <v>0</v>
          </cell>
          <cell r="OY135">
            <v>0</v>
          </cell>
          <cell r="OZ135">
            <v>0</v>
          </cell>
          <cell r="PA135">
            <v>0</v>
          </cell>
          <cell r="PB135">
            <v>0</v>
          </cell>
          <cell r="PC135">
            <v>0</v>
          </cell>
          <cell r="PD135">
            <v>0</v>
          </cell>
          <cell r="PE135">
            <v>0</v>
          </cell>
          <cell r="PF135">
            <v>0</v>
          </cell>
          <cell r="PG135">
            <v>0</v>
          </cell>
          <cell r="PH135">
            <v>0</v>
          </cell>
          <cell r="PI135">
            <v>0</v>
          </cell>
          <cell r="PJ135">
            <v>0</v>
          </cell>
          <cell r="PL135" t="str">
            <v>FSFE01 - FH_01_AW-BP_SG - Außenwand auf Bodenplatte (Fundament)</v>
          </cell>
          <cell r="PM135" t="str">
            <v>FSFE02 - FH_02_AW-BP_PS - Außenwand auf Bodenplatte (Fundament)</v>
          </cell>
          <cell r="PN135" t="str">
            <v>BCEW01 - FH_03_AW-KD_unb - Außenwand auf Kellerdecke (unbeheizter Keller)</v>
          </cell>
          <cell r="PO135" t="str">
            <v>FSIW01 - FH_04_IW-BP_SG - Innenwand auf Bodenplatte</v>
          </cell>
          <cell r="PP135" t="str">
            <v>FSIW02 - FH_05_IW-BP_PS - Innenwand auf Bodenplatte</v>
          </cell>
          <cell r="PQ135" t="str">
            <v>BCIW01 - FH_06_IW-KD_unb - Innenwand auf Kellerdecke (unbeheizter Keller)</v>
          </cell>
          <cell r="PR135" t="str">
            <v>EWEC01 - FH_10_AW-AW-90 - Außenkante Außenwand</v>
          </cell>
          <cell r="PS135" t="str">
            <v>EWIC01 - FH_10_AW-AW-270 - Innenkante Außenwand</v>
          </cell>
          <cell r="PT135" t="str">
            <v>EWIW01 - FH_12_IW-AW - Innenwand an Außenwand</v>
          </cell>
          <cell r="PU135" t="str">
            <v>EWCE01 - FH_13_DE-AW - Geschossdeckenanschluss</v>
          </cell>
          <cell r="PV135" t="str">
            <v>ROEA01 - FH_21_KN-DA - Traufe</v>
          </cell>
          <cell r="PW135" t="str">
            <v>CCEA01 - FH_22_KB-DA - Kehlbalken</v>
          </cell>
          <cell r="PX135" t="str">
            <v>ROVE01 - FH_23_ORTG - Ortgang</v>
          </cell>
          <cell r="PY135" t="str">
            <v>CCIW01 - FH_24_IW-KB - Innenwand an Kehlbalken</v>
          </cell>
          <cell r="PZ135" t="str">
            <v>ROIW01 - FH_25_IW-DA - Innenwand an Dachschräge</v>
          </cell>
          <cell r="QA135" t="str">
            <v>MRVE01 - FH_26_PD-TR - Ortgang - Pultdach</v>
          </cell>
          <cell r="QB135" t="str">
            <v>MRRI01 - FH_27_PD-FR - First - Pultdach</v>
          </cell>
          <cell r="QC135" t="str">
            <v>MRCB01 - FH_28_PD-KB - Pultdach - Kehlbalken</v>
          </cell>
          <cell r="QD135" t="str">
            <v>MRIW01 - FH_29_PD-IW - Pultdach - Innenwand</v>
          </cell>
          <cell r="QE135">
            <v>0</v>
          </cell>
          <cell r="QF135">
            <v>0</v>
          </cell>
          <cell r="QG135">
            <v>0</v>
          </cell>
          <cell r="QH135">
            <v>0</v>
          </cell>
          <cell r="QI135">
            <v>0</v>
          </cell>
          <cell r="QJ135">
            <v>0</v>
          </cell>
          <cell r="QK135">
            <v>0</v>
          </cell>
          <cell r="QL135">
            <v>0</v>
          </cell>
          <cell r="QM135">
            <v>0</v>
          </cell>
          <cell r="QN135">
            <v>0</v>
          </cell>
          <cell r="QO135">
            <v>0</v>
          </cell>
          <cell r="QP135">
            <v>0</v>
          </cell>
          <cell r="QQ135">
            <v>0</v>
          </cell>
          <cell r="QR135">
            <v>0</v>
          </cell>
          <cell r="QS135">
            <v>0</v>
          </cell>
          <cell r="QT135">
            <v>0</v>
          </cell>
          <cell r="QU135">
            <v>0</v>
          </cell>
          <cell r="QV135">
            <v>0</v>
          </cell>
          <cell r="QW135">
            <v>0</v>
          </cell>
          <cell r="QX135">
            <v>0</v>
          </cell>
          <cell r="QY135">
            <v>0</v>
          </cell>
          <cell r="QZ135">
            <v>0</v>
          </cell>
          <cell r="RA135">
            <v>0</v>
          </cell>
          <cell r="RB135">
            <v>0</v>
          </cell>
          <cell r="RC135">
            <v>0</v>
          </cell>
          <cell r="RD135">
            <v>0</v>
          </cell>
          <cell r="RE135">
            <v>0</v>
          </cell>
          <cell r="RF135">
            <v>0</v>
          </cell>
          <cell r="RG135">
            <v>0</v>
          </cell>
          <cell r="RH135">
            <v>0</v>
          </cell>
          <cell r="RI135">
            <v>0</v>
          </cell>
          <cell r="RL135">
            <v>0</v>
          </cell>
        </row>
        <row r="136">
          <cell r="C136" t="str">
            <v>0349ws03</v>
          </cell>
          <cell r="OF136">
            <v>0</v>
          </cell>
          <cell r="OQ136" t="str">
            <v>EW01 - Gisoplan-Therm 375/225</v>
          </cell>
          <cell r="OR136" t="str">
            <v>FS01 - Bodenplatte (Dämmung auf BP)</v>
          </cell>
          <cell r="OS136" t="str">
            <v>FS02 - Bodenplatte (Dämmung unter BP)</v>
          </cell>
          <cell r="OT136" t="str">
            <v>FS03 - Bodenplatte (Dämmung auf und unter BP)</v>
          </cell>
          <cell r="OU136" t="str">
            <v>BC01 - Kellerdecke</v>
          </cell>
          <cell r="OV136" t="str">
            <v>BC02 - Tiefgaragendecke</v>
          </cell>
          <cell r="OW136" t="str">
            <v>RO01 - Leichtdach</v>
          </cell>
          <cell r="OX136" t="str">
            <v>RO02 - Massivdach</v>
          </cell>
          <cell r="OY136">
            <v>0</v>
          </cell>
          <cell r="OZ136">
            <v>0</v>
          </cell>
          <cell r="PA136">
            <v>0</v>
          </cell>
          <cell r="PB136">
            <v>0</v>
          </cell>
          <cell r="PC136">
            <v>0</v>
          </cell>
          <cell r="PD136">
            <v>0</v>
          </cell>
          <cell r="PE136">
            <v>0</v>
          </cell>
          <cell r="PF136">
            <v>0</v>
          </cell>
          <cell r="PG136">
            <v>0</v>
          </cell>
          <cell r="PH136">
            <v>0</v>
          </cell>
          <cell r="PI136">
            <v>0</v>
          </cell>
          <cell r="PJ136">
            <v>0</v>
          </cell>
          <cell r="PL136" t="str">
            <v>EWEC01 - GPT_01_AW-AK - Außenkante Außenwand</v>
          </cell>
          <cell r="PM136" t="str">
            <v>EWIC01 - GPT_02_AW-IK - Innenkante Außenwand</v>
          </cell>
          <cell r="PN136" t="str">
            <v>EWPA01 - GPT_03_AW-TW - Gebäudetrennwand</v>
          </cell>
          <cell r="PO136" t="str">
            <v>EWIW01 - GPT_04_AW-IW - Innenwand an Außenwand</v>
          </cell>
          <cell r="PP136" t="str">
            <v>EWCE01 - GPT_05_AW-GD - Geschossdeckenanschluss</v>
          </cell>
          <cell r="PQ136" t="str">
            <v xml:space="preserve">BCEW01 - GPT_06_AW-KD_unb - Außenwand auf Kellerdecke (unbeheizter Keller) </v>
          </cell>
          <cell r="PR136" t="str">
            <v>EWHB01 - GPT_07_AW-BP01 - Außenwand auf Bodenplatte (beheizter Keller)</v>
          </cell>
          <cell r="PS136" t="str">
            <v>EWHB02 - GPT_07_AW-BP011 - Außenwand auf Bodenplatte (beheizter Keller)</v>
          </cell>
          <cell r="PT136" t="str">
            <v>EWHB03 - GPT_08_AW-BP02 - Außenwand auf Bodenplatte (beheizter Keller)</v>
          </cell>
          <cell r="PU136" t="str">
            <v xml:space="preserve">FSFE01 - GPT_09_AW-BP03 - Außenwand auf Bodenplatte (Fundament) </v>
          </cell>
          <cell r="PV136" t="str">
            <v>BCPA01 - GPT_10_TW-KD_unb - Trennwand auf Kellerdecke (unbeheizter Keller)</v>
          </cell>
          <cell r="PW136" t="str">
            <v xml:space="preserve">BCIW01 - GPT_11_IW-KD_unb - Innenwand auf Kellerdecke (Keller unbeheizt) </v>
          </cell>
          <cell r="PX136" t="str">
            <v>ROVE01 - GPT_12_DA-OR - Ortgang</v>
          </cell>
          <cell r="PY136" t="str">
            <v>ROEA01 - GPT_13_DA-TR01 - Traufe</v>
          </cell>
          <cell r="PZ136" t="str">
            <v>ROEA02 - GPT_13_DA-TR02 - Traufe</v>
          </cell>
          <cell r="QA136">
            <v>0</v>
          </cell>
          <cell r="QB136">
            <v>0</v>
          </cell>
          <cell r="QC136">
            <v>0</v>
          </cell>
          <cell r="QD136">
            <v>0</v>
          </cell>
          <cell r="QE136">
            <v>0</v>
          </cell>
          <cell r="QF136">
            <v>0</v>
          </cell>
          <cell r="QG136">
            <v>0</v>
          </cell>
          <cell r="QH136">
            <v>0</v>
          </cell>
          <cell r="QI136">
            <v>0</v>
          </cell>
          <cell r="QJ136">
            <v>0</v>
          </cell>
          <cell r="QK136">
            <v>0</v>
          </cell>
          <cell r="QL136">
            <v>0</v>
          </cell>
          <cell r="QM136">
            <v>0</v>
          </cell>
          <cell r="QN136">
            <v>0</v>
          </cell>
          <cell r="QO136">
            <v>0</v>
          </cell>
          <cell r="QP136">
            <v>0</v>
          </cell>
          <cell r="QQ136">
            <v>0</v>
          </cell>
          <cell r="QR136">
            <v>0</v>
          </cell>
          <cell r="QS136">
            <v>0</v>
          </cell>
          <cell r="QT136">
            <v>0</v>
          </cell>
          <cell r="QU136">
            <v>0</v>
          </cell>
          <cell r="QV136">
            <v>0</v>
          </cell>
          <cell r="QW136">
            <v>0</v>
          </cell>
          <cell r="QX136">
            <v>0</v>
          </cell>
          <cell r="QY136">
            <v>0</v>
          </cell>
          <cell r="QZ136">
            <v>0</v>
          </cell>
          <cell r="RA136">
            <v>0</v>
          </cell>
          <cell r="RB136">
            <v>0</v>
          </cell>
          <cell r="RC136">
            <v>0</v>
          </cell>
          <cell r="RD136">
            <v>0</v>
          </cell>
          <cell r="RE136">
            <v>0</v>
          </cell>
          <cell r="RF136">
            <v>0</v>
          </cell>
          <cell r="RG136">
            <v>0</v>
          </cell>
          <cell r="RH136">
            <v>0</v>
          </cell>
          <cell r="RI136">
            <v>0</v>
          </cell>
          <cell r="RL136">
            <v>0</v>
          </cell>
        </row>
        <row r="137">
          <cell r="C137" t="str">
            <v>0543ws03</v>
          </cell>
          <cell r="OF137">
            <v>0</v>
          </cell>
          <cell r="OQ137" t="str">
            <v>EW01 - Außenwand</v>
          </cell>
          <cell r="OR137" t="str">
            <v>EW02 - Außenwand mit Dämmputz</v>
          </cell>
          <cell r="OS137" t="str">
            <v>BW01 - Kellerwand gegen Erdreich / Ziegel</v>
          </cell>
          <cell r="OT137" t="str">
            <v>BW02 - Kellerwand gegen Erdreich / Beton</v>
          </cell>
          <cell r="OU137" t="str">
            <v>RO01 - Dachschräge</v>
          </cell>
          <cell r="OV137" t="str">
            <v>FS01 - Bodenplatte EG</v>
          </cell>
          <cell r="OW137" t="str">
            <v>BF01 - Bodenplatte KG</v>
          </cell>
          <cell r="OX137" t="str">
            <v>BC01 - Kellerdecke</v>
          </cell>
          <cell r="OY137" t="str">
            <v>BW03 - Kellerwand Ziegel</v>
          </cell>
          <cell r="OZ137" t="str">
            <v>BW04 - Kellerwand Beton</v>
          </cell>
          <cell r="PA137" t="str">
            <v>RO02 - Leichtdach</v>
          </cell>
          <cell r="PB137" t="str">
            <v>RO03 - Massivdach</v>
          </cell>
          <cell r="PC137" t="str">
            <v>TC01 - Geschossdecke</v>
          </cell>
          <cell r="PD137" t="str">
            <v>IW01 - Trennwand 240</v>
          </cell>
          <cell r="PE137" t="str">
            <v>IW02 - Innenwand 115</v>
          </cell>
          <cell r="PF137" t="str">
            <v>EW05 - Fenstersturz</v>
          </cell>
          <cell r="PG137" t="str">
            <v>EW02 - Perimeterwand</v>
          </cell>
          <cell r="PH137" t="str">
            <v>EW03 - Thermo Schall 375/170 mit Perimeterdämmung</v>
          </cell>
          <cell r="PI137" t="str">
            <v>EW04 - Thermo Schall 375/170 ohne Perimeterdämmung</v>
          </cell>
          <cell r="PJ137">
            <v>0</v>
          </cell>
          <cell r="PL137" t="str">
            <v xml:space="preserve">FSEW01 - AW-BP - Außenwand auf Bodenplatte </v>
          </cell>
          <cell r="PM137" t="str">
            <v xml:space="preserve">FSFE01 - AW-BP-Fu - Außenwand auf Bodenplatte (Fundament) </v>
          </cell>
          <cell r="PN137" t="str">
            <v>FSIW01 - IW-BP - Innenwand auf Bodenplatte</v>
          </cell>
          <cell r="PO137" t="str">
            <v>BFBW01 - KW-BP - Kellerwand auf Bodenplatte</v>
          </cell>
          <cell r="PP137" t="str">
            <v>BFIW01 - KIW-BP - Kellerinnenwand auf Bodenplatte</v>
          </cell>
          <cell r="PQ137" t="str">
            <v>BCEW01 - AW-KD-u1 - Außenwand auf Kellerdecke (unbeheizter Keller, Ziegel)</v>
          </cell>
          <cell r="PR137" t="str">
            <v>BCEW02 - AW-KD-u2 - Außenwand auf Kellerdecke (unbeheizter Keller, Beton)</v>
          </cell>
          <cell r="PS137" t="str">
            <v xml:space="preserve">BCIW01 - IW-KD-u2 - Innenwand auf Kellerdecke (Keller unbeheizt) </v>
          </cell>
          <cell r="PT137" t="str">
            <v>BWBC01 - AW-KD-b1 - KG-Decke auf Ziegelkeller</v>
          </cell>
          <cell r="PU137" t="str">
            <v>BWBC02 - AW-KD-b2 - KG-Decke auf Betonkeller</v>
          </cell>
          <cell r="PV137" t="str">
            <v>EWCE01 - AW-GD - Geschossdecke</v>
          </cell>
          <cell r="PW137" t="str">
            <v>EWEC01 - AW-AW-AE - Außenkante Außenwand</v>
          </cell>
          <cell r="PX137" t="str">
            <v>EWIC01 - AW-AW-IE - Innenkante Außenwand</v>
          </cell>
          <cell r="PY137" t="str">
            <v>EWIW01 - AW-IW - Innenwand an Außenwand</v>
          </cell>
          <cell r="PZ137" t="str">
            <v>ROEA01 - AW-DA-Tr - Traufe</v>
          </cell>
          <cell r="QA137" t="str">
            <v>ROVE01 - AW-DA-Or - Ortgang</v>
          </cell>
          <cell r="QB137" t="str">
            <v>ROIW01 - IW-DA - Innenwand an Dach</v>
          </cell>
          <cell r="QC137">
            <v>0</v>
          </cell>
          <cell r="QD137">
            <v>0</v>
          </cell>
          <cell r="QE137">
            <v>0</v>
          </cell>
          <cell r="QF137">
            <v>0</v>
          </cell>
          <cell r="QG137">
            <v>0</v>
          </cell>
          <cell r="QH137">
            <v>0</v>
          </cell>
          <cell r="QI137">
            <v>0</v>
          </cell>
          <cell r="QJ137">
            <v>0</v>
          </cell>
          <cell r="QK137">
            <v>0</v>
          </cell>
          <cell r="QL137">
            <v>0</v>
          </cell>
          <cell r="QM137">
            <v>0</v>
          </cell>
          <cell r="QN137">
            <v>0</v>
          </cell>
          <cell r="QO137">
            <v>0</v>
          </cell>
          <cell r="QP137">
            <v>0</v>
          </cell>
          <cell r="QQ137">
            <v>0</v>
          </cell>
          <cell r="QR137">
            <v>0</v>
          </cell>
          <cell r="QS137">
            <v>0</v>
          </cell>
          <cell r="QT137">
            <v>0</v>
          </cell>
          <cell r="QU137">
            <v>0</v>
          </cell>
          <cell r="QV137">
            <v>0</v>
          </cell>
          <cell r="QW137">
            <v>0</v>
          </cell>
          <cell r="QX137">
            <v>0</v>
          </cell>
          <cell r="QY137">
            <v>0</v>
          </cell>
          <cell r="QZ137">
            <v>0</v>
          </cell>
          <cell r="RA137">
            <v>0</v>
          </cell>
          <cell r="RB137">
            <v>0</v>
          </cell>
          <cell r="RC137">
            <v>0</v>
          </cell>
          <cell r="RD137">
            <v>0</v>
          </cell>
          <cell r="RE137">
            <v>0</v>
          </cell>
          <cell r="RF137">
            <v>0</v>
          </cell>
          <cell r="RG137">
            <v>0</v>
          </cell>
          <cell r="RH137">
            <v>0</v>
          </cell>
          <cell r="RI137">
            <v>0</v>
          </cell>
          <cell r="RL137">
            <v>0</v>
          </cell>
        </row>
        <row r="138">
          <cell r="C138" t="str">
            <v>0352ws03</v>
          </cell>
          <cell r="OF138">
            <v>0</v>
          </cell>
          <cell r="OQ138" t="str">
            <v>EW01 - Außenwand</v>
          </cell>
          <cell r="OR138" t="str">
            <v>FR01 - Flachdach</v>
          </cell>
          <cell r="OS138" t="str">
            <v>RO01 - Dach</v>
          </cell>
          <cell r="OT138" t="str">
            <v>BC01 - Kellerdecke</v>
          </cell>
          <cell r="OU138" t="str">
            <v>BW01 - Kellerwand</v>
          </cell>
          <cell r="OV138" t="str">
            <v>FS01 - Bodenplatte</v>
          </cell>
          <cell r="OW138">
            <v>0</v>
          </cell>
          <cell r="OX138">
            <v>0</v>
          </cell>
          <cell r="OY138">
            <v>0</v>
          </cell>
          <cell r="OZ138">
            <v>0</v>
          </cell>
          <cell r="PA138">
            <v>0</v>
          </cell>
          <cell r="PB138">
            <v>0</v>
          </cell>
          <cell r="PC138">
            <v>0</v>
          </cell>
          <cell r="PD138">
            <v>0</v>
          </cell>
          <cell r="PE138">
            <v>0</v>
          </cell>
          <cell r="PF138">
            <v>0</v>
          </cell>
          <cell r="PG138">
            <v>0</v>
          </cell>
          <cell r="PH138">
            <v>0</v>
          </cell>
          <cell r="PI138">
            <v>0</v>
          </cell>
          <cell r="PJ138">
            <v>0</v>
          </cell>
          <cell r="PL138" t="str">
            <v>EWHB01 - HB_08_AW-KD_BEH - Außenwand auf Kellerdecke (beheizter Keller)</v>
          </cell>
          <cell r="PM138" t="str">
            <v>BCIW01 - HB_09_IW-KD_UNB - Innenwand auf Kellerdecke (unbeheizter Keller)</v>
          </cell>
          <cell r="PN138" t="str">
            <v>BCEW01 - HB_10_AW-KD_UNB - Außenwand auf Kellerdecke (unbeheizter Keller)</v>
          </cell>
          <cell r="PO138" t="str">
            <v>EWEC01 - HB_03_AK-AW - Außenkante Außenwand</v>
          </cell>
          <cell r="PP138" t="str">
            <v>EWIC01 - HB_04_IK-AW - Innenkante Außenwand</v>
          </cell>
          <cell r="PQ138" t="str">
            <v>EWCE01 - HB_05.1_AW-GD_HBD - Geschossdeckenanschluss</v>
          </cell>
          <cell r="PR138" t="str">
            <v>EWCE02 - HB_05.2_AW-GD_EHD - Geschossdeckenanschluss</v>
          </cell>
          <cell r="PS138" t="str">
            <v>EWIW01 - HB_07_AW-IW - Innenwand an Außenwand</v>
          </cell>
          <cell r="PT138" t="str">
            <v>ROVE01 - HB_01_AW-DA_OR - Ortgang</v>
          </cell>
          <cell r="PU138" t="str">
            <v>ROEA01 - HB_02_AW-DA_TR - Traufe</v>
          </cell>
          <cell r="PV138" t="str">
            <v>FRRP01 - HB_06_AW-FD_ATT - Attikaausbildung</v>
          </cell>
          <cell r="PW138" t="str">
            <v>FSFE - HB_15_AW-BP Außenwand auf Bodenplatte</v>
          </cell>
          <cell r="PX138">
            <v>0</v>
          </cell>
          <cell r="PY138">
            <v>0</v>
          </cell>
          <cell r="PZ138">
            <v>0</v>
          </cell>
          <cell r="QA138">
            <v>0</v>
          </cell>
          <cell r="QB138">
            <v>0</v>
          </cell>
          <cell r="QC138">
            <v>0</v>
          </cell>
          <cell r="QD138">
            <v>0</v>
          </cell>
          <cell r="QE138">
            <v>0</v>
          </cell>
          <cell r="QF138">
            <v>0</v>
          </cell>
          <cell r="QG138">
            <v>0</v>
          </cell>
          <cell r="QH138">
            <v>0</v>
          </cell>
          <cell r="QI138">
            <v>0</v>
          </cell>
          <cell r="QJ138">
            <v>0</v>
          </cell>
          <cell r="QK138">
            <v>0</v>
          </cell>
          <cell r="QL138">
            <v>0</v>
          </cell>
          <cell r="QM138">
            <v>0</v>
          </cell>
          <cell r="QN138">
            <v>0</v>
          </cell>
          <cell r="QO138">
            <v>0</v>
          </cell>
          <cell r="QP138">
            <v>0</v>
          </cell>
          <cell r="QQ138">
            <v>0</v>
          </cell>
          <cell r="QR138">
            <v>0</v>
          </cell>
          <cell r="QS138">
            <v>0</v>
          </cell>
          <cell r="QT138">
            <v>0</v>
          </cell>
          <cell r="QU138">
            <v>0</v>
          </cell>
          <cell r="QV138">
            <v>0</v>
          </cell>
          <cell r="QW138">
            <v>0</v>
          </cell>
          <cell r="QX138">
            <v>0</v>
          </cell>
          <cell r="QY138">
            <v>0</v>
          </cell>
          <cell r="QZ138">
            <v>0</v>
          </cell>
          <cell r="RA138">
            <v>0</v>
          </cell>
          <cell r="RB138">
            <v>0</v>
          </cell>
          <cell r="RC138">
            <v>0</v>
          </cell>
          <cell r="RD138">
            <v>0</v>
          </cell>
          <cell r="RE138">
            <v>0</v>
          </cell>
          <cell r="RF138">
            <v>0</v>
          </cell>
          <cell r="RG138">
            <v>0</v>
          </cell>
          <cell r="RH138">
            <v>0</v>
          </cell>
          <cell r="RI138">
            <v>0</v>
          </cell>
          <cell r="RL138">
            <v>0</v>
          </cell>
        </row>
        <row r="139">
          <cell r="C139" t="str">
            <v>0993cs03</v>
          </cell>
          <cell r="OF139">
            <v>0</v>
          </cell>
          <cell r="OQ139" t="str">
            <v>RO01 - Dach</v>
          </cell>
          <cell r="OR139" t="str">
            <v>EW01 - Außenwand</v>
          </cell>
          <cell r="OS139" t="str">
            <v>FS01 - Bodenplatte</v>
          </cell>
          <cell r="OT139">
            <v>0</v>
          </cell>
          <cell r="OU139">
            <v>0</v>
          </cell>
          <cell r="OV139">
            <v>0</v>
          </cell>
          <cell r="OW139">
            <v>0</v>
          </cell>
          <cell r="OX139">
            <v>0</v>
          </cell>
          <cell r="OY139">
            <v>0</v>
          </cell>
          <cell r="OZ139">
            <v>0</v>
          </cell>
          <cell r="PA139">
            <v>0</v>
          </cell>
          <cell r="PB139">
            <v>0</v>
          </cell>
          <cell r="PC139">
            <v>0</v>
          </cell>
          <cell r="PD139">
            <v>0</v>
          </cell>
          <cell r="PE139">
            <v>0</v>
          </cell>
          <cell r="PF139">
            <v>0</v>
          </cell>
          <cell r="PG139">
            <v>0</v>
          </cell>
          <cell r="PH139">
            <v>0</v>
          </cell>
          <cell r="PI139">
            <v>0</v>
          </cell>
          <cell r="PJ139">
            <v>0</v>
          </cell>
          <cell r="PL139" t="str">
            <v>ROEA01 - Traufe</v>
          </cell>
          <cell r="PM139" t="str">
            <v>ROVE01 - Ortgang</v>
          </cell>
          <cell r="PN139" t="str">
            <v>EWEC01 - Außenw.-Außenecke</v>
          </cell>
          <cell r="PO139" t="str">
            <v>EWIC01 - Außenw.-Innenecke</v>
          </cell>
          <cell r="PP139" t="str">
            <v>EWIW01 - Außenw.-Innenw.</v>
          </cell>
          <cell r="PQ139" t="str">
            <v>EWCE01 - Deckeneinbindung</v>
          </cell>
          <cell r="PR139" t="str">
            <v>FSEW01 - Bodenpl-AW</v>
          </cell>
          <cell r="PS139">
            <v>0</v>
          </cell>
          <cell r="PT139">
            <v>0</v>
          </cell>
          <cell r="PU139">
            <v>0</v>
          </cell>
          <cell r="PV139">
            <v>0</v>
          </cell>
          <cell r="PW139">
            <v>0</v>
          </cell>
          <cell r="PX139">
            <v>0</v>
          </cell>
          <cell r="PY139">
            <v>0</v>
          </cell>
          <cell r="PZ139">
            <v>0</v>
          </cell>
          <cell r="QA139">
            <v>0</v>
          </cell>
          <cell r="QB139">
            <v>0</v>
          </cell>
          <cell r="QC139">
            <v>0</v>
          </cell>
          <cell r="QD139">
            <v>0</v>
          </cell>
          <cell r="QE139">
            <v>0</v>
          </cell>
          <cell r="QF139">
            <v>0</v>
          </cell>
          <cell r="QG139">
            <v>0</v>
          </cell>
          <cell r="QH139">
            <v>0</v>
          </cell>
          <cell r="QI139">
            <v>0</v>
          </cell>
          <cell r="QJ139">
            <v>0</v>
          </cell>
          <cell r="QK139">
            <v>0</v>
          </cell>
          <cell r="QL139">
            <v>0</v>
          </cell>
          <cell r="QM139">
            <v>0</v>
          </cell>
          <cell r="QN139">
            <v>0</v>
          </cell>
          <cell r="QO139">
            <v>0</v>
          </cell>
          <cell r="QP139">
            <v>0</v>
          </cell>
          <cell r="QQ139">
            <v>0</v>
          </cell>
          <cell r="QR139">
            <v>0</v>
          </cell>
          <cell r="QS139">
            <v>0</v>
          </cell>
          <cell r="QT139">
            <v>0</v>
          </cell>
          <cell r="QU139">
            <v>0</v>
          </cell>
          <cell r="QV139">
            <v>0</v>
          </cell>
          <cell r="QW139">
            <v>0</v>
          </cell>
          <cell r="QX139">
            <v>0</v>
          </cell>
          <cell r="QY139">
            <v>0</v>
          </cell>
          <cell r="QZ139">
            <v>0</v>
          </cell>
          <cell r="RA139">
            <v>0</v>
          </cell>
          <cell r="RB139">
            <v>0</v>
          </cell>
          <cell r="RC139">
            <v>0</v>
          </cell>
          <cell r="RD139">
            <v>0</v>
          </cell>
          <cell r="RE139">
            <v>0</v>
          </cell>
          <cell r="RF139">
            <v>0</v>
          </cell>
          <cell r="RG139">
            <v>0</v>
          </cell>
          <cell r="RH139">
            <v>0</v>
          </cell>
          <cell r="RI139">
            <v>0</v>
          </cell>
          <cell r="RL139">
            <v>0</v>
          </cell>
        </row>
        <row r="140">
          <cell r="C140" t="str">
            <v>0353ws03</v>
          </cell>
          <cell r="OF140">
            <v>0</v>
          </cell>
          <cell r="OQ140" t="str">
            <v>EW01 - Außenwand</v>
          </cell>
          <cell r="OR140" t="str">
            <v>EW02 - Außenwand</v>
          </cell>
          <cell r="OS140" t="str">
            <v>RO01 - Dach</v>
          </cell>
          <cell r="OT140" t="str">
            <v>RO02 - Dach</v>
          </cell>
          <cell r="OU140" t="str">
            <v>FS01 - Bodenplatte</v>
          </cell>
          <cell r="OV140" t="str">
            <v>FS02 - Bodenplatte</v>
          </cell>
          <cell r="OW140" t="str">
            <v>FS03 - Bodenplatte</v>
          </cell>
          <cell r="OX140" t="str">
            <v>BC01 - Kellerdecke</v>
          </cell>
          <cell r="OY140" t="str">
            <v>BW01 - Kellerwand</v>
          </cell>
          <cell r="OZ140" t="str">
            <v>BW02 - Kellerwand</v>
          </cell>
          <cell r="PA140">
            <v>0</v>
          </cell>
          <cell r="PB140">
            <v>0</v>
          </cell>
          <cell r="PC140">
            <v>0</v>
          </cell>
          <cell r="PD140">
            <v>0</v>
          </cell>
          <cell r="PE140">
            <v>0</v>
          </cell>
          <cell r="PF140">
            <v>0</v>
          </cell>
          <cell r="PG140">
            <v>0</v>
          </cell>
          <cell r="PH140">
            <v>0</v>
          </cell>
          <cell r="PI140">
            <v>0</v>
          </cell>
          <cell r="PJ140">
            <v>0</v>
          </cell>
          <cell r="PL140" t="str">
            <v>FSFE01 - Fall 2 - Außenwand auf Bodenplatte (Fundament)</v>
          </cell>
          <cell r="PM140" t="str">
            <v>FSFE02 - Fall 2a - Außenwand auf Bodenplatte (Fundament)</v>
          </cell>
          <cell r="PN140" t="str">
            <v>FSFE03 - Fall 3 - Außenwand auf Bodenplatte (Fundament)</v>
          </cell>
          <cell r="PO140" t="str">
            <v>FSFE04 - Fall 3a - Außenwand auf Bodenplatte (Fundament)</v>
          </cell>
          <cell r="PP140" t="str">
            <v>FSFE05 - Fall 3a.1 - Außenwand auf Bodenplatte (Fundament)</v>
          </cell>
          <cell r="PQ140" t="str">
            <v>FSFE06 - Fall 3b - Außenwand auf Bodenplatte (Fundament)</v>
          </cell>
          <cell r="PR140" t="str">
            <v>FSFE07 - Fall 3c - Außenwand auf Bodenplatte (Fundament)</v>
          </cell>
          <cell r="PS140" t="str">
            <v>FSFE08 - Fall 4 - Außenwand auf Bodenplatte (Fundament)</v>
          </cell>
          <cell r="PT140" t="str">
            <v>FSFE09 - Fall 4a - Außenwand auf Bodenplatte (Fundament)</v>
          </cell>
          <cell r="PU140" t="str">
            <v>BCEW01 - Fall 5 - Außenwand auf Kellerdecke (unbeheizter Keller)</v>
          </cell>
          <cell r="PV140" t="str">
            <v>BCEW02 - Fall 5a - Außenwand auf Kellerdecke (unbeheizter Keller)</v>
          </cell>
          <cell r="PW140" t="str">
            <v>EWHB01 - Fall 6 - Außenwand auf Kellerdecke (beheizter Keller)</v>
          </cell>
          <cell r="PX140" t="str">
            <v>EWHB02 - Fall 6.1 - Außenwand auf Kellerdecke (beheizter Keller)</v>
          </cell>
          <cell r="PY140" t="str">
            <v>ROVE01 - Fall 11a - Ortgang</v>
          </cell>
          <cell r="PZ140" t="str">
            <v>EWHB03 - Fall 6a - Außenwand auf Kellerdecke (beheizter Keller)</v>
          </cell>
          <cell r="QA140" t="str">
            <v>ROEA01 - Fall 10 - Traufe</v>
          </cell>
          <cell r="QB140" t="str">
            <v>ROEA02 - Fall 10a - Traufe</v>
          </cell>
          <cell r="QC140" t="str">
            <v>ROVE02 - Fall 11 - Ortgang</v>
          </cell>
          <cell r="QD140">
            <v>0</v>
          </cell>
          <cell r="QE140">
            <v>0</v>
          </cell>
          <cell r="QF140">
            <v>0</v>
          </cell>
          <cell r="QG140">
            <v>0</v>
          </cell>
          <cell r="QH140">
            <v>0</v>
          </cell>
          <cell r="QI140">
            <v>0</v>
          </cell>
          <cell r="QJ140">
            <v>0</v>
          </cell>
          <cell r="QK140">
            <v>0</v>
          </cell>
          <cell r="QL140">
            <v>0</v>
          </cell>
          <cell r="QM140">
            <v>0</v>
          </cell>
          <cell r="QN140">
            <v>0</v>
          </cell>
          <cell r="QO140">
            <v>0</v>
          </cell>
          <cell r="QP140">
            <v>0</v>
          </cell>
          <cell r="QQ140">
            <v>0</v>
          </cell>
          <cell r="QR140">
            <v>0</v>
          </cell>
          <cell r="QS140">
            <v>0</v>
          </cell>
          <cell r="QT140">
            <v>0</v>
          </cell>
          <cell r="QU140">
            <v>0</v>
          </cell>
          <cell r="QV140">
            <v>0</v>
          </cell>
          <cell r="QW140">
            <v>0</v>
          </cell>
          <cell r="QX140">
            <v>0</v>
          </cell>
          <cell r="QY140">
            <v>0</v>
          </cell>
          <cell r="QZ140">
            <v>0</v>
          </cell>
          <cell r="RA140">
            <v>0</v>
          </cell>
          <cell r="RB140">
            <v>0</v>
          </cell>
          <cell r="RC140">
            <v>0</v>
          </cell>
          <cell r="RD140">
            <v>0</v>
          </cell>
          <cell r="RE140">
            <v>0</v>
          </cell>
          <cell r="RF140">
            <v>0</v>
          </cell>
          <cell r="RG140">
            <v>0</v>
          </cell>
          <cell r="RH140">
            <v>0</v>
          </cell>
          <cell r="RI140">
            <v>0</v>
          </cell>
          <cell r="RL140">
            <v>0</v>
          </cell>
        </row>
        <row r="141">
          <cell r="C141" t="str">
            <v>0355ws03</v>
          </cell>
          <cell r="OF141">
            <v>0</v>
          </cell>
          <cell r="OQ141" t="str">
            <v xml:space="preserve">EW01 - Außenwandholzriegelkonstr. </v>
          </cell>
          <cell r="OR141" t="str">
            <v>MR01 - Pultdach mit Doppel-T-Trägern</v>
          </cell>
          <cell r="OS141" t="str">
            <v>MR02 - Pultdach mit Vollholzsparren</v>
          </cell>
          <cell r="OT141" t="str">
            <v>RO01 - Satteldach mit Zwischensparrendämmung</v>
          </cell>
          <cell r="OU141" t="str">
            <v>RO02 - Satteldach mit Aufsparrendämmung</v>
          </cell>
          <cell r="OV141" t="str">
            <v>RO03 - Satteldach mit Aufsparren- und Zwischensparrendämmung</v>
          </cell>
          <cell r="OW141" t="str">
            <v>FR01 - Warmdach mit Rundkies</v>
          </cell>
          <cell r="OX141" t="str">
            <v>FR02 - Warmdach mit Flachdach-Dämmplatten aus EPS</v>
          </cell>
          <cell r="OY141" t="str">
            <v>FR03 - Umkehrdach</v>
          </cell>
          <cell r="OZ141" t="str">
            <v>FS01 - Bodenplatte</v>
          </cell>
          <cell r="PA141" t="str">
            <v>BC01 - Kellerdecke</v>
          </cell>
          <cell r="PB141" t="str">
            <v>BW01 - Kellerwand</v>
          </cell>
          <cell r="PC141" t="str">
            <v>TC01 - Geschossdecke - Auskragung</v>
          </cell>
          <cell r="PD141">
            <v>0</v>
          </cell>
          <cell r="PE141">
            <v>0</v>
          </cell>
          <cell r="PF141">
            <v>0</v>
          </cell>
          <cell r="PG141">
            <v>0</v>
          </cell>
          <cell r="PH141">
            <v>0</v>
          </cell>
          <cell r="PI141">
            <v>0</v>
          </cell>
          <cell r="PJ141">
            <v>0</v>
          </cell>
          <cell r="PL141" t="str">
            <v>FSFE01 - ISOV_1a_HR-HLF - Außenwand auf Bodenplatte (Fundament)</v>
          </cell>
          <cell r="PM141" t="str">
            <v>BCEW01 - ISOV_2a_HR-HLF - Außenwand auf Kellerdecke (unbeheizter Keller)</v>
          </cell>
          <cell r="PN141" t="str">
            <v>BCEW02 - ISOV_2b_HR-HLF - Außenwand auf Kellerdecke (unbeheizter Keller)</v>
          </cell>
          <cell r="PO141" t="str">
            <v>EWHB01 - ISOV_2c_HR-HLF - Außenwand auf Kellerdecke (beheizter Keller)</v>
          </cell>
          <cell r="PP141" t="str">
            <v>EWCE01 - ISOV_3a_HR-HLF - Geschossdeckenanschluss</v>
          </cell>
          <cell r="PQ141" t="str">
            <v>EWEO01 - ISOV_3c_HR-HLF_a - Auskragende Decke (Außenkante)</v>
          </cell>
          <cell r="PR141" t="str">
            <v>EWIO01 - ISOV_3c_HR-HLF_i - Auskragende Decke (Innenkante)</v>
          </cell>
          <cell r="PS141" t="str">
            <v>EWEC01 - ISOV_3d_HR-HLF - Außenkante Außenwand</v>
          </cell>
          <cell r="PT141" t="str">
            <v>EWIC01 - ISOV_3e_HR-HLF - Innenkante Außenwand</v>
          </cell>
          <cell r="PU141" t="str">
            <v>EWIW01 - ISOV_3f_HR-HLF - Innenwand an Außenwand</v>
          </cell>
          <cell r="PV141" t="str">
            <v>ROEA01 - ISOV_4a_HR-HLF - Traufe</v>
          </cell>
          <cell r="PW141" t="str">
            <v>ROVE01 - ISOV_4b_HR-HLF - Ortgang</v>
          </cell>
          <cell r="PX141" t="str">
            <v>ROFI01 - ISOV_4c_HR-HLF - First</v>
          </cell>
          <cell r="PY141" t="str">
            <v>ROEA02 - ISOV_5a_HR-HLF - Traufe</v>
          </cell>
          <cell r="PZ141" t="str">
            <v>ROVE02 - ISOV_5b_HR-HLF - Ortgang</v>
          </cell>
          <cell r="QA141" t="str">
            <v>ROEA03 - ISOV_5c_HR-HLF - Traufe</v>
          </cell>
          <cell r="QB141" t="str">
            <v>ROVE03 - ISOV_5d_HR-HLF - Ortgang</v>
          </cell>
          <cell r="QC141" t="str">
            <v>ROEA04 - ISOV_6a_HR-HLF - Traufe</v>
          </cell>
          <cell r="QD141" t="str">
            <v>ROVE04 - ISOV_6b_HR-HLF - Ortgang</v>
          </cell>
          <cell r="QE141" t="str">
            <v>ROFI04 - ISOV_6c_HR-HLF - First</v>
          </cell>
          <cell r="QF141" t="str">
            <v>ROEA05 - ISOV_7a_HR-HLF - Traufe</v>
          </cell>
          <cell r="QG141" t="str">
            <v>ROVE05 - ISOV_7b_HR-HLF - Ortgang</v>
          </cell>
          <cell r="QH141" t="str">
            <v>ROFI05 - ISOV_7c_HR-HLF - First</v>
          </cell>
          <cell r="QI141" t="str">
            <v>ROEA06 - ISOV_8a_HR-HLF - Traufe</v>
          </cell>
          <cell r="QJ141" t="str">
            <v>FRRP01 - ISOV_8b_HR-HLF - Flachdach</v>
          </cell>
          <cell r="QK141" t="str">
            <v>ROEA07 - ISOV_9a_HR-HLF - Traufe</v>
          </cell>
          <cell r="QL141" t="str">
            <v>FRRP02 - ISOV_9b_HR-HLF - Flachdach</v>
          </cell>
          <cell r="QM141" t="str">
            <v>ROEA08 - ISOV_10a_HR-HLF - Traufe</v>
          </cell>
          <cell r="QN141" t="str">
            <v>FRRP03 - ISOV_10b_HR-HLF - Flachdach</v>
          </cell>
          <cell r="QO141" t="str">
            <v>ROPA01 - ISOV_11b_HR-HLF - Dach</v>
          </cell>
          <cell r="QP141" t="str">
            <v>BCPA01 - ISOV_11c_HR-HLF - Kellerdecke</v>
          </cell>
          <cell r="QQ141" t="str">
            <v>BCPA02 - ISOV_11d_HR-HLF - Kellerdecke</v>
          </cell>
          <cell r="QR141" t="str">
            <v>FSPA01 - ISOV_11e_HR-HLF - Bodenplatte</v>
          </cell>
          <cell r="QS141">
            <v>0</v>
          </cell>
          <cell r="QT141">
            <v>0</v>
          </cell>
          <cell r="QU141">
            <v>0</v>
          </cell>
          <cell r="QV141">
            <v>0</v>
          </cell>
          <cell r="QW141">
            <v>0</v>
          </cell>
          <cell r="QX141">
            <v>0</v>
          </cell>
          <cell r="QY141">
            <v>0</v>
          </cell>
          <cell r="QZ141">
            <v>0</v>
          </cell>
          <cell r="RA141">
            <v>0</v>
          </cell>
          <cell r="RB141">
            <v>0</v>
          </cell>
          <cell r="RC141">
            <v>0</v>
          </cell>
          <cell r="RD141">
            <v>0</v>
          </cell>
          <cell r="RE141">
            <v>0</v>
          </cell>
          <cell r="RF141">
            <v>0</v>
          </cell>
          <cell r="RG141">
            <v>0</v>
          </cell>
          <cell r="RH141">
            <v>0</v>
          </cell>
          <cell r="RI141">
            <v>0</v>
          </cell>
          <cell r="RL141">
            <v>0</v>
          </cell>
        </row>
        <row r="142">
          <cell r="C142" t="str">
            <v>0356ws03</v>
          </cell>
          <cell r="OF142">
            <v>0</v>
          </cell>
          <cell r="OQ142" t="str">
            <v>EW01 - Außenwand Holzriegelkonstruktion</v>
          </cell>
          <cell r="OR142" t="str">
            <v>MR01 - Pultdach mit Doppel-T-Trägern</v>
          </cell>
          <cell r="OS142" t="str">
            <v>MR02 - Pultdach mit Vollholzsparren</v>
          </cell>
          <cell r="OT142" t="str">
            <v>RO01 - Satteldach mit Zwischensparrendämmung</v>
          </cell>
          <cell r="OU142" t="str">
            <v>RO02 - Satteldach mit Aufsparrendämmung</v>
          </cell>
          <cell r="OV142" t="str">
            <v>RO03 - Satteldach mit Aufsparren- und Zwischensparrendämmung</v>
          </cell>
          <cell r="OW142" t="str">
            <v>FR01 - Warmdach mit Rundkies</v>
          </cell>
          <cell r="OX142" t="str">
            <v>FR02 - Warmdach mit Flachdach-Dämmplatten aus EPS</v>
          </cell>
          <cell r="OY142" t="str">
            <v>FR03 - Umkehrdach</v>
          </cell>
          <cell r="OZ142" t="str">
            <v>FS01 - Bodenplatte</v>
          </cell>
          <cell r="PA142" t="str">
            <v>BC01 - Kellerdecke</v>
          </cell>
          <cell r="PB142" t="str">
            <v>BW01 - Kellerwand</v>
          </cell>
          <cell r="PC142" t="str">
            <v xml:space="preserve">TC01 - Geschossdecke </v>
          </cell>
          <cell r="PD142">
            <v>0</v>
          </cell>
          <cell r="PE142">
            <v>0</v>
          </cell>
          <cell r="PF142">
            <v>0</v>
          </cell>
          <cell r="PG142">
            <v>0</v>
          </cell>
          <cell r="PH142">
            <v>0</v>
          </cell>
          <cell r="PI142">
            <v>0</v>
          </cell>
          <cell r="PJ142">
            <v>0</v>
          </cell>
          <cell r="PL142" t="str">
            <v>FSFE01 - ISOV_1a_HR-WDVS - Außenwand auf Bodenplatte (Fundament)</v>
          </cell>
          <cell r="PM142" t="str">
            <v>BCEW01 - ISOV_2a_HR-WDVS - Außenwand auf Kellerdecke (unbeheizter Keller)</v>
          </cell>
          <cell r="PN142" t="str">
            <v>BCEW02 - ISOV_2b_HR-WDVS - Außenwand auf Kellerdecke (unbeheizter Keller)</v>
          </cell>
          <cell r="PO142" t="str">
            <v>EWHB01 - ISOV_2c_HR-WDVS - Außenwand auf Kellerdecke (beheizter Keller)</v>
          </cell>
          <cell r="PP142" t="str">
            <v>EWCE01 - ISOV_3a_HR-WDVS - Geschossdeckenanschluss</v>
          </cell>
          <cell r="PQ142" t="str">
            <v>EWEO01 - ISOV_3c_HR-WDVS_a - Auskragende Decke (Außenkante)</v>
          </cell>
          <cell r="PR142" t="str">
            <v>EWIO01 - ISOV_3c_HR-WDVS_i - Auskragende Decke (Innenkante)</v>
          </cell>
          <cell r="PS142" t="str">
            <v>EWEC01 - ISOV_3d_HR-WDVS - Außenkante Außenwand</v>
          </cell>
          <cell r="PT142" t="str">
            <v>EWIC01 - ISOV_3e_HR-WDVS - Innenkante Außenwand</v>
          </cell>
          <cell r="PU142" t="str">
            <v>EWIW01 - ISOV_3f_HR-WDVS - Innenwand an Außenwand</v>
          </cell>
          <cell r="PV142" t="str">
            <v>ROEA01 - ISOV_4a_HR-WDVS - Traufe</v>
          </cell>
          <cell r="PW142" t="str">
            <v>ROVE01 - ISOV_4b_HR-WDVS - Ortgang</v>
          </cell>
          <cell r="PX142" t="str">
            <v>ROFI01 - ISOV_4c_HR-WDVS - First</v>
          </cell>
          <cell r="PY142" t="str">
            <v>ROEA02 - ISOV_5a_HR-WDVS - Traufe</v>
          </cell>
          <cell r="PZ142" t="str">
            <v>ROVE02 - ISOV_5b_HR-WDVS - Ortgang</v>
          </cell>
          <cell r="QA142" t="str">
            <v>ROEA03 - ISOV_5c_HR-WDVS - Traufe</v>
          </cell>
          <cell r="QB142" t="str">
            <v>ROVE03 - ISOV_5d_HR-WDVS - Ortgang</v>
          </cell>
          <cell r="QC142" t="str">
            <v>ROEA04 - ISOV_6a_HR-WDVS - Traufe</v>
          </cell>
          <cell r="QD142" t="str">
            <v>ROVE04 - ISOV_6b_HR-WDVS - Ortgang</v>
          </cell>
          <cell r="QE142" t="str">
            <v>ROFI04 - ISOV_6c_HR-WDVS - First</v>
          </cell>
          <cell r="QF142" t="str">
            <v>ROEA05 - ISOV_7a_HR-WDVS - Traufe</v>
          </cell>
          <cell r="QG142" t="str">
            <v>ROVE05 - ISOV_7b_HR-WDVS - Ortgang</v>
          </cell>
          <cell r="QH142" t="str">
            <v>ROFI05 - ISOV_7c_HR-WDVS - First</v>
          </cell>
          <cell r="QI142" t="str">
            <v>ROEA06 - ISOV_8a_HR-WDVS - Traufe</v>
          </cell>
          <cell r="QJ142" t="str">
            <v>FRRP01 - ISOV_8b_HR-WDVS - Flachdach</v>
          </cell>
          <cell r="QK142" t="str">
            <v>ROEA07 - ISOV_9a_HR-WDVS - Traufe</v>
          </cell>
          <cell r="QL142" t="str">
            <v>FRRP02 - ISOV_9b_HR-WDVS - Flachdach</v>
          </cell>
          <cell r="QM142" t="str">
            <v>ROEA08 - ISOV_10a_HR-WDVS - Traufe</v>
          </cell>
          <cell r="QN142" t="str">
            <v>FRRP03 - ISOV_10b_HR-WDVS - Flachdach</v>
          </cell>
          <cell r="QO142" t="str">
            <v>ROPA01 - ISOV_11b_HR-WDVS - Dach</v>
          </cell>
          <cell r="QP142" t="str">
            <v>BCPA01 - ISOV_11c_HR-WDVS - Kellerdecke</v>
          </cell>
          <cell r="QQ142" t="str">
            <v>BCPA02 - ISOV_11d_HR-WDVS - Kellerdecke</v>
          </cell>
          <cell r="QR142" t="str">
            <v>FSPA01 - ISOV_11e_HR-WDVS - Bodenplatte</v>
          </cell>
          <cell r="QS142">
            <v>0</v>
          </cell>
          <cell r="QT142">
            <v>0</v>
          </cell>
          <cell r="QU142">
            <v>0</v>
          </cell>
          <cell r="QV142">
            <v>0</v>
          </cell>
          <cell r="QW142">
            <v>0</v>
          </cell>
          <cell r="QX142">
            <v>0</v>
          </cell>
          <cell r="QY142">
            <v>0</v>
          </cell>
          <cell r="QZ142">
            <v>0</v>
          </cell>
          <cell r="RA142">
            <v>0</v>
          </cell>
          <cell r="RB142">
            <v>0</v>
          </cell>
          <cell r="RC142">
            <v>0</v>
          </cell>
          <cell r="RD142">
            <v>0</v>
          </cell>
          <cell r="RE142">
            <v>0</v>
          </cell>
          <cell r="RF142">
            <v>0</v>
          </cell>
          <cell r="RG142">
            <v>0</v>
          </cell>
          <cell r="RH142">
            <v>0</v>
          </cell>
          <cell r="RI142">
            <v>0</v>
          </cell>
          <cell r="RL142">
            <v>0</v>
          </cell>
        </row>
        <row r="143">
          <cell r="C143" t="str">
            <v>0357ws03</v>
          </cell>
          <cell r="OF143">
            <v>0</v>
          </cell>
          <cell r="OQ143" t="str">
            <v>EW01 - Außenwand Massiv hinterlüftet</v>
          </cell>
          <cell r="OR143" t="str">
            <v>MR01 - Pultdach mit Doppel-T-Trägern</v>
          </cell>
          <cell r="OS143" t="str">
            <v>MR02 - Pultdach mit Vollholzsparren</v>
          </cell>
          <cell r="OT143" t="str">
            <v>RO01 - Satteldach mit Zwischensparrendämmung</v>
          </cell>
          <cell r="OU143" t="str">
            <v>RO02 - Satteldach mit Aufsparrendämmung</v>
          </cell>
          <cell r="OV143" t="str">
            <v>RO03 - Satteldach mit Auf- und Zwischensparrendämmung</v>
          </cell>
          <cell r="OW143" t="str">
            <v>FR01 - Warmdach mit Rundkies</v>
          </cell>
          <cell r="OX143" t="str">
            <v>FR02 - Warmdach mit Flachdach-Dämmplatten aus EPS</v>
          </cell>
          <cell r="OY143" t="str">
            <v>FR03 - Umkehrdach</v>
          </cell>
          <cell r="OZ143" t="str">
            <v>FS01 - Bodenplatte</v>
          </cell>
          <cell r="PA143" t="str">
            <v>BC01 - Kellerdecke</v>
          </cell>
          <cell r="PB143" t="str">
            <v>BW01 - Kellerwand</v>
          </cell>
          <cell r="PC143" t="str">
            <v xml:space="preserve">TC01 - Geschossdecke </v>
          </cell>
          <cell r="PD143">
            <v>0</v>
          </cell>
          <cell r="PE143">
            <v>0</v>
          </cell>
          <cell r="PF143">
            <v>0</v>
          </cell>
          <cell r="PG143">
            <v>0</v>
          </cell>
          <cell r="PH143">
            <v>0</v>
          </cell>
          <cell r="PI143">
            <v>0</v>
          </cell>
          <cell r="PJ143">
            <v>0</v>
          </cell>
          <cell r="PL143" t="str">
            <v>FSFE01 - ISOV_1a_MB-HLF - Außenwand auf Bodenplatte (Fundament)</v>
          </cell>
          <cell r="PM143" t="str">
            <v>BCEW01 - ISOV_2a_MB-HLF - Außenwand auf Kellerdecke (unbeheizter Keller)</v>
          </cell>
          <cell r="PN143" t="str">
            <v>EWHB01 - ISOV_2b_MB-HLF - Außenwand auf Kellerdecke (beheizter Keller)</v>
          </cell>
          <cell r="PO143" t="str">
            <v>EWCE01 - ISOV_3a_MB-HLF - Geschossdeckenanschluss</v>
          </cell>
          <cell r="PP143" t="str">
            <v>EWEO01 - ISOV_3c_MB-HLF_a - Auskragende Decke (Außenkante)</v>
          </cell>
          <cell r="PQ143" t="str">
            <v>EWIO01 - ISOV_3c_MB-HLF_i - Auskragende Decke (Innenkante)</v>
          </cell>
          <cell r="PR143" t="str">
            <v>EWEC01 - ISOV_3d_MB-HLF - Außenkante Außenwand</v>
          </cell>
          <cell r="PS143" t="str">
            <v>EWIC01 - ISOV_3e_MB-HLF - Innenkante Außenwand</v>
          </cell>
          <cell r="PT143" t="str">
            <v>EWIW01 - ISOV_3f_MB-HLF - Innenwand an Außenwand</v>
          </cell>
          <cell r="PU143" t="str">
            <v>ROEA01 - ISOV_4a_MB-HLF - Traufe</v>
          </cell>
          <cell r="PV143" t="str">
            <v>ROVE01 - ISOV_4b_MB-HLF - Ortgang</v>
          </cell>
          <cell r="PW143" t="str">
            <v>ROFI01 - ISOV_4c_MB-HLF - First</v>
          </cell>
          <cell r="PX143" t="str">
            <v>ROEA02 - ISOV_5a_MB-HLF - Traufe</v>
          </cell>
          <cell r="PY143" t="str">
            <v>ROVE02 - ISOV_5b_MB-HLF - Ortgang</v>
          </cell>
          <cell r="PZ143" t="str">
            <v>ROEA03 - ISOV_5c_MB-HLF - Traufe</v>
          </cell>
          <cell r="QA143" t="str">
            <v>ROVE03 - ISOV_5d_MB-HLF - Ortgang</v>
          </cell>
          <cell r="QB143" t="str">
            <v>ROEA04 - ISOV_6a_MB-HLF - Traufe</v>
          </cell>
          <cell r="QC143" t="str">
            <v>ROVE04 - ISOV_6b_MB-HLF - Ortgang</v>
          </cell>
          <cell r="QD143" t="str">
            <v>ROFI04 - ISOV_6c_MB-HLF - First</v>
          </cell>
          <cell r="QE143" t="str">
            <v>ROEA05 - ISOV_7a_MB-HLF - Traufe</v>
          </cell>
          <cell r="QF143" t="str">
            <v>ROVE05 - ISOV_7b_MB-HLF - Ortgang</v>
          </cell>
          <cell r="QG143" t="str">
            <v>ROFI05 - ISOV_7c_MB-HLF - First</v>
          </cell>
          <cell r="QH143" t="str">
            <v>ROEA06 - ISOV_8_MB-HLF - Traufe</v>
          </cell>
          <cell r="QI143" t="str">
            <v>ROEA07 - ISOV_9_MB-HLF - Traufe</v>
          </cell>
          <cell r="QJ143" t="str">
            <v>ROEA08 - ISOV_10_MB-HLF - Traufe</v>
          </cell>
          <cell r="QK143" t="str">
            <v>ROPA01 - ISOV_11b_MB-HLF - Dach</v>
          </cell>
          <cell r="QL143" t="str">
            <v>ROPA02 - ISOV_11c_MB-HLF - Dach</v>
          </cell>
          <cell r="QM143" t="str">
            <v>ROPA03 - ISOV_11d_MB-HLF - Dach</v>
          </cell>
          <cell r="QN143" t="str">
            <v>ROPA04 - ISOV_11e_MB-HLF - Dach</v>
          </cell>
          <cell r="QO143" t="str">
            <v>BCPA01 - ISOV_11f_MB-HLF - Kellerdecke</v>
          </cell>
          <cell r="QP143" t="str">
            <v>FSPA01 - ISOV_11h_MB-HLF - Bodenplatte</v>
          </cell>
          <cell r="QQ143" t="str">
            <v>FSPA02 - ISOV_11i_MB-HLF - Bodenplatte</v>
          </cell>
          <cell r="QR143">
            <v>0</v>
          </cell>
          <cell r="QS143">
            <v>0</v>
          </cell>
          <cell r="QT143">
            <v>0</v>
          </cell>
          <cell r="QU143">
            <v>0</v>
          </cell>
          <cell r="QV143">
            <v>0</v>
          </cell>
          <cell r="QW143">
            <v>0</v>
          </cell>
          <cell r="QX143">
            <v>0</v>
          </cell>
          <cell r="QY143">
            <v>0</v>
          </cell>
          <cell r="QZ143">
            <v>0</v>
          </cell>
          <cell r="RA143">
            <v>0</v>
          </cell>
          <cell r="RB143">
            <v>0</v>
          </cell>
          <cell r="RC143">
            <v>0</v>
          </cell>
          <cell r="RD143">
            <v>0</v>
          </cell>
          <cell r="RE143">
            <v>0</v>
          </cell>
          <cell r="RF143">
            <v>0</v>
          </cell>
          <cell r="RG143">
            <v>0</v>
          </cell>
          <cell r="RH143">
            <v>0</v>
          </cell>
          <cell r="RI143">
            <v>0</v>
          </cell>
          <cell r="RL143">
            <v>0</v>
          </cell>
        </row>
        <row r="144">
          <cell r="C144" t="str">
            <v>0358ws03</v>
          </cell>
          <cell r="OF144">
            <v>0</v>
          </cell>
          <cell r="OQ144" t="str">
            <v>EW01 - Außenwand Massiv mit WDVS</v>
          </cell>
          <cell r="OR144" t="str">
            <v>MR01 - Pultdach mit Doppel-T-Trägern</v>
          </cell>
          <cell r="OS144" t="str">
            <v>MR02 - Pultdach mit Vollholzsparren</v>
          </cell>
          <cell r="OT144" t="str">
            <v>RO01 - Satteldach mit Zwischensparrendämmung</v>
          </cell>
          <cell r="OU144" t="str">
            <v>RO02 - Satteldach mit Aufsparrendämmung</v>
          </cell>
          <cell r="OV144" t="str">
            <v>RO03 - Satteldach mit Auf- und Zwischensparrendämmung</v>
          </cell>
          <cell r="OW144" t="str">
            <v>FR01 - Warmdach mit Rundkies</v>
          </cell>
          <cell r="OX144" t="str">
            <v>FR02 - Warmdach mit Flachdach-Dämmplatten aus EPS</v>
          </cell>
          <cell r="OY144" t="str">
            <v>FR03 - Umkehrdach</v>
          </cell>
          <cell r="OZ144" t="str">
            <v>FS01 - Bodenplatte</v>
          </cell>
          <cell r="PA144" t="str">
            <v>BC01 - Kellerdecke</v>
          </cell>
          <cell r="PB144" t="str">
            <v>BW01 - Kellerwand</v>
          </cell>
          <cell r="PC144" t="str">
            <v xml:space="preserve">TC01 - Geschossdecke </v>
          </cell>
          <cell r="PD144">
            <v>0</v>
          </cell>
          <cell r="PE144">
            <v>0</v>
          </cell>
          <cell r="PF144">
            <v>0</v>
          </cell>
          <cell r="PG144">
            <v>0</v>
          </cell>
          <cell r="PH144">
            <v>0</v>
          </cell>
          <cell r="PI144">
            <v>0</v>
          </cell>
          <cell r="PJ144">
            <v>0</v>
          </cell>
          <cell r="PL144" t="str">
            <v>FSFE01 - ISOV_1a_MB-WDVS - Außenwand auf Bodenplatte (Fundament)</v>
          </cell>
          <cell r="PM144" t="str">
            <v>BCEW01 - ISOV_2a_MB-WDVS - Außenwand auf Kellerdecke (unbeheizter Keller)</v>
          </cell>
          <cell r="PN144" t="str">
            <v>EWHB01 - ISOV_2b_MB-WDVS - Außenwand auf Kellerdecke (beheizter Keller)</v>
          </cell>
          <cell r="PO144" t="str">
            <v>EWCE01 - ISOV_3a_MB-WDVS - Geschossdeckenanschluss</v>
          </cell>
          <cell r="PP144" t="str">
            <v>EWEO01 - ISOV_3c_MB-WDVS_a - Auskragende Decke (Außenkante)</v>
          </cell>
          <cell r="PQ144" t="str">
            <v>EWIO01 - ISOV_3c_MB-WDVS_i - Auskragende Decke (Innenkante)</v>
          </cell>
          <cell r="PR144" t="str">
            <v>EWEC01 - ISOV_3d_MB-WDVS - Außenkante Außenwand</v>
          </cell>
          <cell r="PS144" t="str">
            <v>EWIC01 - ISOV_3e_MB-WDVS - Innenkante Außenwand</v>
          </cell>
          <cell r="PT144" t="str">
            <v>EWIW01 - ISOV_3f_MB-WDVS - Innenwand an Außenwand</v>
          </cell>
          <cell r="PU144" t="str">
            <v>ROEA01 - ISOV_4a_MB-WDVS - Traufe</v>
          </cell>
          <cell r="PV144" t="str">
            <v>ROVE01 - ISOV_4b_MB-WDVS - Ortgang</v>
          </cell>
          <cell r="PW144" t="str">
            <v>ROFI01 - ISOV_4c_MB-WDVS - First</v>
          </cell>
          <cell r="PX144" t="str">
            <v>ROEA02 - ISOV_5a_MB-WDVS - Traufe</v>
          </cell>
          <cell r="PY144" t="str">
            <v>ROVE02 - ISOV_5b_MB-WDVS - Ortgang</v>
          </cell>
          <cell r="PZ144" t="str">
            <v>ROEA03 - ISOV_5c_MB-WDVS - Traufe</v>
          </cell>
          <cell r="QA144" t="str">
            <v>ROVE03 - ISOV_5d_MB-WDVS - Ortgang</v>
          </cell>
          <cell r="QB144" t="str">
            <v>ROEA04 - ISOV_6a_MB-WDVS - Traufe</v>
          </cell>
          <cell r="QC144" t="str">
            <v>ROVE04 - ISOV_6b_MB-WDVS - Ortgang</v>
          </cell>
          <cell r="QD144" t="str">
            <v>ROFI04 - ISOV_6c_MB-WDVS - First</v>
          </cell>
          <cell r="QE144" t="str">
            <v>ROEA05 - ISOV_7a_MB-WDVS - Traufe</v>
          </cell>
          <cell r="QF144" t="str">
            <v>ROVE05 - ISOV_7b_MB-WDVS - Ortgang</v>
          </cell>
          <cell r="QG144" t="str">
            <v>ROFI05 - ISOV_7c_MB-WDVS - First</v>
          </cell>
          <cell r="QH144" t="str">
            <v>ROEA06 - ISOV_8_MB-WDVS - Traufe</v>
          </cell>
          <cell r="QI144" t="str">
            <v>ROEA07 - ISOV_9_MB-WDVS - Traufe</v>
          </cell>
          <cell r="QJ144" t="str">
            <v>ROEA08 - ISOV_10_MB-WDVS - Traufe</v>
          </cell>
          <cell r="QK144" t="str">
            <v>ROPA01 - ISOV_11b_MB-WDVS - Dach</v>
          </cell>
          <cell r="QL144" t="str">
            <v>ROPA02 - ISOV_11c_MB-WDVS - Dach</v>
          </cell>
          <cell r="QM144" t="str">
            <v>ROPA03 - ISOV_11d_MB-WDVS - Dach</v>
          </cell>
          <cell r="QN144" t="str">
            <v>ROPA04 - ISOV_11e_MB-WDVS - Dach</v>
          </cell>
          <cell r="QO144" t="str">
            <v>BCPA01 - ISOV_11f_MB-WDVS - Kellerdecke</v>
          </cell>
          <cell r="QP144" t="str">
            <v>FSPA01 - ISOV_11h_MB-WDVS - Bodenplatte</v>
          </cell>
          <cell r="QQ144" t="str">
            <v>FSPA02 - ISOV_11i_MB-WDVS - Bodenplatte</v>
          </cell>
          <cell r="QR144">
            <v>0</v>
          </cell>
          <cell r="QS144">
            <v>0</v>
          </cell>
          <cell r="QT144">
            <v>0</v>
          </cell>
          <cell r="QU144">
            <v>0</v>
          </cell>
          <cell r="QV144">
            <v>0</v>
          </cell>
          <cell r="QW144">
            <v>0</v>
          </cell>
          <cell r="QX144">
            <v>0</v>
          </cell>
          <cell r="QY144">
            <v>0</v>
          </cell>
          <cell r="QZ144">
            <v>0</v>
          </cell>
          <cell r="RA144">
            <v>0</v>
          </cell>
          <cell r="RB144">
            <v>0</v>
          </cell>
          <cell r="RC144">
            <v>0</v>
          </cell>
          <cell r="RD144">
            <v>0</v>
          </cell>
          <cell r="RE144">
            <v>0</v>
          </cell>
          <cell r="RF144">
            <v>0</v>
          </cell>
          <cell r="RG144">
            <v>0</v>
          </cell>
          <cell r="RH144">
            <v>0</v>
          </cell>
          <cell r="RI144">
            <v>0</v>
          </cell>
          <cell r="RL144">
            <v>0</v>
          </cell>
        </row>
        <row r="145">
          <cell r="C145" t="str">
            <v>0795ws03</v>
          </cell>
          <cell r="OF145">
            <v>0</v>
          </cell>
          <cell r="OQ145" t="str">
            <v>EW01 - Außenwand</v>
          </cell>
          <cell r="OR145" t="str">
            <v>RO01 - Satteldach / Pultdach</v>
          </cell>
          <cell r="OS145" t="str">
            <v>FS01 - Bodenplatte</v>
          </cell>
          <cell r="OT145" t="str">
            <v>FS02 - Bodenplatte</v>
          </cell>
          <cell r="OU145" t="str">
            <v>BW01 - Kellerwand (beheizt)</v>
          </cell>
          <cell r="OV145" t="str">
            <v>BW01 - Kellerwand an beheiztem Keller (KWb)</v>
          </cell>
          <cell r="OW145" t="str">
            <v>BC01 - Kellerdecke (unbeheizt)</v>
          </cell>
          <cell r="OX145">
            <v>0</v>
          </cell>
          <cell r="OY145">
            <v>0</v>
          </cell>
          <cell r="OZ145">
            <v>0</v>
          </cell>
          <cell r="PA145">
            <v>0</v>
          </cell>
          <cell r="PB145">
            <v>0</v>
          </cell>
          <cell r="PC145">
            <v>0</v>
          </cell>
          <cell r="PD145">
            <v>0</v>
          </cell>
          <cell r="PE145">
            <v>0</v>
          </cell>
          <cell r="PF145">
            <v>0</v>
          </cell>
          <cell r="PG145">
            <v>0</v>
          </cell>
          <cell r="PH145">
            <v>0</v>
          </cell>
          <cell r="PI145">
            <v>0</v>
          </cell>
          <cell r="PJ145">
            <v>0</v>
          </cell>
          <cell r="PL145" t="str">
            <v>FRRP01 - A3-02 - external wall - flat roof</v>
          </cell>
          <cell r="PM145" t="str">
            <v>ROEA01 - A3-03 - external wall - pitched roof eaves</v>
          </cell>
          <cell r="PN145" t="str">
            <v>ROVE01 - A3-04 - external wall - pitched roof (verge)</v>
          </cell>
          <cell r="PO145" t="str">
            <v>EWEC01 - A3-05 - external edge of external wall</v>
          </cell>
          <cell r="PP145" t="str">
            <v>EWIC01 - A3-06 - Internal edge of external wall</v>
          </cell>
          <cell r="PQ145" t="str">
            <v>EWCE01 - A3-07 - Internal wall meets external wall</v>
          </cell>
          <cell r="PR145" t="str">
            <v>A3-08 - Ceiling supported by external wall</v>
          </cell>
          <cell r="PS145" t="str">
            <v>FSEW01 - A3-09 - Base detail external wall on floor slab</v>
          </cell>
          <cell r="PT145" t="str">
            <v>FSIW01 - A3-10 - Base detail internal wall on floor slab</v>
          </cell>
          <cell r="PU145" t="str">
            <v>EWHB01 - A3-11 - External wall on basement ceiling, heated basement</v>
          </cell>
          <cell r="PV145" t="str">
            <v>BCEW01 - A3-12 - External wall on basement ceiling, unheated basement</v>
          </cell>
          <cell r="PW145" t="str">
            <v>BCEW02 - A3-12a - External wall on basement ceiling, unheated basement</v>
          </cell>
          <cell r="PX145" t="str">
            <v>A3-13 - Internal wall on basement ceiling, unheated basement</v>
          </cell>
          <cell r="PY145" t="str">
            <v>A3-13a - Internal wall on basement ceiling, unheated basement</v>
          </cell>
          <cell r="PZ145">
            <v>0</v>
          </cell>
          <cell r="QA145">
            <v>0</v>
          </cell>
          <cell r="QB145">
            <v>0</v>
          </cell>
          <cell r="QC145">
            <v>0</v>
          </cell>
          <cell r="QD145">
            <v>0</v>
          </cell>
          <cell r="QE145">
            <v>0</v>
          </cell>
          <cell r="QF145">
            <v>0</v>
          </cell>
          <cell r="QG145">
            <v>0</v>
          </cell>
          <cell r="QH145">
            <v>0</v>
          </cell>
          <cell r="QI145">
            <v>0</v>
          </cell>
          <cell r="QJ145">
            <v>0</v>
          </cell>
          <cell r="QK145">
            <v>0</v>
          </cell>
          <cell r="QL145">
            <v>0</v>
          </cell>
          <cell r="QM145">
            <v>0</v>
          </cell>
          <cell r="QN145">
            <v>0</v>
          </cell>
          <cell r="QO145">
            <v>0</v>
          </cell>
          <cell r="QP145">
            <v>0</v>
          </cell>
          <cell r="QQ145">
            <v>0</v>
          </cell>
          <cell r="QR145">
            <v>0</v>
          </cell>
          <cell r="QS145">
            <v>0</v>
          </cell>
          <cell r="QT145">
            <v>0</v>
          </cell>
          <cell r="QU145">
            <v>0</v>
          </cell>
          <cell r="QV145">
            <v>0</v>
          </cell>
          <cell r="QW145">
            <v>0</v>
          </cell>
          <cell r="QX145">
            <v>0</v>
          </cell>
          <cell r="QY145">
            <v>0</v>
          </cell>
          <cell r="QZ145">
            <v>0</v>
          </cell>
          <cell r="RA145">
            <v>0</v>
          </cell>
          <cell r="RB145">
            <v>0</v>
          </cell>
          <cell r="RC145">
            <v>0</v>
          </cell>
          <cell r="RD145">
            <v>0</v>
          </cell>
          <cell r="RE145">
            <v>0</v>
          </cell>
          <cell r="RF145">
            <v>0</v>
          </cell>
          <cell r="RG145">
            <v>0</v>
          </cell>
          <cell r="RH145">
            <v>0</v>
          </cell>
          <cell r="RI145">
            <v>0</v>
          </cell>
          <cell r="RL145">
            <v>0</v>
          </cell>
        </row>
        <row r="146">
          <cell r="C146" t="str">
            <v>0359ws03</v>
          </cell>
          <cell r="OF146">
            <v>0</v>
          </cell>
          <cell r="OQ146" t="str">
            <v>EW01 - Außenwand</v>
          </cell>
          <cell r="OR146" t="str">
            <v>EW02 - Außenwand gegen Erdreich 120mm Dämmung</v>
          </cell>
          <cell r="OS146" t="str">
            <v>EW03 - Außenwand gegen Erdreich 140mm Dämmung</v>
          </cell>
          <cell r="OT146" t="str">
            <v>RO01 - Satteldach</v>
          </cell>
          <cell r="OU146" t="str">
            <v>FR01 - Flachdach</v>
          </cell>
          <cell r="OV146" t="str">
            <v xml:space="preserve">BC01 - Kellerdecke (unbeheizter Keller) </v>
          </cell>
          <cell r="OW146" t="str">
            <v>FS01 - Bodenplatte</v>
          </cell>
          <cell r="OX146">
            <v>0</v>
          </cell>
          <cell r="OY146">
            <v>0</v>
          </cell>
          <cell r="OZ146">
            <v>0</v>
          </cell>
          <cell r="PA146">
            <v>0</v>
          </cell>
          <cell r="PB146">
            <v>0</v>
          </cell>
          <cell r="PC146">
            <v>0</v>
          </cell>
          <cell r="PD146">
            <v>0</v>
          </cell>
          <cell r="PE146">
            <v>0</v>
          </cell>
          <cell r="PF146">
            <v>0</v>
          </cell>
          <cell r="PG146">
            <v>0</v>
          </cell>
          <cell r="PH146">
            <v>0</v>
          </cell>
          <cell r="PI146">
            <v>0</v>
          </cell>
          <cell r="PJ146">
            <v>0</v>
          </cell>
          <cell r="PL146" t="str">
            <v>EWHB01 - K5-1_022_AW-KD_beh - Außenwand auf Kellerdecke (beheizter Keller)</v>
          </cell>
          <cell r="PM146" t="str">
            <v>FSEW01 - K5-2_022_AW-BP - Außenwand auf Bodenplatte</v>
          </cell>
          <cell r="PN146" t="str">
            <v>BCEW01 - K5-3_022_AW-KD_unb - Außenwand auf Kellerdecke (unbeheizter Keller)</v>
          </cell>
          <cell r="PO146" t="str">
            <v>EWIC01 - K5-4_022_IK-AW - Innenkante Außenwand</v>
          </cell>
          <cell r="PP146" t="str">
            <v>EWEC01 - K5-5_022_AK-AW - Außenkante Außenwand</v>
          </cell>
          <cell r="PQ146" t="str">
            <v>EWIW01 - K5-13_022_IW-AW - Innenwand an Außenwand</v>
          </cell>
          <cell r="PR146" t="str">
            <v>EWCE01 - K5-6_022_GD-AW - Geschossdeckenanschluss</v>
          </cell>
          <cell r="PS146" t="str">
            <v>ROEA01 - K5-7_022_DA-TR - Traufe</v>
          </cell>
          <cell r="PT146" t="str">
            <v>ROVE01 - K5-8_022_DA-OR - Ortgang</v>
          </cell>
          <cell r="PU146" t="str">
            <v>FRRP01 - K5-9_022_DA-AT - Dachanschluss Attikaausbildung</v>
          </cell>
          <cell r="PV146">
            <v>0</v>
          </cell>
          <cell r="PW146">
            <v>0</v>
          </cell>
          <cell r="PX146">
            <v>0</v>
          </cell>
          <cell r="PY146">
            <v>0</v>
          </cell>
          <cell r="PZ146">
            <v>0</v>
          </cell>
          <cell r="QA146">
            <v>0</v>
          </cell>
          <cell r="QB146">
            <v>0</v>
          </cell>
          <cell r="QC146">
            <v>0</v>
          </cell>
          <cell r="QD146">
            <v>0</v>
          </cell>
          <cell r="QE146">
            <v>0</v>
          </cell>
          <cell r="QF146">
            <v>0</v>
          </cell>
          <cell r="QG146">
            <v>0</v>
          </cell>
          <cell r="QH146">
            <v>0</v>
          </cell>
          <cell r="QI146">
            <v>0</v>
          </cell>
          <cell r="QJ146">
            <v>0</v>
          </cell>
          <cell r="QK146">
            <v>0</v>
          </cell>
          <cell r="QL146">
            <v>0</v>
          </cell>
          <cell r="QM146">
            <v>0</v>
          </cell>
          <cell r="QN146">
            <v>0</v>
          </cell>
          <cell r="QO146">
            <v>0</v>
          </cell>
          <cell r="QP146">
            <v>0</v>
          </cell>
          <cell r="QQ146">
            <v>0</v>
          </cell>
          <cell r="QR146">
            <v>0</v>
          </cell>
          <cell r="QS146">
            <v>0</v>
          </cell>
          <cell r="QT146">
            <v>0</v>
          </cell>
          <cell r="QU146">
            <v>0</v>
          </cell>
          <cell r="QV146">
            <v>0</v>
          </cell>
          <cell r="QW146">
            <v>0</v>
          </cell>
          <cell r="QX146">
            <v>0</v>
          </cell>
          <cell r="QY146">
            <v>0</v>
          </cell>
          <cell r="QZ146">
            <v>0</v>
          </cell>
          <cell r="RA146">
            <v>0</v>
          </cell>
          <cell r="RB146">
            <v>0</v>
          </cell>
          <cell r="RC146">
            <v>0</v>
          </cell>
          <cell r="RD146">
            <v>0</v>
          </cell>
          <cell r="RE146">
            <v>0</v>
          </cell>
          <cell r="RF146">
            <v>0</v>
          </cell>
          <cell r="RG146">
            <v>0</v>
          </cell>
          <cell r="RH146">
            <v>0</v>
          </cell>
          <cell r="RI146">
            <v>0</v>
          </cell>
          <cell r="RL146">
            <v>0</v>
          </cell>
        </row>
        <row r="147">
          <cell r="C147" t="str">
            <v>0360ws03</v>
          </cell>
          <cell r="OF147">
            <v>0</v>
          </cell>
          <cell r="OQ147" t="str">
            <v>EW01 - Außenwand</v>
          </cell>
          <cell r="OR147" t="str">
            <v>RO01 - Dach</v>
          </cell>
          <cell r="OS147" t="str">
            <v>BC01 - Kellerdecke</v>
          </cell>
          <cell r="OT147" t="str">
            <v>FS01 - Bodenplatte</v>
          </cell>
          <cell r="OU147" t="str">
            <v>BW01 - Kellerwand</v>
          </cell>
          <cell r="OV147">
            <v>0</v>
          </cell>
          <cell r="OW147">
            <v>0</v>
          </cell>
          <cell r="OX147">
            <v>0</v>
          </cell>
          <cell r="OY147">
            <v>0</v>
          </cell>
          <cell r="OZ147">
            <v>0</v>
          </cell>
          <cell r="PA147">
            <v>0</v>
          </cell>
          <cell r="PB147">
            <v>0</v>
          </cell>
          <cell r="PC147">
            <v>0</v>
          </cell>
          <cell r="PD147">
            <v>0</v>
          </cell>
          <cell r="PE147">
            <v>0</v>
          </cell>
          <cell r="PF147">
            <v>0</v>
          </cell>
          <cell r="PG147">
            <v>0</v>
          </cell>
          <cell r="PH147">
            <v>0</v>
          </cell>
          <cell r="PI147">
            <v>0</v>
          </cell>
          <cell r="PJ147">
            <v>0</v>
          </cell>
          <cell r="PL147" t="str">
            <v>EWEC01 - TEK PH AW-01 - Außenkante Außenwand</v>
          </cell>
          <cell r="PM147" t="str">
            <v>EWIC01 - TEK PH AW-02 - Innenkante Außenwand</v>
          </cell>
          <cell r="PN147" t="str">
            <v>EWIW01 - TEK PH AW-03 - Innenwand an Außenwand</v>
          </cell>
          <cell r="PO147" t="str">
            <v>EWCE01 - TEK PH DE-01 - Geschossdeckenanschluss</v>
          </cell>
          <cell r="PP147" t="str">
            <v>EWCE02 - TEK PH DE-02 - Geschossdeckenanschluss</v>
          </cell>
          <cell r="PQ147" t="str">
            <v>FSEW01 - TEK PH DE-03 - Außenwand auf Bodenplatte</v>
          </cell>
          <cell r="PR147" t="str">
            <v>BCIW01 - TEK PH DE-04 - Innenwand auf Kellerdecke (unbeheizter Keller)</v>
          </cell>
          <cell r="PS147" t="str">
            <v>BCEW01 - TEK PH DE-05 - Außenwand auf Kellerdecke (unbeheizter Keller)</v>
          </cell>
          <cell r="PT147" t="str">
            <v>EWHB01 - TEK PH DE-06 - Außenwand auf Kellerdecke (beheizter Keller)</v>
          </cell>
          <cell r="PU147" t="str">
            <v>EWHB02 - TEK PH DE-07 - Außenwand Fußpunkt (beheizter Keller)</v>
          </cell>
          <cell r="PV147" t="str">
            <v>ROEA01 - TEK PH DA-01 - Traufe</v>
          </cell>
          <cell r="PW147" t="str">
            <v>RORI01 - TEK PH DA-02 - First</v>
          </cell>
          <cell r="PX147" t="str">
            <v>ROVE01 - TEK PH DA-03 - Ortgang</v>
          </cell>
          <cell r="PY147">
            <v>0</v>
          </cell>
          <cell r="PZ147">
            <v>0</v>
          </cell>
          <cell r="QA147">
            <v>0</v>
          </cell>
          <cell r="QB147">
            <v>0</v>
          </cell>
          <cell r="QC147">
            <v>0</v>
          </cell>
          <cell r="QD147">
            <v>0</v>
          </cell>
          <cell r="QE147">
            <v>0</v>
          </cell>
          <cell r="QF147">
            <v>0</v>
          </cell>
          <cell r="QG147">
            <v>0</v>
          </cell>
          <cell r="QH147">
            <v>0</v>
          </cell>
          <cell r="QI147">
            <v>0</v>
          </cell>
          <cell r="QJ147">
            <v>0</v>
          </cell>
          <cell r="QK147">
            <v>0</v>
          </cell>
          <cell r="QL147">
            <v>0</v>
          </cell>
          <cell r="QM147">
            <v>0</v>
          </cell>
          <cell r="QN147">
            <v>0</v>
          </cell>
          <cell r="QO147">
            <v>0</v>
          </cell>
          <cell r="QP147">
            <v>0</v>
          </cell>
          <cell r="QQ147">
            <v>0</v>
          </cell>
          <cell r="QR147">
            <v>0</v>
          </cell>
          <cell r="QS147">
            <v>0</v>
          </cell>
          <cell r="QT147">
            <v>0</v>
          </cell>
          <cell r="QU147">
            <v>0</v>
          </cell>
          <cell r="QV147">
            <v>0</v>
          </cell>
          <cell r="QW147">
            <v>0</v>
          </cell>
          <cell r="QX147">
            <v>0</v>
          </cell>
          <cell r="QY147">
            <v>0</v>
          </cell>
          <cell r="QZ147">
            <v>0</v>
          </cell>
          <cell r="RA147">
            <v>0</v>
          </cell>
          <cell r="RB147">
            <v>0</v>
          </cell>
          <cell r="RC147">
            <v>0</v>
          </cell>
          <cell r="RD147">
            <v>0</v>
          </cell>
          <cell r="RE147">
            <v>0</v>
          </cell>
          <cell r="RF147">
            <v>0</v>
          </cell>
          <cell r="RG147">
            <v>0</v>
          </cell>
          <cell r="RH147">
            <v>0</v>
          </cell>
          <cell r="RI147">
            <v>0</v>
          </cell>
          <cell r="RL147">
            <v>0</v>
          </cell>
        </row>
        <row r="148">
          <cell r="C148" t="str">
            <v>0361ws03</v>
          </cell>
          <cell r="OF148">
            <v>0</v>
          </cell>
          <cell r="OQ148" t="str">
            <v>EW01 - Außenwand WLG035</v>
          </cell>
          <cell r="OR148" t="str">
            <v>EW02 - Außenwand WLG040</v>
          </cell>
          <cell r="OS148" t="str">
            <v>FS01 - Bodenplatte WLG035</v>
          </cell>
          <cell r="OT148" t="str">
            <v>RO01 - Steildach</v>
          </cell>
          <cell r="OU148" t="str">
            <v>FR01 - Flachdach</v>
          </cell>
          <cell r="OV148">
            <v>0</v>
          </cell>
          <cell r="OW148">
            <v>0</v>
          </cell>
          <cell r="OX148">
            <v>0</v>
          </cell>
          <cell r="OY148">
            <v>0</v>
          </cell>
          <cell r="OZ148">
            <v>0</v>
          </cell>
          <cell r="PA148">
            <v>0</v>
          </cell>
          <cell r="PB148">
            <v>0</v>
          </cell>
          <cell r="PC148">
            <v>0</v>
          </cell>
          <cell r="PD148">
            <v>0</v>
          </cell>
          <cell r="PE148">
            <v>0</v>
          </cell>
          <cell r="PF148">
            <v>0</v>
          </cell>
          <cell r="PG148">
            <v>0</v>
          </cell>
          <cell r="PH148">
            <v>0</v>
          </cell>
          <cell r="PI148">
            <v>0</v>
          </cell>
          <cell r="PJ148">
            <v>0</v>
          </cell>
          <cell r="PL148" t="str">
            <v>FSEW01 - Marmorit_Kompendium_Seite_08 - Bodenplatte</v>
          </cell>
          <cell r="PM148" t="str">
            <v>FSEW02 - Marmorit_Kompendium_Seite_08 - Bodenplatte</v>
          </cell>
          <cell r="PN148" t="str">
            <v>BCEW01 - Marmorit_Kompendium_Seite_10 - Kellerdecke</v>
          </cell>
          <cell r="PO148" t="str">
            <v>BCEW02 - Marmorit_Kompendium_Seite_10 - Kellerdecke</v>
          </cell>
          <cell r="PP148" t="str">
            <v>EWHB01 - Marmorit_Kompendium_Seite_12 - Quix</v>
          </cell>
          <cell r="PQ148" t="str">
            <v>EWEC01 - Marmorit_Kompendium_Seite_20 - Außenkante</v>
          </cell>
          <cell r="PR148" t="str">
            <v>EWEC02 - Marmorit_Kompendium_Seite_20 - Außenkante</v>
          </cell>
          <cell r="PS148" t="str">
            <v>EWIC01 - Marmorit_Kompendium_Seite_22 - Innenkante Außenwand</v>
          </cell>
          <cell r="PT148" t="str">
            <v>EWIC02 - Marmorit_Kompendium_Seite_22 - Innenkante Außenwand</v>
          </cell>
          <cell r="PU148" t="str">
            <v>EWIW01 - Marmorit_Kompendium_Seite_24 - Innenwand-Außenwand</v>
          </cell>
          <cell r="PV148" t="str">
            <v>EWIW02 - Marmorit_Kompendium_Seite_24 - Innenwand-Außenwand</v>
          </cell>
          <cell r="PW148" t="str">
            <v>EWCE01 - Marmorit_Kompendium_Seite_26 - Geschossdeckenanschluss</v>
          </cell>
          <cell r="PX148" t="str">
            <v>EWCE02 - Marmorit_Kompendium_Seite_26 - Geschossdeckenanschluss</v>
          </cell>
          <cell r="PY148" t="str">
            <v>FRRP01 - Marmorit_Kompendium_Seite_28 - Attika</v>
          </cell>
          <cell r="PZ148" t="str">
            <v>FRRP02 - Marmorit_Kompendium_Seite_28 - Attika</v>
          </cell>
          <cell r="QA148" t="str">
            <v>ROEA - Marmorit_Kompendium_Seite_30 - Traufe</v>
          </cell>
          <cell r="QB148" t="str">
            <v>ROEA - Marmorit_Kompendium_Seite_30 - Traufe</v>
          </cell>
          <cell r="QC148" t="str">
            <v>ROVE01 - Marmorit_Kompendium_Seite_32 - Ortgang</v>
          </cell>
          <cell r="QD148" t="str">
            <v>ROVE02 - Marmorit_Kompendium_Seite_32 - Ortgang</v>
          </cell>
          <cell r="QE148">
            <v>0</v>
          </cell>
          <cell r="QF148">
            <v>0</v>
          </cell>
          <cell r="QG148">
            <v>0</v>
          </cell>
          <cell r="QH148">
            <v>0</v>
          </cell>
          <cell r="QI148">
            <v>0</v>
          </cell>
          <cell r="QJ148">
            <v>0</v>
          </cell>
          <cell r="QK148">
            <v>0</v>
          </cell>
          <cell r="QL148">
            <v>0</v>
          </cell>
          <cell r="QM148">
            <v>0</v>
          </cell>
          <cell r="QN148">
            <v>0</v>
          </cell>
          <cell r="QO148">
            <v>0</v>
          </cell>
          <cell r="QP148">
            <v>0</v>
          </cell>
          <cell r="QQ148">
            <v>0</v>
          </cell>
          <cell r="QR148">
            <v>0</v>
          </cell>
          <cell r="QS148">
            <v>0</v>
          </cell>
          <cell r="QT148">
            <v>0</v>
          </cell>
          <cell r="QU148">
            <v>0</v>
          </cell>
          <cell r="QV148">
            <v>0</v>
          </cell>
          <cell r="QW148">
            <v>0</v>
          </cell>
          <cell r="QX148">
            <v>0</v>
          </cell>
          <cell r="QY148">
            <v>0</v>
          </cell>
          <cell r="QZ148">
            <v>0</v>
          </cell>
          <cell r="RA148">
            <v>0</v>
          </cell>
          <cell r="RB148">
            <v>0</v>
          </cell>
          <cell r="RC148">
            <v>0</v>
          </cell>
          <cell r="RD148">
            <v>0</v>
          </cell>
          <cell r="RE148">
            <v>0</v>
          </cell>
          <cell r="RF148">
            <v>0</v>
          </cell>
          <cell r="RG148">
            <v>0</v>
          </cell>
          <cell r="RH148">
            <v>0</v>
          </cell>
          <cell r="RI148">
            <v>0</v>
          </cell>
          <cell r="RL148">
            <v>0</v>
          </cell>
        </row>
        <row r="149">
          <cell r="C149" t="str">
            <v>0363ws03</v>
          </cell>
          <cell r="OF149">
            <v>0</v>
          </cell>
          <cell r="OQ149" t="str">
            <v>EW01- Außenwand mit Putz</v>
          </cell>
          <cell r="OR149" t="str">
            <v>EW02  - Außenwand mit Holzfassade</v>
          </cell>
          <cell r="OS149" t="str">
            <v>RO01 - Sichtdach</v>
          </cell>
          <cell r="OT149" t="str">
            <v>RO02 - Nicht-Sichtdach</v>
          </cell>
          <cell r="OU149" t="str">
            <v xml:space="preserve">FS01 - Bodenplatte </v>
          </cell>
          <cell r="OV149" t="str">
            <v>BW01 - Kellerwand beheizter Keller</v>
          </cell>
          <cell r="OW149" t="str">
            <v>BC01 - Kellerdecke Dämmung oben</v>
          </cell>
          <cell r="OX149">
            <v>0</v>
          </cell>
          <cell r="OY149">
            <v>0</v>
          </cell>
          <cell r="OZ149">
            <v>0</v>
          </cell>
          <cell r="PA149">
            <v>0</v>
          </cell>
          <cell r="PB149">
            <v>0</v>
          </cell>
          <cell r="PC149">
            <v>0</v>
          </cell>
          <cell r="PD149">
            <v>0</v>
          </cell>
          <cell r="PE149">
            <v>0</v>
          </cell>
          <cell r="PF149">
            <v>0</v>
          </cell>
          <cell r="PG149">
            <v>0</v>
          </cell>
          <cell r="PH149">
            <v>0</v>
          </cell>
          <cell r="PI149">
            <v>0</v>
          </cell>
          <cell r="PJ149">
            <v>0</v>
          </cell>
          <cell r="PL149" t="str">
            <v>EWEC01 - 101_AW_AE - Außenwand - Außenkante</v>
          </cell>
          <cell r="PM149" t="str">
            <v>EWIC01 - 102_AW_IE - Außenwand - Innenkante</v>
          </cell>
          <cell r="PN149" t="str">
            <v>EWCE01 - 103_AW_GD - Außenwand an Geschossdecke</v>
          </cell>
          <cell r="PO149" t="str">
            <v>EWIW01 - 105_AW_IW - Außenwand an Innenwand</v>
          </cell>
          <cell r="PP149" t="str">
            <v>EWPA01 - 107_AW_GTW - Außenwand an Gebäudetrennwand</v>
          </cell>
          <cell r="PQ149" t="str">
            <v>RORI01 - 201_SD_FI - Sichtdach - First</v>
          </cell>
          <cell r="PR149" t="str">
            <v>RORI02 - 251_FI_NSD - Nicht-Sichtdach - First</v>
          </cell>
          <cell r="PS149" t="str">
            <v>ROEA01 - 202_SD_TR - Sichtdach - Traufe</v>
          </cell>
          <cell r="PT149" t="str">
            <v>ROEA01 - 252_NSD_TR - Nicht-Sichtdach - Traufe</v>
          </cell>
          <cell r="PU149" t="str">
            <v>EWEC01 - 203_SD_OG - Sichtdach - Ortgang</v>
          </cell>
          <cell r="PV149" t="str">
            <v>EWEC01 - 253_NSD_OG - Nicht-Sichtdach - Ortgang</v>
          </cell>
          <cell r="PW149" t="str">
            <v>MRRI01 - 204_SD_PD - Sichtdach - Pultdach</v>
          </cell>
          <cell r="PX149" t="str">
            <v>MRRI01 - 254_NSD_PD - Nicht-Sichtdach - Pultdach</v>
          </cell>
          <cell r="PY149" t="str">
            <v>EWPA01 - 205_SD_GTW - Sichtdach an Gebäudetrennwand</v>
          </cell>
          <cell r="PZ149" t="str">
            <v>EWPA01 - 255_NSD_GTW - Nicht-Sichtdach an Gebäudetrennwand</v>
          </cell>
          <cell r="QA149" t="str">
            <v>FSEW01 - 151_BP_AW - Bodenplatte gegen Außenwand</v>
          </cell>
          <cell r="QB149" t="str">
            <v>BFBW01 - 152_BP_KW - Bodenplatte gegen Kellerwand</v>
          </cell>
          <cell r="QC149" t="str">
            <v>BCEW01 - 153_AW_KD_DO - Außenwand gegen Kellerdecke - Dämmung oben</v>
          </cell>
          <cell r="QD149" t="str">
            <v>BCEW01 - 154_AW_KD_beh - Außenwand gegen Kellerdecke - beheizter Keller</v>
          </cell>
          <cell r="QE149" t="str">
            <v>FSIW01 - 157_BP_IW - Bodenplatte gegen Innenwand</v>
          </cell>
          <cell r="QF149" t="str">
            <v>FSIW01 - 158_KD_IW_DO - Bodenplatte gegen Innenwand - Dämmung oben</v>
          </cell>
          <cell r="QG149" t="str">
            <v>EWEC01 - 501_AW_AE - Außenwand - Außenkante</v>
          </cell>
          <cell r="QH149" t="str">
            <v>EWIC01 - 502_AW_IE - Außenwand - Innenkante</v>
          </cell>
          <cell r="QI149" t="str">
            <v>EWCE01 - 503_AW_GD - Außenwand an Geschossdecke</v>
          </cell>
          <cell r="QJ149" t="str">
            <v>EWIW01 - 505_AW_IW - Außenwandanschluss Innenwand</v>
          </cell>
          <cell r="QK149" t="str">
            <v>EWPA01 - 507_AW_GTW - Außenwandanschluss Gebäudetrennwand</v>
          </cell>
          <cell r="QL149" t="str">
            <v>RORI01 - 601_SD_FI - Sichtdach - First</v>
          </cell>
          <cell r="QM149" t="str">
            <v>RORI01 - 651_FI_NSD - Nicht-Sichtdach - First</v>
          </cell>
          <cell r="QN149" t="str">
            <v>ROEA01 - 602_SD_TR - Sichtdach - Traufe</v>
          </cell>
          <cell r="QO149" t="str">
            <v>ROEA01 - 652_NSD_TR - Nicht-Sichtdach - Traufe</v>
          </cell>
          <cell r="QP149" t="str">
            <v>ROVE01 - 603_SD_OG - Sichtdach - Ortgang</v>
          </cell>
          <cell r="QQ149" t="str">
            <v>ROVE01 - 653_NSD_OG - Nicht-Sichtdach - Ortgang</v>
          </cell>
          <cell r="QR149" t="str">
            <v>MRRI01 - 604_SD_PD - Sichdach - Pultdach</v>
          </cell>
          <cell r="QS149" t="str">
            <v>MRRI01 - 654_NSD_PD - Nicht-Sichdach - Pultdach</v>
          </cell>
          <cell r="QT149" t="str">
            <v>EWPA01 - 605_SD_GTW - Sichtdach an Gebäudetrennwand</v>
          </cell>
          <cell r="QU149" t="str">
            <v>EWPA01 - 655_NSD_GTW - Nicht-Sichtdach an Gebäudetrennwand</v>
          </cell>
          <cell r="QV149" t="str">
            <v>FSEW01 - 551_BP_AW - Bodenplatte gegen Außenwand</v>
          </cell>
          <cell r="QW149" t="str">
            <v>BFBW01 - 552_BP_KW - Bodenplatte gegen Kellerwand</v>
          </cell>
          <cell r="QX149" t="str">
            <v>BCEW01 - 553_AW_KD_DO - Außenwand gegen Kellerdecke</v>
          </cell>
          <cell r="QY149" t="str">
            <v>BCEW01 - 554_AW_KD_beh - Außenwand gegen Kellerdecke (beheizter Keller)</v>
          </cell>
          <cell r="QZ149" t="str">
            <v>FSIW01 - 557_BP_IW - Bodenplatte gegen Innenwand</v>
          </cell>
          <cell r="RA149" t="str">
            <v>BCIW01 - 558_KD_IW_DO - Kellerdecke gegen Innenwand - Dämmung oben</v>
          </cell>
          <cell r="RB149">
            <v>0</v>
          </cell>
          <cell r="RC149">
            <v>0</v>
          </cell>
          <cell r="RD149">
            <v>0</v>
          </cell>
          <cell r="RE149">
            <v>0</v>
          </cell>
          <cell r="RF149">
            <v>0</v>
          </cell>
          <cell r="RG149">
            <v>0</v>
          </cell>
          <cell r="RH149">
            <v>0</v>
          </cell>
          <cell r="RI149">
            <v>0</v>
          </cell>
          <cell r="RL149">
            <v>0</v>
          </cell>
        </row>
        <row r="150">
          <cell r="C150" t="str">
            <v>0364ws03</v>
          </cell>
          <cell r="OF150">
            <v>0</v>
          </cell>
          <cell r="OQ150" t="str">
            <v>EW01 - Außenwand</v>
          </cell>
          <cell r="OR150" t="str">
            <v>EW02 - Außenwand mit Dämmputz</v>
          </cell>
          <cell r="OS150" t="str">
            <v>BW01 - Kellerwand gegen Erdreich / Ziegel</v>
          </cell>
          <cell r="OT150" t="str">
            <v>BW02 - Kellerwand gegen Erdreich / Beton</v>
          </cell>
          <cell r="OU150" t="str">
            <v>RO01 - Dachschräge</v>
          </cell>
          <cell r="OV150" t="str">
            <v>FS01 - Bodenplatte EG</v>
          </cell>
          <cell r="OW150" t="str">
            <v>BF01 - Bodenplatte KG</v>
          </cell>
          <cell r="OX150" t="str">
            <v>BC01 - Kellerdecke</v>
          </cell>
          <cell r="OY150" t="str">
            <v>BW03 - Kellerwand Ziegel</v>
          </cell>
          <cell r="OZ150" t="str">
            <v>BW04 - Kellerwand Beton</v>
          </cell>
          <cell r="PA150" t="str">
            <v>RO02 - Leichtdach</v>
          </cell>
          <cell r="PB150" t="str">
            <v>RO03 - Massivdach</v>
          </cell>
          <cell r="PC150" t="str">
            <v>TC01 - Geschossdecke</v>
          </cell>
          <cell r="PD150" t="str">
            <v>IW01 - Trennwand 240</v>
          </cell>
          <cell r="PE150" t="str">
            <v>IW02 - Innenwand 115</v>
          </cell>
          <cell r="PF150" t="str">
            <v>EW05 - Fenstersturz</v>
          </cell>
          <cell r="PG150" t="str">
            <v>EW02 - Perimeterwand</v>
          </cell>
          <cell r="PH150" t="str">
            <v>EW03 - Thermo Schall 375/170 mit Perimeterdämmung</v>
          </cell>
          <cell r="PI150" t="str">
            <v>EW04 - Thermo Schall 375/170 ohne Perimeterdämmung</v>
          </cell>
          <cell r="PJ150">
            <v>0</v>
          </cell>
          <cell r="PL150" t="str">
            <v xml:space="preserve">FSEW01 - AW-BP - Außenwand auf Bodenplatte </v>
          </cell>
          <cell r="PM150" t="str">
            <v xml:space="preserve">FSFE01 - AW-BP-Fu - Außenwand auf Bodenplatte (Fundament) </v>
          </cell>
          <cell r="PN150" t="str">
            <v>FSIW01 - IW-BP - Innenwand auf Bodenplatte</v>
          </cell>
          <cell r="PO150" t="str">
            <v>BFBW01 - KW-BP - Kellerwand auf Bodenplatte</v>
          </cell>
          <cell r="PP150" t="str">
            <v>BFIW01 - KIW-BP - Kellerinnenwand auf Bodenplatte</v>
          </cell>
          <cell r="PQ150" t="str">
            <v>BCEW01 - AW-KD-u1 - Außenwand auf Kellerdecke (unbeheizter Keller, Ziegel)</v>
          </cell>
          <cell r="PR150" t="str">
            <v>BCEW02 - AW-KD-u2 - Außenwand auf Kellerdecke (unbeheizter Keller, Beton)</v>
          </cell>
          <cell r="PS150" t="str">
            <v xml:space="preserve">BCIW01 - IW-KD-u2 - Innenwand auf Kellerdecke (Keller unbeheizt) </v>
          </cell>
          <cell r="PT150" t="str">
            <v xml:space="preserve">BCIW01 - IW-KD-u1 - Innenwand auf Kellerdecke (Keller unbeheizt) </v>
          </cell>
          <cell r="PU150" t="str">
            <v>BWBC01 - AW-KD-b1 - KG-Decke auf Ziegelkeller</v>
          </cell>
          <cell r="PV150" t="str">
            <v>BWBC02 - AW-KD-b2 - KG-Decke auf Betonkeller</v>
          </cell>
          <cell r="PW150" t="str">
            <v>EWCE01 - AW-GD - Geschossdecke</v>
          </cell>
          <cell r="PX150" t="str">
            <v>EWEC01 - AW-AW-AE - Außenkante Außenwand</v>
          </cell>
          <cell r="PY150" t="str">
            <v>EWIC01 - AW-AW-IE - Innenkante Außenwand</v>
          </cell>
          <cell r="PZ150" t="str">
            <v>EWIW01 - AW-IW - Innenwand an Außenwand</v>
          </cell>
          <cell r="QA150" t="str">
            <v>ROEA01 - AW-DA-Tr - Traufe</v>
          </cell>
          <cell r="QB150" t="str">
            <v>ROVE01 - AW-DA-Or - Ortgang</v>
          </cell>
          <cell r="QC150" t="str">
            <v>ROIW01 - IW-DA - Innenwand an Dach</v>
          </cell>
          <cell r="QD150">
            <v>0</v>
          </cell>
          <cell r="QE150">
            <v>0</v>
          </cell>
          <cell r="QF150">
            <v>0</v>
          </cell>
          <cell r="QG150">
            <v>0</v>
          </cell>
          <cell r="QH150">
            <v>0</v>
          </cell>
          <cell r="QI150">
            <v>0</v>
          </cell>
          <cell r="QJ150">
            <v>0</v>
          </cell>
          <cell r="QK150">
            <v>0</v>
          </cell>
          <cell r="QL150">
            <v>0</v>
          </cell>
          <cell r="QM150">
            <v>0</v>
          </cell>
          <cell r="QN150">
            <v>0</v>
          </cell>
          <cell r="QO150">
            <v>0</v>
          </cell>
          <cell r="QP150">
            <v>0</v>
          </cell>
          <cell r="QQ150">
            <v>0</v>
          </cell>
          <cell r="QR150">
            <v>0</v>
          </cell>
          <cell r="QS150">
            <v>0</v>
          </cell>
          <cell r="QT150">
            <v>0</v>
          </cell>
          <cell r="QU150">
            <v>0</v>
          </cell>
          <cell r="QV150">
            <v>0</v>
          </cell>
          <cell r="QW150">
            <v>0</v>
          </cell>
          <cell r="QX150">
            <v>0</v>
          </cell>
          <cell r="QY150">
            <v>0</v>
          </cell>
          <cell r="QZ150">
            <v>0</v>
          </cell>
          <cell r="RA150">
            <v>0</v>
          </cell>
          <cell r="RB150">
            <v>0</v>
          </cell>
          <cell r="RC150">
            <v>0</v>
          </cell>
          <cell r="RD150">
            <v>0</v>
          </cell>
          <cell r="RE150">
            <v>0</v>
          </cell>
          <cell r="RF150">
            <v>0</v>
          </cell>
          <cell r="RG150">
            <v>0</v>
          </cell>
          <cell r="RH150">
            <v>0</v>
          </cell>
          <cell r="RI150">
            <v>0</v>
          </cell>
          <cell r="RL150">
            <v>0</v>
          </cell>
        </row>
        <row r="151">
          <cell r="C151" t="str">
            <v>0365ws03</v>
          </cell>
          <cell r="OF151">
            <v>0</v>
          </cell>
          <cell r="OQ151" t="str">
            <v>EW01 - Außenwand mit Doppel-T-Trägern</v>
          </cell>
          <cell r="OR151" t="str">
            <v>RO01 - Sparrendach</v>
          </cell>
          <cell r="OS151" t="str">
            <v>CC01 - Kehlbalkendecke</v>
          </cell>
          <cell r="OT151" t="str">
            <v>MR01 - Pultdach</v>
          </cell>
          <cell r="OU151" t="str">
            <v>MR02 - Pultdach doppel-T-Träger</v>
          </cell>
          <cell r="OV151" t="str">
            <v>FS01 - Bodenplatte</v>
          </cell>
          <cell r="OW151" t="str">
            <v>BW01 - Kellerwand</v>
          </cell>
          <cell r="OX151" t="str">
            <v>BC01 - Kellerdecke</v>
          </cell>
          <cell r="OY151">
            <v>0</v>
          </cell>
          <cell r="OZ151">
            <v>0</v>
          </cell>
          <cell r="PA151">
            <v>0</v>
          </cell>
          <cell r="PB151">
            <v>0</v>
          </cell>
          <cell r="PC151">
            <v>0</v>
          </cell>
          <cell r="PD151">
            <v>0</v>
          </cell>
          <cell r="PE151">
            <v>0</v>
          </cell>
          <cell r="PF151">
            <v>0</v>
          </cell>
          <cell r="PG151">
            <v>0</v>
          </cell>
          <cell r="PH151">
            <v>0</v>
          </cell>
          <cell r="PI151">
            <v>0</v>
          </cell>
          <cell r="PJ151">
            <v>0</v>
          </cell>
          <cell r="PL151" t="str">
            <v>EWEC01 - LU_10_AW-AK - Außenkante Außenwand</v>
          </cell>
          <cell r="PM151" t="str">
            <v>EWIC01 - LU_11_AW-IK - Innenkante Außenwand</v>
          </cell>
          <cell r="PN151" t="str">
            <v>FSEW01 - LU_12_AW-BP - Außenwand auf Bodenplatte</v>
          </cell>
          <cell r="PO151" t="str">
            <v>EWHB01 - LU_13_AW-KD-BK - Außenwand auf Kellerdecke (beheizter Keller)</v>
          </cell>
          <cell r="PP151" t="str">
            <v>BCEW01 - LU_14_AW-KD-UK_AW - Außenwand auf Kellerdecke (unbeheizter Keller) - Außenwand</v>
          </cell>
          <cell r="PQ151" t="str">
            <v>BCEW02 - LU_14_AW-KD-UK_KD - Außenwand auf Kellerdecke (unbeheizter Keller) - Kellerdecke</v>
          </cell>
          <cell r="PR151" t="str">
            <v>ROEA01 - LU_15_AW-DK(T) - Traufe</v>
          </cell>
          <cell r="PS151" t="str">
            <v>ROVE01 - LU_16_AW-DK(O) - Ortgang</v>
          </cell>
          <cell r="PT151" t="str">
            <v>CCEA01 - LU_17_DK-Z - Kehlbalken</v>
          </cell>
          <cell r="PU151" t="str">
            <v>CCGA01 - LU_18_AW-Z(O) - Ortgang</v>
          </cell>
          <cell r="PV151" t="str">
            <v>MREA01 - LU_19_AW-PD(T)-V01 - Traufe</v>
          </cell>
          <cell r="PW151" t="str">
            <v>MRVE01 - LU_20_AW-PD(O)-V01 - Ortgang</v>
          </cell>
          <cell r="PX151" t="str">
            <v>MREA02 - LU_21_AW-PD(T)-V02 - Traufe</v>
          </cell>
          <cell r="PY151" t="str">
            <v>MRVE02 - LU_22_AW-PD(O)-V02 - Ortgang</v>
          </cell>
          <cell r="PZ151" t="str">
            <v>EWIW01 - LU_23_IW-AW - Innenwand an Außenwand</v>
          </cell>
          <cell r="QA151" t="str">
            <v>FSIW01 - LU_24_IW-BP - Innenwand auf Bodenplatte</v>
          </cell>
          <cell r="QB151" t="str">
            <v>BCIW01 - LU_25_IW-KD(U) - Innenwand auf Kellerdecke (unbeheizter Keller)</v>
          </cell>
          <cell r="QC151" t="str">
            <v>EWCE01 - LU_26_GD-AW - Geschossdeckenanschluss</v>
          </cell>
          <cell r="QD151">
            <v>0</v>
          </cell>
          <cell r="QE151">
            <v>0</v>
          </cell>
          <cell r="QF151">
            <v>0</v>
          </cell>
          <cell r="QG151">
            <v>0</v>
          </cell>
          <cell r="QH151">
            <v>0</v>
          </cell>
          <cell r="QI151">
            <v>0</v>
          </cell>
          <cell r="QJ151">
            <v>0</v>
          </cell>
          <cell r="QK151">
            <v>0</v>
          </cell>
          <cell r="QL151">
            <v>0</v>
          </cell>
          <cell r="QM151">
            <v>0</v>
          </cell>
          <cell r="QN151">
            <v>0</v>
          </cell>
          <cell r="QO151">
            <v>0</v>
          </cell>
          <cell r="QP151">
            <v>0</v>
          </cell>
          <cell r="QQ151">
            <v>0</v>
          </cell>
          <cell r="QR151">
            <v>0</v>
          </cell>
          <cell r="QS151">
            <v>0</v>
          </cell>
          <cell r="QT151">
            <v>0</v>
          </cell>
          <cell r="QU151">
            <v>0</v>
          </cell>
          <cell r="QV151">
            <v>0</v>
          </cell>
          <cell r="QW151">
            <v>0</v>
          </cell>
          <cell r="QX151">
            <v>0</v>
          </cell>
          <cell r="QY151">
            <v>0</v>
          </cell>
          <cell r="QZ151">
            <v>0</v>
          </cell>
          <cell r="RA151">
            <v>0</v>
          </cell>
          <cell r="RB151">
            <v>0</v>
          </cell>
          <cell r="RC151">
            <v>0</v>
          </cell>
          <cell r="RD151">
            <v>0</v>
          </cell>
          <cell r="RE151">
            <v>0</v>
          </cell>
          <cell r="RF151">
            <v>0</v>
          </cell>
          <cell r="RG151">
            <v>0</v>
          </cell>
          <cell r="RH151">
            <v>0</v>
          </cell>
          <cell r="RI151">
            <v>0</v>
          </cell>
          <cell r="RL151">
            <v>0</v>
          </cell>
        </row>
        <row r="152">
          <cell r="C152" t="str">
            <v>0588ws03</v>
          </cell>
          <cell r="OF152">
            <v>0</v>
          </cell>
          <cell r="OQ152" t="str">
            <v>EW01 - Außenwand</v>
          </cell>
          <cell r="OR152" t="str">
            <v>RO01 - Satteldach</v>
          </cell>
          <cell r="OS152" t="str">
            <v>MR01 - Pultdach</v>
          </cell>
          <cell r="OT152" t="str">
            <v>CC01 - Kehlblakenlage</v>
          </cell>
          <cell r="OU152" t="str">
            <v>BC01 - Kellerdecke</v>
          </cell>
          <cell r="OV152" t="str">
            <v>BW01-Kellerwand</v>
          </cell>
          <cell r="OW152" t="str">
            <v>FS01 - Bodenplatte</v>
          </cell>
          <cell r="OX152">
            <v>0</v>
          </cell>
          <cell r="OY152">
            <v>0</v>
          </cell>
          <cell r="OZ152">
            <v>0</v>
          </cell>
          <cell r="PA152">
            <v>0</v>
          </cell>
          <cell r="PB152">
            <v>0</v>
          </cell>
          <cell r="PC152">
            <v>0</v>
          </cell>
          <cell r="PD152">
            <v>0</v>
          </cell>
          <cell r="PE152">
            <v>0</v>
          </cell>
          <cell r="PF152">
            <v>0</v>
          </cell>
          <cell r="PG152">
            <v>0</v>
          </cell>
          <cell r="PH152">
            <v>0</v>
          </cell>
          <cell r="PI152">
            <v>0</v>
          </cell>
          <cell r="PJ152">
            <v>0</v>
          </cell>
          <cell r="PL152" t="str">
            <v>CCEA01 - 21.0_SD-KB - Kehlbalken</v>
          </cell>
          <cell r="PM152" t="str">
            <v>MRVE01 - 1.0_PD-GW - Ortgang</v>
          </cell>
          <cell r="PN152" t="str">
            <v xml:space="preserve">MREA01 - 2.0_PD-AW - Traufe </v>
          </cell>
          <cell r="PO152" t="str">
            <v>ROVE01 - 3.0_SD-GW - Ortgang</v>
          </cell>
          <cell r="PP152" t="str">
            <v>ROEA01 - 4.0_SD-AW - Traufe</v>
          </cell>
          <cell r="PQ152" t="str">
            <v>CCGA01 - 22.0_KB-AW - Ortgang</v>
          </cell>
          <cell r="PR152" t="str">
            <v>EWEC01 - 5.0_AW-AK - Außenecke</v>
          </cell>
          <cell r="PS152" t="str">
            <v>EWIC01 - 6.0_AW-IK - Innenecke</v>
          </cell>
          <cell r="PT152" t="str">
            <v>EWIW01 - 7.0_AW-IW - Innenwand</v>
          </cell>
          <cell r="PU152" t="str">
            <v>EWCE01 - 8.0_AW-IK - Geschossdecke</v>
          </cell>
          <cell r="PV152" t="str">
            <v>FSEW01 - 9.0_AW-BP - Außenwand-Bodenplatte</v>
          </cell>
          <cell r="PW152" t="str">
            <v>FSIW01 - 10.0_IW-BP - Innenwand - Bodenplatte</v>
          </cell>
          <cell r="PX152" t="str">
            <v>EWBH01 - 11.0:AW-GD-KW-be - Außenwand-Kellerdecke_Kellerwand</v>
          </cell>
          <cell r="PY152" t="str">
            <v>BCEW01 - 12.0AW-GD-KW-un - Außenand-Kellerdecke</v>
          </cell>
          <cell r="PZ152" t="str">
            <v>BCIW01 - 13.0_IW-KD-un - Innwand -Kellerdecke</v>
          </cell>
          <cell r="QA152">
            <v>0</v>
          </cell>
          <cell r="QB152">
            <v>0</v>
          </cell>
          <cell r="QC152">
            <v>0</v>
          </cell>
          <cell r="QD152">
            <v>0</v>
          </cell>
          <cell r="QE152">
            <v>0</v>
          </cell>
          <cell r="QF152">
            <v>0</v>
          </cell>
          <cell r="QG152">
            <v>0</v>
          </cell>
          <cell r="QH152">
            <v>0</v>
          </cell>
          <cell r="QI152">
            <v>0</v>
          </cell>
          <cell r="QJ152">
            <v>0</v>
          </cell>
          <cell r="QK152">
            <v>0</v>
          </cell>
          <cell r="QL152">
            <v>0</v>
          </cell>
          <cell r="QM152">
            <v>0</v>
          </cell>
          <cell r="QN152">
            <v>0</v>
          </cell>
          <cell r="QO152">
            <v>0</v>
          </cell>
          <cell r="QP152">
            <v>0</v>
          </cell>
          <cell r="QQ152">
            <v>0</v>
          </cell>
          <cell r="QR152">
            <v>0</v>
          </cell>
          <cell r="QS152">
            <v>0</v>
          </cell>
          <cell r="QT152">
            <v>0</v>
          </cell>
          <cell r="QU152">
            <v>0</v>
          </cell>
          <cell r="QV152">
            <v>0</v>
          </cell>
          <cell r="QW152">
            <v>0</v>
          </cell>
          <cell r="QX152">
            <v>0</v>
          </cell>
          <cell r="QY152">
            <v>0</v>
          </cell>
          <cell r="QZ152">
            <v>0</v>
          </cell>
          <cell r="RA152">
            <v>0</v>
          </cell>
          <cell r="RB152">
            <v>0</v>
          </cell>
          <cell r="RC152">
            <v>0</v>
          </cell>
          <cell r="RD152">
            <v>0</v>
          </cell>
          <cell r="RE152">
            <v>0</v>
          </cell>
          <cell r="RF152">
            <v>0</v>
          </cell>
          <cell r="RG152">
            <v>0</v>
          </cell>
          <cell r="RH152">
            <v>0</v>
          </cell>
          <cell r="RI152">
            <v>0</v>
          </cell>
          <cell r="RL152">
            <v>0</v>
          </cell>
        </row>
        <row r="153">
          <cell r="C153" t="str">
            <v>0770ws03</v>
          </cell>
          <cell r="OF153">
            <v>0</v>
          </cell>
          <cell r="OQ153" t="str">
            <v>EW01 - Außenwand</v>
          </cell>
          <cell r="OR153" t="str">
            <v>RO01 - Satteldach / Pultdach</v>
          </cell>
          <cell r="OS153" t="str">
            <v>FS01 - Bodenplatte</v>
          </cell>
          <cell r="OT153" t="str">
            <v>BC01 - Kellerdecke (unbeheizt)</v>
          </cell>
          <cell r="OU153" t="str">
            <v>BW01 - Kellerwand (beheizt)</v>
          </cell>
          <cell r="OV153">
            <v>0</v>
          </cell>
          <cell r="OW153">
            <v>0</v>
          </cell>
          <cell r="OX153">
            <v>0</v>
          </cell>
          <cell r="OY153">
            <v>0</v>
          </cell>
          <cell r="OZ153">
            <v>0</v>
          </cell>
          <cell r="PA153">
            <v>0</v>
          </cell>
          <cell r="PB153">
            <v>0</v>
          </cell>
          <cell r="PC153">
            <v>0</v>
          </cell>
          <cell r="PD153">
            <v>0</v>
          </cell>
          <cell r="PE153">
            <v>0</v>
          </cell>
          <cell r="PF153">
            <v>0</v>
          </cell>
          <cell r="PG153">
            <v>0</v>
          </cell>
          <cell r="PH153">
            <v>0</v>
          </cell>
          <cell r="PI153">
            <v>0</v>
          </cell>
          <cell r="PJ153">
            <v>0</v>
          </cell>
          <cell r="PL153" t="str">
            <v>RORI01 - MA01 - Dachfirst</v>
          </cell>
          <cell r="PM153" t="str">
            <v>MRVE01 - MA02-1 - Pultdach - Ortgang</v>
          </cell>
          <cell r="PN153" t="str">
            <v>MREA01 - MA02-2 - Pultdach - Traufe</v>
          </cell>
          <cell r="PO153" t="str">
            <v>ROVE01 - MA03 - Satteldach - Ortgang</v>
          </cell>
          <cell r="PP153" t="str">
            <v>ROEA01 - MA04 - Satteldach - Traufe</v>
          </cell>
          <cell r="PQ153" t="str">
            <v>EWEC01 - MA05 - Außenwand Außenecke</v>
          </cell>
          <cell r="PR153" t="str">
            <v>EWIC01 - MA06 - Außenwand -Innenkante</v>
          </cell>
          <cell r="PS153" t="str">
            <v>EWIW01 - MA07 - Außenwand - Innenwand</v>
          </cell>
          <cell r="PT153" t="str">
            <v>EWCE01 - MA08 - Außenwand - Geschossdecke</v>
          </cell>
          <cell r="PU153" t="str">
            <v>FSEW01 - MA09 - Außenwand - Bodenplatte</v>
          </cell>
          <cell r="PV153" t="str">
            <v>FSIW01 - MA10 - Innenwand Bodenplatte</v>
          </cell>
          <cell r="PW153" t="str">
            <v>EWHB01 - MA11 - Außenwand auf Kellerdecke (beheizt)</v>
          </cell>
          <cell r="PX153" t="str">
            <v>BCEW01 - MA12 - Außenwand auf Kellerdecke (unbeheizt)</v>
          </cell>
          <cell r="PY153" t="str">
            <v>BCIW01 - MA13 - Innenwand Kellerdecke</v>
          </cell>
          <cell r="PZ153">
            <v>0</v>
          </cell>
          <cell r="QA153">
            <v>0</v>
          </cell>
          <cell r="QB153">
            <v>0</v>
          </cell>
          <cell r="QC153">
            <v>0</v>
          </cell>
          <cell r="QD153">
            <v>0</v>
          </cell>
          <cell r="QE153">
            <v>0</v>
          </cell>
          <cell r="QF153">
            <v>0</v>
          </cell>
          <cell r="QG153">
            <v>0</v>
          </cell>
          <cell r="QH153">
            <v>0</v>
          </cell>
          <cell r="QI153">
            <v>0</v>
          </cell>
          <cell r="QJ153">
            <v>0</v>
          </cell>
          <cell r="QK153">
            <v>0</v>
          </cell>
          <cell r="QL153">
            <v>0</v>
          </cell>
          <cell r="QM153">
            <v>0</v>
          </cell>
          <cell r="QN153">
            <v>0</v>
          </cell>
          <cell r="QO153">
            <v>0</v>
          </cell>
          <cell r="QP153">
            <v>0</v>
          </cell>
          <cell r="QQ153">
            <v>0</v>
          </cell>
          <cell r="QR153">
            <v>0</v>
          </cell>
          <cell r="QS153">
            <v>0</v>
          </cell>
          <cell r="QT153">
            <v>0</v>
          </cell>
          <cell r="QU153">
            <v>0</v>
          </cell>
          <cell r="QV153">
            <v>0</v>
          </cell>
          <cell r="QW153">
            <v>0</v>
          </cell>
          <cell r="QX153">
            <v>0</v>
          </cell>
          <cell r="QY153">
            <v>0</v>
          </cell>
          <cell r="QZ153">
            <v>0</v>
          </cell>
          <cell r="RA153">
            <v>0</v>
          </cell>
          <cell r="RB153">
            <v>0</v>
          </cell>
          <cell r="RC153">
            <v>0</v>
          </cell>
          <cell r="RD153">
            <v>0</v>
          </cell>
          <cell r="RE153">
            <v>0</v>
          </cell>
          <cell r="RF153">
            <v>0</v>
          </cell>
          <cell r="RG153">
            <v>0</v>
          </cell>
          <cell r="RH153">
            <v>0</v>
          </cell>
          <cell r="RI153">
            <v>0</v>
          </cell>
          <cell r="RL153">
            <v>0</v>
          </cell>
        </row>
        <row r="154">
          <cell r="C154" t="str">
            <v>0348ws03</v>
          </cell>
          <cell r="OF154">
            <v>0</v>
          </cell>
          <cell r="OQ154" t="str">
            <v>EW01 - Außenwand 360mm</v>
          </cell>
          <cell r="OR154" t="str">
            <v>FR01 - Flachdach 300mm</v>
          </cell>
          <cell r="OS154" t="str">
            <v>RO01 - Dach 400mm</v>
          </cell>
          <cell r="OT154" t="str">
            <v>FS01 - Bodenplatte 120mm Schaumglas unten</v>
          </cell>
          <cell r="OU154" t="str">
            <v>FS02 - Bodenplatte 400mm Schaumglas unten</v>
          </cell>
          <cell r="OV154" t="str">
            <v>BW01 - Kellerwand 260mm</v>
          </cell>
          <cell r="OW154">
            <v>0</v>
          </cell>
          <cell r="OX154">
            <v>0</v>
          </cell>
          <cell r="OY154">
            <v>0</v>
          </cell>
          <cell r="OZ154">
            <v>0</v>
          </cell>
          <cell r="PA154">
            <v>0</v>
          </cell>
          <cell r="PB154">
            <v>0</v>
          </cell>
          <cell r="PC154">
            <v>0</v>
          </cell>
          <cell r="PD154">
            <v>0</v>
          </cell>
          <cell r="PE154">
            <v>0</v>
          </cell>
          <cell r="PF154">
            <v>0</v>
          </cell>
          <cell r="PG154">
            <v>0</v>
          </cell>
          <cell r="PH154">
            <v>0</v>
          </cell>
          <cell r="PI154">
            <v>0</v>
          </cell>
          <cell r="PJ154">
            <v>0</v>
          </cell>
          <cell r="PL154" t="str">
            <v>EWHB01 - AW_L_41PH - Außenwand auf Kellerdecke (beheizter Keller)</v>
          </cell>
          <cell r="PM154" t="str">
            <v>EWHB02 - AW_L_41PH - Außenwand auf Kellerdecke (beheizter Keller)</v>
          </cell>
          <cell r="PN154" t="str">
            <v>EWHB03 - AW_L_41PH - Außenwand auf Kellerdecke (beheizter Keller)</v>
          </cell>
          <cell r="PO154" t="str">
            <v>EWHB04 - AW_L_41PH - Außenwand auf Kellerdecke (beheizter Keller)</v>
          </cell>
          <cell r="PP154" t="str">
            <v>FSFE01 - AW_L_42PH - Aussenwand auf Streifenfundament</v>
          </cell>
          <cell r="PQ154" t="str">
            <v>FSFE02 - AW_L_42PH - Aussenwand auf Streifenfundament</v>
          </cell>
          <cell r="PR154" t="str">
            <v>FSFE03 - AW_L_42PH - Aussenwand auf Streifenfundament</v>
          </cell>
          <cell r="PS154" t="str">
            <v>FSFE04 - AW_L_42PH - Aussenwand auf Streifenfundament</v>
          </cell>
          <cell r="PT154" t="str">
            <v>FSFP01 - AW_L_47PH - Streifenfundament</v>
          </cell>
          <cell r="PU154" t="str">
            <v>FSFP02 - AW_L_47PH - Streifenfundament</v>
          </cell>
          <cell r="PV154" t="str">
            <v>FSFP03 - AW_L_47PH - Streifenfundament</v>
          </cell>
          <cell r="PW154" t="str">
            <v>FSFP04 - AW_L_47PH - Streifenfundament</v>
          </cell>
          <cell r="PX154" t="str">
            <v>FSFP05 - AW_L_48PH - Streifenfundament</v>
          </cell>
          <cell r="PY154" t="str">
            <v>FSFP06 - AW_L_48PH - Streifenfundament</v>
          </cell>
          <cell r="PZ154" t="str">
            <v>FSFP07 - AW_L_48PH - Streifenfundament</v>
          </cell>
          <cell r="QA154" t="str">
            <v>FSFP08 - AW_L_48PH - Streifenfundament</v>
          </cell>
          <cell r="QB154" t="str">
            <v>FSFE01 - AW_L_51PH - Außenwand auf Bodenplatte (Fundament)</v>
          </cell>
          <cell r="QC154" t="str">
            <v>FSFE02 - AW_L_51PH - Außenwand auf Bodenplatte (Fundament)</v>
          </cell>
          <cell r="QD154" t="str">
            <v>FSFE03 - AW_L_51PH - Außenwand auf Bodenplatte (Fundament)</v>
          </cell>
          <cell r="QE154" t="str">
            <v>FSFE04 - AW_L_51PH - Außenwand auf Bodenplatte (Fundament)</v>
          </cell>
          <cell r="QF154" t="str">
            <v>FSIW01 - IW_L_43PH - Innenwand auf Bodenplatte</v>
          </cell>
          <cell r="QG154" t="str">
            <v>FSIW02 - IW_L_43PH - Innenwand auf Bodenplatte</v>
          </cell>
          <cell r="QH154" t="str">
            <v>FSIW03 - IW_L_43PH - Innenwand auf Bodenplatte</v>
          </cell>
          <cell r="QI154" t="str">
            <v>FSIW04 - IW_L_43PH - Innenwand auf Bodenplatte</v>
          </cell>
          <cell r="QJ154" t="str">
            <v>FSIW05 - IW_L_46PH - Innenwand auf Bodenplatte</v>
          </cell>
          <cell r="QK154" t="str">
            <v>FSIW06 - IW_L_46PH - Innenwand auf Bodenplatte</v>
          </cell>
          <cell r="QL154" t="str">
            <v>FSIW07 - IW_L_46PH - Innenwand auf Bodenplatte</v>
          </cell>
          <cell r="QM154" t="str">
            <v>FSIW08 - IW_L_46PH - Innenwand auf Bodenplatte</v>
          </cell>
          <cell r="QN154" t="str">
            <v>EWIW01 - AW_L_01PH - Innenwand an Außenwand</v>
          </cell>
          <cell r="QO154" t="str">
            <v>EWIW02 - AW_L_01PH - Innenwand an Außenwand</v>
          </cell>
          <cell r="QP154" t="str">
            <v>EWIW03 - AW_L_01PH - Innenwand an Außenwand</v>
          </cell>
          <cell r="QQ154" t="str">
            <v>EWIW04 - AW_L_01PH - Innenwand an Außenwand</v>
          </cell>
          <cell r="QR154" t="str">
            <v>EWEC01 - AW_L_02PH - Außenkante Außenwand</v>
          </cell>
          <cell r="QS154" t="str">
            <v>EWEC02 - AW_L_02PH - Außenkante Außenwand</v>
          </cell>
          <cell r="QT154" t="str">
            <v>EWEC03 - AW_L_02PH - Außenkante Außenwand</v>
          </cell>
          <cell r="QU154" t="str">
            <v>EWEC04 - AW_L_02PH - Außenkante Außenwand</v>
          </cell>
          <cell r="QV154" t="str">
            <v>EWPA01 - AW_L_03PH - Gebäudeabschlusswand</v>
          </cell>
          <cell r="QW154" t="str">
            <v>EWPA02 - AW_L_03PH - Gebäudeabschlusswand</v>
          </cell>
          <cell r="QX154" t="str">
            <v>EWPA03 - AW_L_03PH - Gebäudeabschlusswand</v>
          </cell>
          <cell r="QY154" t="str">
            <v>EWPA04 - AW_L_03PH - Gebäudeabschlusswand</v>
          </cell>
          <cell r="QZ154" t="str">
            <v>EWIC01 - AW_L_07PH - Innenkante Außenwand</v>
          </cell>
          <cell r="RA154" t="str">
            <v>EWIC02 - AW_L_07PH - Innenkante Außenwand</v>
          </cell>
          <cell r="RB154" t="str">
            <v>EWIC03 - AW_L_07PH - Innenkante Außenwand</v>
          </cell>
          <cell r="RC154" t="str">
            <v>EWIC04 - AW_L_07PH - Innenkante Außenwand</v>
          </cell>
          <cell r="RD154" t="str">
            <v>EWCE01 - DE_L_40PH - Geschossdeckenanschluss</v>
          </cell>
          <cell r="RE154" t="str">
            <v>EWCE02 - DE_L_40PH - Geschossdeckenanschluss</v>
          </cell>
          <cell r="RF154" t="str">
            <v>EWCE03 - DE_L_40PH - Geschossdeckenanschluss</v>
          </cell>
          <cell r="RG154" t="str">
            <v>EWCE04 - DE_L_40PH - Geschossdeckenanschluss</v>
          </cell>
          <cell r="RH154" t="str">
            <v>ROEA01 - DA_L_20PH - Traufe</v>
          </cell>
          <cell r="RI154" t="str">
            <v>ROEA02 - DA_L_20PH - Traufe</v>
          </cell>
          <cell r="RL154">
            <v>0</v>
          </cell>
        </row>
        <row r="155">
          <cell r="C155" t="str">
            <v>0346ws03</v>
          </cell>
          <cell r="OF155">
            <v>0</v>
          </cell>
          <cell r="OQ155" t="str">
            <v>EW01 - Außenwand Finnjoist FJI 89/300</v>
          </cell>
          <cell r="OR155" t="str">
            <v>RO01 - Dach Finnjoist FJI 89/300</v>
          </cell>
          <cell r="OS155" t="str">
            <v>BC01 - Kellerdecke Finnjoist FJI 89/240</v>
          </cell>
          <cell r="OT155" t="str">
            <v>FS01 - Bodenplatte PS-Hartschaum</v>
          </cell>
          <cell r="OU155" t="str">
            <v>EW02 - Außenwand Massivbau</v>
          </cell>
          <cell r="OV155" t="str">
            <v>BW01 - Kellerwand unbeheizter Keller</v>
          </cell>
          <cell r="OW155">
            <v>0</v>
          </cell>
          <cell r="OX155">
            <v>0</v>
          </cell>
          <cell r="OY155">
            <v>0</v>
          </cell>
          <cell r="OZ155">
            <v>0</v>
          </cell>
          <cell r="PA155">
            <v>0</v>
          </cell>
          <cell r="PB155">
            <v>0</v>
          </cell>
          <cell r="PC155">
            <v>0</v>
          </cell>
          <cell r="PD155">
            <v>0</v>
          </cell>
          <cell r="PE155">
            <v>0</v>
          </cell>
          <cell r="PF155">
            <v>0</v>
          </cell>
          <cell r="PG155">
            <v>0</v>
          </cell>
          <cell r="PH155">
            <v>0</v>
          </cell>
          <cell r="PI155">
            <v>0</v>
          </cell>
          <cell r="PJ155">
            <v>0</v>
          </cell>
          <cell r="PL155" t="str">
            <v>EWIW01 - AW (I) 01 PH - Innenwand an Außenwand</v>
          </cell>
          <cell r="PM155" t="str">
            <v>EWEC01 - AW (I) 02 PH - Außenkante Außenwand</v>
          </cell>
          <cell r="PN155" t="str">
            <v>EWPA01 - AW (I) 06 PH - Gebäudetrennwand</v>
          </cell>
          <cell r="PO155" t="str">
            <v>EWIC01 - AW (I) 07 PH - Innenkante Außenwand</v>
          </cell>
          <cell r="PP155" t="str">
            <v>EWCE01 - DE (I) 40 PH - Geschossdeckenanschluss</v>
          </cell>
          <cell r="PQ155" t="str">
            <v>BCEW01 - DE (I) 41 PH - Außenwand auf Kellerdecke (unbeheizter Keller)</v>
          </cell>
          <cell r="PR155" t="str">
            <v>EWBH01 - DE (I) 42 PH - Außenwand auf Kellerdecke (beheizter Keller)</v>
          </cell>
          <cell r="PS155" t="str">
            <v>BWIW01 - DE (I) 43 PH - Kellerinnenwand an Kellerwand (unbeheizt)</v>
          </cell>
          <cell r="PT155" t="str">
            <v>FSIW01 - DE (I) 46 PH - Innwand auf Bodenplatte</v>
          </cell>
          <cell r="PU155" t="str">
            <v>BFPA01 - DE (I) 47 PH - Keller</v>
          </cell>
          <cell r="PV155" t="str">
            <v>FSPA01 - DE (I) 49 PH - Bodenplatte</v>
          </cell>
          <cell r="PW155" t="str">
            <v>FSFE01 - DE (I) 50 PH - Streifenfundament</v>
          </cell>
          <cell r="PX155" t="str">
            <v>FSEW01 - DE (I) 51 PH - Bodenplatte</v>
          </cell>
          <cell r="PY155" t="str">
            <v>ROEA01 - DA (I) 20 PH - Traufanschluss</v>
          </cell>
          <cell r="PZ155" t="str">
            <v>ROEA02 - DA (I) 22 PH - Traufanschluss, Mauerwerk</v>
          </cell>
          <cell r="QA155" t="str">
            <v>FRRP01 - DA (I) 23 PH - Taufanschluss Flachdach</v>
          </cell>
          <cell r="QB155" t="str">
            <v>RORI01 - DA (I) 25 PH - First</v>
          </cell>
          <cell r="QC155" t="str">
            <v>ROVE01 - DA (I) 26 PH - Ortganganschluss, Mauerwerk</v>
          </cell>
          <cell r="QD155" t="str">
            <v>ROVE02 - DA (I) 28 PH - Ortganganschluss</v>
          </cell>
          <cell r="QE155" t="str">
            <v>ROPA01 - DA (I) 29 PH - Dach</v>
          </cell>
          <cell r="QF155" t="str">
            <v>FRRP02 - DA (I) 30 PH - Flachdach</v>
          </cell>
          <cell r="QG155">
            <v>0</v>
          </cell>
          <cell r="QH155">
            <v>0</v>
          </cell>
          <cell r="QI155">
            <v>0</v>
          </cell>
          <cell r="QJ155">
            <v>0</v>
          </cell>
          <cell r="QK155">
            <v>0</v>
          </cell>
          <cell r="QL155">
            <v>0</v>
          </cell>
          <cell r="QM155">
            <v>0</v>
          </cell>
          <cell r="QN155">
            <v>0</v>
          </cell>
          <cell r="QO155">
            <v>0</v>
          </cell>
          <cell r="QP155">
            <v>0</v>
          </cell>
          <cell r="QQ155">
            <v>0</v>
          </cell>
          <cell r="QR155">
            <v>0</v>
          </cell>
          <cell r="QS155">
            <v>0</v>
          </cell>
          <cell r="QT155">
            <v>0</v>
          </cell>
          <cell r="QU155">
            <v>0</v>
          </cell>
          <cell r="QV155">
            <v>0</v>
          </cell>
          <cell r="QW155">
            <v>0</v>
          </cell>
          <cell r="QX155">
            <v>0</v>
          </cell>
          <cell r="QY155">
            <v>0</v>
          </cell>
          <cell r="QZ155">
            <v>0</v>
          </cell>
          <cell r="RA155">
            <v>0</v>
          </cell>
          <cell r="RB155">
            <v>0</v>
          </cell>
          <cell r="RC155">
            <v>0</v>
          </cell>
          <cell r="RD155">
            <v>0</v>
          </cell>
          <cell r="RE155">
            <v>0</v>
          </cell>
          <cell r="RF155">
            <v>0</v>
          </cell>
          <cell r="RG155">
            <v>0</v>
          </cell>
          <cell r="RH155">
            <v>0</v>
          </cell>
          <cell r="RI155">
            <v>0</v>
          </cell>
          <cell r="RL155">
            <v>0</v>
          </cell>
        </row>
        <row r="156">
          <cell r="C156" t="str">
            <v>0347ws03</v>
          </cell>
          <cell r="OF156">
            <v>0</v>
          </cell>
          <cell r="OQ156" t="str">
            <v>EW01 - Außenwand hinterlüftet (60mm Installationsebene)</v>
          </cell>
          <cell r="OR156" t="str">
            <v>EW02 - Außenwand hinterlüftet</v>
          </cell>
          <cell r="OS156" t="str">
            <v>EW03 - Außenwand</v>
          </cell>
          <cell r="OT156" t="str">
            <v>RO01 - Dach (30mm Installationsebene)</v>
          </cell>
          <cell r="OU156" t="str">
            <v>RO02 - Dach</v>
          </cell>
          <cell r="OV156" t="str">
            <v>FR01 - Flachdach</v>
          </cell>
          <cell r="OW156" t="str">
            <v>BC01 - Kellerdecke</v>
          </cell>
          <cell r="OX156" t="str">
            <v>FS01 - Bodenplatte</v>
          </cell>
          <cell r="OY156">
            <v>0</v>
          </cell>
          <cell r="OZ156">
            <v>0</v>
          </cell>
          <cell r="PA156">
            <v>0</v>
          </cell>
          <cell r="PB156">
            <v>0</v>
          </cell>
          <cell r="PC156">
            <v>0</v>
          </cell>
          <cell r="PD156">
            <v>0</v>
          </cell>
          <cell r="PE156">
            <v>0</v>
          </cell>
          <cell r="PF156">
            <v>0</v>
          </cell>
          <cell r="PG156">
            <v>0</v>
          </cell>
          <cell r="PH156">
            <v>0</v>
          </cell>
          <cell r="PI156">
            <v>0</v>
          </cell>
          <cell r="PJ156">
            <v>0</v>
          </cell>
          <cell r="PL156" t="str">
            <v>BCEW01 - DE_K_41PH - Geschossdecke auf Mauerwerk (Keller unbeheizt)</v>
          </cell>
          <cell r="PM156" t="str">
            <v>BCEW02 - DE_K_43PH - Decke vorelementiert über Keller (Keller unbeheizt)</v>
          </cell>
          <cell r="PN156" t="str">
            <v>BCEW03 - DE_K_47PH - Decke vorelementiert über Keller GAW (Keller unbeheizt)</v>
          </cell>
          <cell r="PO156" t="str">
            <v>FSFE01 - DE_K_50PH - Decke vorelementiert über Streifenfundament</v>
          </cell>
          <cell r="PP156" t="str">
            <v>FSEW01 - DE_K_51PH - vollgedämmte Deckenkonstruktion auf der Bodenplatte</v>
          </cell>
          <cell r="PQ156" t="str">
            <v>EWIW01 - AW_K_01PH - Innenwand an Außenwand</v>
          </cell>
          <cell r="PR156" t="str">
            <v>EWEC01 - AW_K_02PH - Außenkante Außenwand</v>
          </cell>
          <cell r="PS156" t="str">
            <v>EWPA01 - AW_K_06PH - Gebäudeabschlusswand</v>
          </cell>
          <cell r="PT156" t="str">
            <v>ROEA01 - DA_K_20PH - Traufe mit Luftsparren</v>
          </cell>
          <cell r="PU156" t="str">
            <v>ROKW01 - DA_K_22PH - Kniestock Luftsparren</v>
          </cell>
          <cell r="PV156" t="str">
            <v>FRRP01 - DA_K_23PH - Traufe Flachdach</v>
          </cell>
          <cell r="PW156" t="str">
            <v>RORI01 - DA_K_24PH - Auflager Firstpfette</v>
          </cell>
          <cell r="PX156" t="str">
            <v>ROEA02 - DA_K_26PH - Ortgang Anschluss an Mauerwerk</v>
          </cell>
          <cell r="PY156" t="str">
            <v>ROVE02 - DA_K_28PH - Ortganganschluss</v>
          </cell>
          <cell r="PZ156" t="str">
            <v>ROPA01 - DA_K_29PH - Dachanschluss an GAW</v>
          </cell>
          <cell r="QA156" t="str">
            <v>EWCE01 - DE_K_40PH - Geschossdeckenanschluss</v>
          </cell>
          <cell r="QB156">
            <v>0</v>
          </cell>
          <cell r="QC156">
            <v>0</v>
          </cell>
          <cell r="QD156">
            <v>0</v>
          </cell>
          <cell r="QE156">
            <v>0</v>
          </cell>
          <cell r="QF156">
            <v>0</v>
          </cell>
          <cell r="QG156">
            <v>0</v>
          </cell>
          <cell r="QH156">
            <v>0</v>
          </cell>
          <cell r="QI156">
            <v>0</v>
          </cell>
          <cell r="QJ156">
            <v>0</v>
          </cell>
          <cell r="QK156">
            <v>0</v>
          </cell>
          <cell r="QL156">
            <v>0</v>
          </cell>
          <cell r="QM156">
            <v>0</v>
          </cell>
          <cell r="QN156">
            <v>0</v>
          </cell>
          <cell r="QO156">
            <v>0</v>
          </cell>
          <cell r="QP156">
            <v>0</v>
          </cell>
          <cell r="QQ156">
            <v>0</v>
          </cell>
          <cell r="QR156">
            <v>0</v>
          </cell>
          <cell r="QS156">
            <v>0</v>
          </cell>
          <cell r="QT156">
            <v>0</v>
          </cell>
          <cell r="QU156">
            <v>0</v>
          </cell>
          <cell r="QV156">
            <v>0</v>
          </cell>
          <cell r="QW156">
            <v>0</v>
          </cell>
          <cell r="QX156">
            <v>0</v>
          </cell>
          <cell r="QY156">
            <v>0</v>
          </cell>
          <cell r="QZ156">
            <v>0</v>
          </cell>
          <cell r="RA156">
            <v>0</v>
          </cell>
          <cell r="RB156">
            <v>0</v>
          </cell>
          <cell r="RC156">
            <v>0</v>
          </cell>
          <cell r="RD156">
            <v>0</v>
          </cell>
          <cell r="RE156">
            <v>0</v>
          </cell>
          <cell r="RF156">
            <v>0</v>
          </cell>
          <cell r="RG156">
            <v>0</v>
          </cell>
          <cell r="RH156">
            <v>0</v>
          </cell>
          <cell r="RI156">
            <v>0</v>
          </cell>
          <cell r="RL156">
            <v>0</v>
          </cell>
        </row>
        <row r="157">
          <cell r="C157" t="str">
            <v>0746ws03</v>
          </cell>
          <cell r="OF157">
            <v>0</v>
          </cell>
          <cell r="OQ157" t="str">
            <v>EW01 - Außenwand</v>
          </cell>
          <cell r="OR157" t="str">
            <v>RO01 - Dach</v>
          </cell>
          <cell r="OS157" t="str">
            <v>BC01 - Kellerdecke (unbeheizt)</v>
          </cell>
          <cell r="OT157" t="str">
            <v>FS01 - Bodenplatte</v>
          </cell>
          <cell r="OU157" t="str">
            <v>BW01 - Kellerwand (beheizt)</v>
          </cell>
          <cell r="OV157" t="str">
            <v>BC01 - Kellerdecke (unbeheizter Keller) )</v>
          </cell>
          <cell r="OW157">
            <v>0</v>
          </cell>
          <cell r="OX157">
            <v>0</v>
          </cell>
          <cell r="OY157">
            <v>0</v>
          </cell>
          <cell r="OZ157">
            <v>0</v>
          </cell>
          <cell r="PA157">
            <v>0</v>
          </cell>
          <cell r="PB157">
            <v>0</v>
          </cell>
          <cell r="PC157">
            <v>0</v>
          </cell>
          <cell r="PD157">
            <v>0</v>
          </cell>
          <cell r="PE157">
            <v>0</v>
          </cell>
          <cell r="PF157">
            <v>0</v>
          </cell>
          <cell r="PG157">
            <v>0</v>
          </cell>
          <cell r="PH157">
            <v>0</v>
          </cell>
          <cell r="PI157">
            <v>0</v>
          </cell>
          <cell r="PJ157">
            <v>0</v>
          </cell>
          <cell r="PL157" t="str">
            <v>RORI01 - Detail 1.0 - Dachfirst</v>
          </cell>
          <cell r="PM157" t="str">
            <v>MRRI01 - Detail 2.0 - Pultdach</v>
          </cell>
          <cell r="PN157" t="str">
            <v>ROVE01 - Detail 3.0 - Ortgang</v>
          </cell>
          <cell r="PO157" t="str">
            <v>ROEA01 - Detail 4.0 - Traufe</v>
          </cell>
          <cell r="PP157" t="str">
            <v>EWEC01 - Detail 5.0 - Außenwand - Außenecke</v>
          </cell>
          <cell r="PQ157" t="str">
            <v>EWIC01 - Detail 6.0 - Außenwand - Innenecke</v>
          </cell>
          <cell r="PR157" t="str">
            <v>EWIW01 - Detail 7.0 - Innen- an Außenwand</v>
          </cell>
          <cell r="PS157" t="str">
            <v>EWCE01 - Detail 8.0 - Geschossdeckenanschluß</v>
          </cell>
          <cell r="PT157" t="str">
            <v>EWEJ01 - Detail 24 - Elementstoß Wand</v>
          </cell>
          <cell r="PU157" t="str">
            <v>ROEJ01 - Detail 25 - Elementstoß Dach</v>
          </cell>
          <cell r="PV157" t="str">
            <v>FSEW01 - Detail 9.0 - Außenwand auf Bodenplatte</v>
          </cell>
          <cell r="PW157" t="str">
            <v>FSIW01 - Detail 10.0 - Innenwand auf Bodenplatte</v>
          </cell>
          <cell r="PX157" t="str">
            <v>EWHB01 - Detail 11.0 - Kellerdecke, Außenwand / Keller beheizt</v>
          </cell>
          <cell r="PY157" t="str">
            <v>BCEW01 - Detail 12.0 - Kellerdecke, Außenwand / Keller unbeheizt</v>
          </cell>
          <cell r="PZ157" t="str">
            <v>BCIW01 - Detail 13.0 - Innenwand auf Kellerdecke</v>
          </cell>
          <cell r="QA157">
            <v>0</v>
          </cell>
          <cell r="QB157">
            <v>0</v>
          </cell>
          <cell r="QC157">
            <v>0</v>
          </cell>
          <cell r="QD157">
            <v>0</v>
          </cell>
          <cell r="QE157">
            <v>0</v>
          </cell>
          <cell r="QF157">
            <v>0</v>
          </cell>
          <cell r="QG157">
            <v>0</v>
          </cell>
          <cell r="QH157">
            <v>0</v>
          </cell>
          <cell r="QI157">
            <v>0</v>
          </cell>
          <cell r="QJ157">
            <v>0</v>
          </cell>
          <cell r="QK157">
            <v>0</v>
          </cell>
          <cell r="QL157">
            <v>0</v>
          </cell>
          <cell r="QM157">
            <v>0</v>
          </cell>
          <cell r="QN157">
            <v>0</v>
          </cell>
          <cell r="QO157">
            <v>0</v>
          </cell>
          <cell r="QP157">
            <v>0</v>
          </cell>
          <cell r="QQ157">
            <v>0</v>
          </cell>
          <cell r="QR157">
            <v>0</v>
          </cell>
          <cell r="QS157">
            <v>0</v>
          </cell>
          <cell r="QT157">
            <v>0</v>
          </cell>
          <cell r="QU157">
            <v>0</v>
          </cell>
          <cell r="QV157">
            <v>0</v>
          </cell>
          <cell r="QW157">
            <v>0</v>
          </cell>
          <cell r="QX157">
            <v>0</v>
          </cell>
          <cell r="QY157">
            <v>0</v>
          </cell>
          <cell r="QZ157">
            <v>0</v>
          </cell>
          <cell r="RA157">
            <v>0</v>
          </cell>
          <cell r="RB157">
            <v>0</v>
          </cell>
          <cell r="RC157">
            <v>0</v>
          </cell>
          <cell r="RD157">
            <v>0</v>
          </cell>
          <cell r="RE157">
            <v>0</v>
          </cell>
          <cell r="RF157">
            <v>0</v>
          </cell>
          <cell r="RG157">
            <v>0</v>
          </cell>
          <cell r="RH157">
            <v>0</v>
          </cell>
          <cell r="RI157">
            <v>0</v>
          </cell>
          <cell r="RL157">
            <v>0</v>
          </cell>
        </row>
        <row r="158">
          <cell r="C158" t="str">
            <v>0886ws03</v>
          </cell>
          <cell r="OF158">
            <v>0</v>
          </cell>
          <cell r="OQ158" t="str">
            <v>RO01 - Dach</v>
          </cell>
          <cell r="OR158" t="str">
            <v>EW01 - Außenwand</v>
          </cell>
          <cell r="OS158" t="str">
            <v>FS01 - Bodenplatte</v>
          </cell>
          <cell r="OT158">
            <v>0</v>
          </cell>
          <cell r="OU158">
            <v>0</v>
          </cell>
          <cell r="OV158">
            <v>0</v>
          </cell>
          <cell r="OW158">
            <v>0</v>
          </cell>
          <cell r="OX158">
            <v>0</v>
          </cell>
          <cell r="OY158">
            <v>0</v>
          </cell>
          <cell r="OZ158">
            <v>0</v>
          </cell>
          <cell r="PA158">
            <v>0</v>
          </cell>
          <cell r="PB158">
            <v>0</v>
          </cell>
          <cell r="PC158">
            <v>0</v>
          </cell>
          <cell r="PD158">
            <v>0</v>
          </cell>
          <cell r="PE158">
            <v>0</v>
          </cell>
          <cell r="PF158">
            <v>0</v>
          </cell>
          <cell r="PG158">
            <v>0</v>
          </cell>
          <cell r="PH158">
            <v>0</v>
          </cell>
          <cell r="PI158">
            <v>0</v>
          </cell>
          <cell r="PJ158">
            <v>0</v>
          </cell>
          <cell r="PL158" t="str">
            <v>RORI01 - First</v>
          </cell>
          <cell r="PM158" t="str">
            <v>ROEA01 - Traufe</v>
          </cell>
          <cell r="PN158" t="str">
            <v>ROVE01 - Ortgang</v>
          </cell>
          <cell r="PO158" t="str">
            <v>EWEC01 - Außenw.-Außenecke</v>
          </cell>
          <cell r="PP158" t="str">
            <v>EWIC01 - Außenw.-Innenecke</v>
          </cell>
          <cell r="PQ158" t="str">
            <v>EWIW01 - Außenw.-Innenw.</v>
          </cell>
          <cell r="PR158" t="str">
            <v>EWCE01 - Deckeneinbindung</v>
          </cell>
          <cell r="PS158" t="str">
            <v>FSEW01 - Bodenpl-AW</v>
          </cell>
          <cell r="PT158">
            <v>0</v>
          </cell>
          <cell r="PU158">
            <v>0</v>
          </cell>
          <cell r="PV158">
            <v>0</v>
          </cell>
          <cell r="PW158">
            <v>0</v>
          </cell>
          <cell r="PX158">
            <v>0</v>
          </cell>
          <cell r="PY158">
            <v>0</v>
          </cell>
          <cell r="PZ158">
            <v>0</v>
          </cell>
          <cell r="QA158">
            <v>0</v>
          </cell>
          <cell r="QB158">
            <v>0</v>
          </cell>
          <cell r="QC158">
            <v>0</v>
          </cell>
          <cell r="QD158">
            <v>0</v>
          </cell>
          <cell r="QE158">
            <v>0</v>
          </cell>
          <cell r="QF158">
            <v>0</v>
          </cell>
          <cell r="QG158">
            <v>0</v>
          </cell>
          <cell r="QH158">
            <v>0</v>
          </cell>
          <cell r="QI158">
            <v>0</v>
          </cell>
          <cell r="QJ158">
            <v>0</v>
          </cell>
          <cell r="QK158">
            <v>0</v>
          </cell>
          <cell r="QL158">
            <v>0</v>
          </cell>
          <cell r="QM158">
            <v>0</v>
          </cell>
          <cell r="QN158">
            <v>0</v>
          </cell>
          <cell r="QO158">
            <v>0</v>
          </cell>
          <cell r="QP158">
            <v>0</v>
          </cell>
          <cell r="QQ158">
            <v>0</v>
          </cell>
          <cell r="QR158">
            <v>0</v>
          </cell>
          <cell r="QS158">
            <v>0</v>
          </cell>
          <cell r="QT158">
            <v>0</v>
          </cell>
          <cell r="QU158">
            <v>0</v>
          </cell>
          <cell r="QV158">
            <v>0</v>
          </cell>
          <cell r="QW158">
            <v>0</v>
          </cell>
          <cell r="QX158">
            <v>0</v>
          </cell>
          <cell r="QY158">
            <v>0</v>
          </cell>
          <cell r="QZ158">
            <v>0</v>
          </cell>
          <cell r="RA158">
            <v>0</v>
          </cell>
          <cell r="RB158">
            <v>0</v>
          </cell>
          <cell r="RC158">
            <v>0</v>
          </cell>
          <cell r="RD158">
            <v>0</v>
          </cell>
          <cell r="RE158">
            <v>0</v>
          </cell>
          <cell r="RF158">
            <v>0</v>
          </cell>
          <cell r="RG158">
            <v>0</v>
          </cell>
          <cell r="RH158">
            <v>0</v>
          </cell>
          <cell r="RI158">
            <v>0</v>
          </cell>
          <cell r="RL158">
            <v>0</v>
          </cell>
        </row>
        <row r="159">
          <cell r="C159" t="str">
            <v>1041cs03</v>
          </cell>
          <cell r="OF159">
            <v>0</v>
          </cell>
          <cell r="OQ159" t="str">
            <v>EW01 - Außenwand</v>
          </cell>
          <cell r="OR159" t="str">
            <v>RO01 - Dach</v>
          </cell>
          <cell r="OS159" t="str">
            <v>TC01 - Ob. Gesch.d.</v>
          </cell>
          <cell r="OT159" t="str">
            <v>FS01 - Bodenplatte</v>
          </cell>
          <cell r="OU159">
            <v>0</v>
          </cell>
          <cell r="OV159">
            <v>0</v>
          </cell>
          <cell r="OW159">
            <v>0</v>
          </cell>
          <cell r="OX159">
            <v>0</v>
          </cell>
          <cell r="OY159">
            <v>0</v>
          </cell>
          <cell r="OZ159">
            <v>0</v>
          </cell>
          <cell r="PA159">
            <v>0</v>
          </cell>
          <cell r="PB159">
            <v>0</v>
          </cell>
          <cell r="PC159">
            <v>0</v>
          </cell>
          <cell r="PD159">
            <v>0</v>
          </cell>
          <cell r="PE159">
            <v>0</v>
          </cell>
          <cell r="PF159">
            <v>0</v>
          </cell>
          <cell r="PG159">
            <v>0</v>
          </cell>
          <cell r="PH159">
            <v>0</v>
          </cell>
          <cell r="PI159">
            <v>0</v>
          </cell>
          <cell r="PJ159">
            <v>0</v>
          </cell>
          <cell r="PL159" t="str">
            <v>EWIC01 - Außenw.-Innenecke</v>
          </cell>
          <cell r="PM159" t="str">
            <v>EWEC01 - Außenw.-Außenecke</v>
          </cell>
          <cell r="PN159" t="str">
            <v>EWIW01 - Außenw.-Innenw.</v>
          </cell>
          <cell r="PO159" t="str">
            <v>ROVE01 - Ortgang</v>
          </cell>
          <cell r="PP159" t="str">
            <v>EWCE01 - Deckeneinbindung</v>
          </cell>
          <cell r="PQ159" t="str">
            <v>FSIW01 - Bodenpl.-IW</v>
          </cell>
          <cell r="PR159" t="str">
            <v>ROEA01 - Traufe</v>
          </cell>
          <cell r="PS159" t="str">
            <v>RORI01 - First</v>
          </cell>
          <cell r="PT159" t="str">
            <v>FSEW01 - Bodenpl.-AW</v>
          </cell>
          <cell r="PU159" t="str">
            <v>TCEA01 - Ob. Gesch.d.-Traufe</v>
          </cell>
          <cell r="PV159">
            <v>0</v>
          </cell>
          <cell r="PW159">
            <v>0</v>
          </cell>
          <cell r="PX159">
            <v>0</v>
          </cell>
          <cell r="PY159">
            <v>0</v>
          </cell>
          <cell r="PZ159">
            <v>0</v>
          </cell>
          <cell r="QA159">
            <v>0</v>
          </cell>
          <cell r="QB159">
            <v>0</v>
          </cell>
          <cell r="QC159">
            <v>0</v>
          </cell>
          <cell r="QD159">
            <v>0</v>
          </cell>
          <cell r="QE159">
            <v>0</v>
          </cell>
          <cell r="QF159">
            <v>0</v>
          </cell>
          <cell r="QG159">
            <v>0</v>
          </cell>
          <cell r="QH159">
            <v>0</v>
          </cell>
          <cell r="QI159">
            <v>0</v>
          </cell>
          <cell r="QJ159">
            <v>0</v>
          </cell>
          <cell r="QK159">
            <v>0</v>
          </cell>
          <cell r="QL159">
            <v>0</v>
          </cell>
          <cell r="QM159">
            <v>0</v>
          </cell>
          <cell r="QN159">
            <v>0</v>
          </cell>
          <cell r="QO159">
            <v>0</v>
          </cell>
          <cell r="QP159">
            <v>0</v>
          </cell>
          <cell r="QQ159">
            <v>0</v>
          </cell>
          <cell r="QR159">
            <v>0</v>
          </cell>
          <cell r="QS159">
            <v>0</v>
          </cell>
          <cell r="QT159">
            <v>0</v>
          </cell>
          <cell r="QU159">
            <v>0</v>
          </cell>
          <cell r="QV159">
            <v>0</v>
          </cell>
          <cell r="QW159">
            <v>0</v>
          </cell>
          <cell r="QX159">
            <v>0</v>
          </cell>
          <cell r="QY159">
            <v>0</v>
          </cell>
          <cell r="QZ159">
            <v>0</v>
          </cell>
          <cell r="RA159">
            <v>0</v>
          </cell>
          <cell r="RB159">
            <v>0</v>
          </cell>
          <cell r="RC159">
            <v>0</v>
          </cell>
          <cell r="RD159">
            <v>0</v>
          </cell>
          <cell r="RE159">
            <v>0</v>
          </cell>
          <cell r="RF159">
            <v>0</v>
          </cell>
          <cell r="RG159">
            <v>0</v>
          </cell>
          <cell r="RH159">
            <v>0</v>
          </cell>
          <cell r="RI159">
            <v>0</v>
          </cell>
          <cell r="RL159">
            <v>0</v>
          </cell>
        </row>
        <row r="160">
          <cell r="C160" t="str">
            <v>0839ws03</v>
          </cell>
          <cell r="OF160">
            <v>0</v>
          </cell>
          <cell r="OQ160" t="str">
            <v>RO01 - Roof</v>
          </cell>
          <cell r="OR160" t="str">
            <v>EW01 - External wall</v>
          </cell>
          <cell r="OS160" t="str">
            <v>FS01 - Floor slab</v>
          </cell>
          <cell r="OT160">
            <v>0</v>
          </cell>
          <cell r="OU160">
            <v>0</v>
          </cell>
          <cell r="OV160">
            <v>0</v>
          </cell>
          <cell r="OW160">
            <v>0</v>
          </cell>
          <cell r="OX160">
            <v>0</v>
          </cell>
          <cell r="OY160">
            <v>0</v>
          </cell>
          <cell r="OZ160">
            <v>0</v>
          </cell>
          <cell r="PA160">
            <v>0</v>
          </cell>
          <cell r="PB160">
            <v>0</v>
          </cell>
          <cell r="PC160">
            <v>0</v>
          </cell>
          <cell r="PD160">
            <v>0</v>
          </cell>
          <cell r="PE160">
            <v>0</v>
          </cell>
          <cell r="PF160">
            <v>0</v>
          </cell>
          <cell r="PG160">
            <v>0</v>
          </cell>
          <cell r="PH160">
            <v>0</v>
          </cell>
          <cell r="PI160">
            <v>0</v>
          </cell>
          <cell r="PJ160">
            <v>0</v>
          </cell>
          <cell r="PL160" t="str">
            <v>RORI01 - Ridge</v>
          </cell>
          <cell r="PM160" t="str">
            <v>ROEA01 - Eaves</v>
          </cell>
          <cell r="PN160" t="str">
            <v>ROVE01 - Verge</v>
          </cell>
          <cell r="PO160" t="str">
            <v>EWEC01 - Ext.w.-outer corner</v>
          </cell>
          <cell r="PP160" t="str">
            <v>EWIC01 - Ext.w.-inner corner</v>
          </cell>
          <cell r="PQ160" t="str">
            <v>EWIW01 - Ext.w.-internal wall</v>
          </cell>
          <cell r="PR160" t="str">
            <v>EWCE01 - Ext.w.-ceiling</v>
          </cell>
          <cell r="PS160" t="str">
            <v>FSEW01 - Floor slab-ext.w.</v>
          </cell>
          <cell r="PT160" t="str">
            <v>FSIW01 - Fl.slab-intern.w</v>
          </cell>
          <cell r="PU160">
            <v>0</v>
          </cell>
          <cell r="PV160">
            <v>0</v>
          </cell>
          <cell r="PW160">
            <v>0</v>
          </cell>
          <cell r="PX160">
            <v>0</v>
          </cell>
          <cell r="PY160">
            <v>0</v>
          </cell>
          <cell r="PZ160">
            <v>0</v>
          </cell>
          <cell r="QA160">
            <v>0</v>
          </cell>
          <cell r="QB160">
            <v>0</v>
          </cell>
          <cell r="QC160">
            <v>0</v>
          </cell>
          <cell r="QD160">
            <v>0</v>
          </cell>
          <cell r="QE160">
            <v>0</v>
          </cell>
          <cell r="QF160">
            <v>0</v>
          </cell>
          <cell r="QG160">
            <v>0</v>
          </cell>
          <cell r="QH160">
            <v>0</v>
          </cell>
          <cell r="QI160">
            <v>0</v>
          </cell>
          <cell r="QJ160">
            <v>0</v>
          </cell>
          <cell r="QK160">
            <v>0</v>
          </cell>
          <cell r="QL160">
            <v>0</v>
          </cell>
          <cell r="QM160">
            <v>0</v>
          </cell>
          <cell r="QN160">
            <v>0</v>
          </cell>
          <cell r="QO160">
            <v>0</v>
          </cell>
          <cell r="QP160">
            <v>0</v>
          </cell>
          <cell r="QQ160">
            <v>0</v>
          </cell>
          <cell r="QR160">
            <v>0</v>
          </cell>
          <cell r="QS160">
            <v>0</v>
          </cell>
          <cell r="QT160">
            <v>0</v>
          </cell>
          <cell r="QU160">
            <v>0</v>
          </cell>
          <cell r="QV160">
            <v>0</v>
          </cell>
          <cell r="QW160">
            <v>0</v>
          </cell>
          <cell r="QX160">
            <v>0</v>
          </cell>
          <cell r="QY160">
            <v>0</v>
          </cell>
          <cell r="QZ160">
            <v>0</v>
          </cell>
          <cell r="RA160">
            <v>0</v>
          </cell>
          <cell r="RB160">
            <v>0</v>
          </cell>
          <cell r="RC160">
            <v>0</v>
          </cell>
          <cell r="RD160">
            <v>0</v>
          </cell>
          <cell r="RE160">
            <v>0</v>
          </cell>
          <cell r="RF160">
            <v>0</v>
          </cell>
          <cell r="RG160">
            <v>0</v>
          </cell>
          <cell r="RH160">
            <v>0</v>
          </cell>
          <cell r="RI160">
            <v>0</v>
          </cell>
          <cell r="RL160">
            <v>0</v>
          </cell>
        </row>
        <row r="161">
          <cell r="C161" t="str">
            <v>1070cs02</v>
          </cell>
          <cell r="OF161">
            <v>0</v>
          </cell>
          <cell r="OQ161" t="str">
            <v>RO01 - Roof</v>
          </cell>
          <cell r="OR161" t="str">
            <v>EW01 - External wall</v>
          </cell>
          <cell r="OS161" t="str">
            <v>FS01 - Floor slab</v>
          </cell>
          <cell r="OT161">
            <v>0</v>
          </cell>
          <cell r="OU161">
            <v>0</v>
          </cell>
          <cell r="OV161">
            <v>0</v>
          </cell>
          <cell r="OW161">
            <v>0</v>
          </cell>
          <cell r="OX161">
            <v>0</v>
          </cell>
          <cell r="OY161">
            <v>0</v>
          </cell>
          <cell r="OZ161">
            <v>0</v>
          </cell>
          <cell r="PA161">
            <v>0</v>
          </cell>
          <cell r="PB161">
            <v>0</v>
          </cell>
          <cell r="PC161">
            <v>0</v>
          </cell>
          <cell r="PD161">
            <v>0</v>
          </cell>
          <cell r="PE161">
            <v>0</v>
          </cell>
          <cell r="PF161">
            <v>0</v>
          </cell>
          <cell r="PG161">
            <v>0</v>
          </cell>
          <cell r="PH161">
            <v>0</v>
          </cell>
          <cell r="PI161">
            <v>0</v>
          </cell>
          <cell r="PJ161">
            <v>0</v>
          </cell>
          <cell r="PL161" t="str">
            <v>RORI01 - Ridge</v>
          </cell>
          <cell r="PM161" t="str">
            <v>ROEA01 - Eaves</v>
          </cell>
          <cell r="PN161" t="str">
            <v>ROVE01 - Verge</v>
          </cell>
          <cell r="PO161" t="str">
            <v>EWEC01 - Ext.w.-outer corner</v>
          </cell>
          <cell r="PP161" t="str">
            <v>EWIC01 - Ext.w.-inner corner</v>
          </cell>
          <cell r="PQ161" t="str">
            <v>EWIW01 - Ext.w.-internal wall</v>
          </cell>
          <cell r="PR161" t="str">
            <v>EWCE01 - Ext.w.-ceiling</v>
          </cell>
          <cell r="PS161" t="str">
            <v>FSEW01 - Floor slab-ext.w.</v>
          </cell>
          <cell r="PT161" t="str">
            <v>FSIW01 - Fl.slab-intern.w</v>
          </cell>
          <cell r="PU161">
            <v>0</v>
          </cell>
          <cell r="PV161">
            <v>0</v>
          </cell>
          <cell r="PW161">
            <v>0</v>
          </cell>
          <cell r="PX161">
            <v>0</v>
          </cell>
          <cell r="PY161">
            <v>0</v>
          </cell>
          <cell r="PZ161">
            <v>0</v>
          </cell>
          <cell r="QA161">
            <v>0</v>
          </cell>
          <cell r="QB161">
            <v>0</v>
          </cell>
          <cell r="QC161">
            <v>0</v>
          </cell>
          <cell r="QD161">
            <v>0</v>
          </cell>
          <cell r="QE161">
            <v>0</v>
          </cell>
          <cell r="QF161">
            <v>0</v>
          </cell>
          <cell r="QG161">
            <v>0</v>
          </cell>
          <cell r="QH161">
            <v>0</v>
          </cell>
          <cell r="QI161">
            <v>0</v>
          </cell>
          <cell r="QJ161">
            <v>0</v>
          </cell>
          <cell r="QK161">
            <v>0</v>
          </cell>
          <cell r="QL161">
            <v>0</v>
          </cell>
          <cell r="QM161">
            <v>0</v>
          </cell>
          <cell r="QN161">
            <v>0</v>
          </cell>
          <cell r="QO161">
            <v>0</v>
          </cell>
          <cell r="QP161">
            <v>0</v>
          </cell>
          <cell r="QQ161">
            <v>0</v>
          </cell>
          <cell r="QR161">
            <v>0</v>
          </cell>
          <cell r="QS161">
            <v>0</v>
          </cell>
          <cell r="QT161">
            <v>0</v>
          </cell>
          <cell r="QU161">
            <v>0</v>
          </cell>
          <cell r="QV161">
            <v>0</v>
          </cell>
          <cell r="QW161">
            <v>0</v>
          </cell>
          <cell r="QX161">
            <v>0</v>
          </cell>
          <cell r="QY161">
            <v>0</v>
          </cell>
          <cell r="QZ161">
            <v>0</v>
          </cell>
          <cell r="RA161">
            <v>0</v>
          </cell>
          <cell r="RB161">
            <v>0</v>
          </cell>
          <cell r="RC161">
            <v>0</v>
          </cell>
          <cell r="RD161">
            <v>0</v>
          </cell>
          <cell r="RE161">
            <v>0</v>
          </cell>
          <cell r="RF161">
            <v>0</v>
          </cell>
          <cell r="RG161">
            <v>0</v>
          </cell>
          <cell r="RH161">
            <v>0</v>
          </cell>
          <cell r="RI161">
            <v>0</v>
          </cell>
          <cell r="RL161">
            <v>0</v>
          </cell>
        </row>
        <row r="162">
          <cell r="C162" t="str">
            <v>0831ws03</v>
          </cell>
          <cell r="OF162">
            <v>0</v>
          </cell>
          <cell r="OQ162" t="str">
            <v>TC01 - Top ceiling</v>
          </cell>
          <cell r="OR162" t="str">
            <v>EW01 - External wall</v>
          </cell>
          <cell r="OS162" t="str">
            <v>FS01 - Floor slab</v>
          </cell>
          <cell r="OT162">
            <v>0</v>
          </cell>
          <cell r="OU162">
            <v>0</v>
          </cell>
          <cell r="OV162">
            <v>0</v>
          </cell>
          <cell r="OW162">
            <v>0</v>
          </cell>
          <cell r="OX162">
            <v>0</v>
          </cell>
          <cell r="OY162">
            <v>0</v>
          </cell>
          <cell r="OZ162">
            <v>0</v>
          </cell>
          <cell r="PA162">
            <v>0</v>
          </cell>
          <cell r="PB162">
            <v>0</v>
          </cell>
          <cell r="PC162">
            <v>0</v>
          </cell>
          <cell r="PD162">
            <v>0</v>
          </cell>
          <cell r="PE162">
            <v>0</v>
          </cell>
          <cell r="PF162">
            <v>0</v>
          </cell>
          <cell r="PG162">
            <v>0</v>
          </cell>
          <cell r="PH162">
            <v>0</v>
          </cell>
          <cell r="PI162">
            <v>0</v>
          </cell>
          <cell r="PJ162">
            <v>0</v>
          </cell>
          <cell r="PL162" t="str">
            <v>ROVE01 - Verge</v>
          </cell>
          <cell r="PM162" t="str">
            <v>TCEA01 - Top ceiling - eaves</v>
          </cell>
          <cell r="PN162" t="str">
            <v>EWEC01 - Ext.w.-outer corner</v>
          </cell>
          <cell r="PO162" t="str">
            <v>EWIC01 - Ext.w.-inner corner</v>
          </cell>
          <cell r="PP162" t="str">
            <v>EWIW01 - Ext.w.-internal wall</v>
          </cell>
          <cell r="PQ162" t="str">
            <v>EWCE01 - Ext.w.-ceiling</v>
          </cell>
          <cell r="PR162" t="str">
            <v>FSEW01 - Floor slab-ext.w.</v>
          </cell>
          <cell r="PS162" t="str">
            <v>FSIW01 - Fl.slab-intern.w</v>
          </cell>
          <cell r="PT162">
            <v>0</v>
          </cell>
          <cell r="PU162">
            <v>0</v>
          </cell>
          <cell r="PV162">
            <v>0</v>
          </cell>
          <cell r="PW162">
            <v>0</v>
          </cell>
          <cell r="PX162">
            <v>0</v>
          </cell>
          <cell r="PY162">
            <v>0</v>
          </cell>
          <cell r="PZ162">
            <v>0</v>
          </cell>
          <cell r="QA162">
            <v>0</v>
          </cell>
          <cell r="QB162">
            <v>0</v>
          </cell>
          <cell r="QC162">
            <v>0</v>
          </cell>
          <cell r="QD162">
            <v>0</v>
          </cell>
          <cell r="QE162">
            <v>0</v>
          </cell>
          <cell r="QF162">
            <v>0</v>
          </cell>
          <cell r="QG162">
            <v>0</v>
          </cell>
          <cell r="QH162">
            <v>0</v>
          </cell>
          <cell r="QI162">
            <v>0</v>
          </cell>
          <cell r="QJ162">
            <v>0</v>
          </cell>
          <cell r="QK162">
            <v>0</v>
          </cell>
          <cell r="QL162">
            <v>0</v>
          </cell>
          <cell r="QM162">
            <v>0</v>
          </cell>
          <cell r="QN162">
            <v>0</v>
          </cell>
          <cell r="QO162">
            <v>0</v>
          </cell>
          <cell r="QP162">
            <v>0</v>
          </cell>
          <cell r="QQ162">
            <v>0</v>
          </cell>
          <cell r="QR162">
            <v>0</v>
          </cell>
          <cell r="QS162">
            <v>0</v>
          </cell>
          <cell r="QT162">
            <v>0</v>
          </cell>
          <cell r="QU162">
            <v>0</v>
          </cell>
          <cell r="QV162">
            <v>0</v>
          </cell>
          <cell r="QW162">
            <v>0</v>
          </cell>
          <cell r="QX162">
            <v>0</v>
          </cell>
          <cell r="QY162">
            <v>0</v>
          </cell>
          <cell r="QZ162">
            <v>0</v>
          </cell>
          <cell r="RA162">
            <v>0</v>
          </cell>
          <cell r="RB162">
            <v>0</v>
          </cell>
          <cell r="RC162">
            <v>0</v>
          </cell>
          <cell r="RD162">
            <v>0</v>
          </cell>
          <cell r="RE162">
            <v>0</v>
          </cell>
          <cell r="RF162">
            <v>0</v>
          </cell>
          <cell r="RG162">
            <v>0</v>
          </cell>
          <cell r="RH162">
            <v>0</v>
          </cell>
          <cell r="RI162">
            <v>0</v>
          </cell>
          <cell r="RL162">
            <v>0</v>
          </cell>
        </row>
        <row r="163">
          <cell r="C163" t="str">
            <v>0837ws03</v>
          </cell>
          <cell r="OF163">
            <v>0</v>
          </cell>
          <cell r="OQ163" t="str">
            <v>RO01 - Roof</v>
          </cell>
          <cell r="OR163" t="str">
            <v>EW01 - External wall</v>
          </cell>
          <cell r="OS163" t="str">
            <v>FS01 - Floor slab</v>
          </cell>
          <cell r="OT163">
            <v>0</v>
          </cell>
          <cell r="OU163">
            <v>0</v>
          </cell>
          <cell r="OV163">
            <v>0</v>
          </cell>
          <cell r="OW163">
            <v>0</v>
          </cell>
          <cell r="OX163">
            <v>0</v>
          </cell>
          <cell r="OY163">
            <v>0</v>
          </cell>
          <cell r="OZ163">
            <v>0</v>
          </cell>
          <cell r="PA163">
            <v>0</v>
          </cell>
          <cell r="PB163">
            <v>0</v>
          </cell>
          <cell r="PC163">
            <v>0</v>
          </cell>
          <cell r="PD163">
            <v>0</v>
          </cell>
          <cell r="PE163">
            <v>0</v>
          </cell>
          <cell r="PF163">
            <v>0</v>
          </cell>
          <cell r="PG163">
            <v>0</v>
          </cell>
          <cell r="PH163">
            <v>0</v>
          </cell>
          <cell r="PI163">
            <v>0</v>
          </cell>
          <cell r="PJ163">
            <v>0</v>
          </cell>
          <cell r="PL163" t="str">
            <v>ROVE01 - Verge</v>
          </cell>
          <cell r="PM163" t="str">
            <v>TCEA01 - Top ceiling - eaves</v>
          </cell>
          <cell r="PN163" t="str">
            <v>EWEC01 - Ext.w.-outer corner</v>
          </cell>
          <cell r="PO163" t="str">
            <v>EWIC01 - Ext.w.-inner corner</v>
          </cell>
          <cell r="PP163" t="str">
            <v>EWIW01 - Ext.w.-internal wall</v>
          </cell>
          <cell r="PQ163" t="str">
            <v>EWCE01 - Ext.w.-ceiling</v>
          </cell>
          <cell r="PR163" t="str">
            <v>FSEW01 - Floor slab-ext.w.</v>
          </cell>
          <cell r="PS163" t="str">
            <v>FSIW01 - Fl.slab-intern.w</v>
          </cell>
          <cell r="PT163">
            <v>0</v>
          </cell>
          <cell r="PU163">
            <v>0</v>
          </cell>
          <cell r="PV163">
            <v>0</v>
          </cell>
          <cell r="PW163">
            <v>0</v>
          </cell>
          <cell r="PX163">
            <v>0</v>
          </cell>
          <cell r="PY163">
            <v>0</v>
          </cell>
          <cell r="PZ163">
            <v>0</v>
          </cell>
          <cell r="QA163">
            <v>0</v>
          </cell>
          <cell r="QB163">
            <v>0</v>
          </cell>
          <cell r="QC163">
            <v>0</v>
          </cell>
          <cell r="QD163">
            <v>0</v>
          </cell>
          <cell r="QE163">
            <v>0</v>
          </cell>
          <cell r="QF163">
            <v>0</v>
          </cell>
          <cell r="QG163">
            <v>0</v>
          </cell>
          <cell r="QH163">
            <v>0</v>
          </cell>
          <cell r="QI163">
            <v>0</v>
          </cell>
          <cell r="QJ163">
            <v>0</v>
          </cell>
          <cell r="QK163">
            <v>0</v>
          </cell>
          <cell r="QL163">
            <v>0</v>
          </cell>
          <cell r="QM163">
            <v>0</v>
          </cell>
          <cell r="QN163">
            <v>0</v>
          </cell>
          <cell r="QO163">
            <v>0</v>
          </cell>
          <cell r="QP163">
            <v>0</v>
          </cell>
          <cell r="QQ163">
            <v>0</v>
          </cell>
          <cell r="QR163">
            <v>0</v>
          </cell>
          <cell r="QS163">
            <v>0</v>
          </cell>
          <cell r="QT163">
            <v>0</v>
          </cell>
          <cell r="QU163">
            <v>0</v>
          </cell>
          <cell r="QV163">
            <v>0</v>
          </cell>
          <cell r="QW163">
            <v>0</v>
          </cell>
          <cell r="QX163">
            <v>0</v>
          </cell>
          <cell r="QY163">
            <v>0</v>
          </cell>
          <cell r="QZ163">
            <v>0</v>
          </cell>
          <cell r="RA163">
            <v>0</v>
          </cell>
          <cell r="RB163">
            <v>0</v>
          </cell>
          <cell r="RC163">
            <v>0</v>
          </cell>
          <cell r="RD163">
            <v>0</v>
          </cell>
          <cell r="RE163">
            <v>0</v>
          </cell>
          <cell r="RF163">
            <v>0</v>
          </cell>
          <cell r="RG163">
            <v>0</v>
          </cell>
          <cell r="RH163">
            <v>0</v>
          </cell>
          <cell r="RI163">
            <v>0</v>
          </cell>
          <cell r="RL163">
            <v>0</v>
          </cell>
        </row>
        <row r="164">
          <cell r="C164" t="str">
            <v>0336ws03</v>
          </cell>
          <cell r="OF164">
            <v>0</v>
          </cell>
          <cell r="OQ164" t="str">
            <v>RO01 - Dach</v>
          </cell>
          <cell r="OR164" t="str">
            <v>EW01 - Außenwand</v>
          </cell>
          <cell r="OS164" t="str">
            <v>FS01 - Bodenplatte</v>
          </cell>
          <cell r="OT164" t="str">
            <v>BC01 - Kellerdecke</v>
          </cell>
          <cell r="OU164">
            <v>0</v>
          </cell>
          <cell r="OV164">
            <v>0</v>
          </cell>
          <cell r="OW164">
            <v>0</v>
          </cell>
          <cell r="OX164">
            <v>0</v>
          </cell>
          <cell r="OY164">
            <v>0</v>
          </cell>
          <cell r="OZ164">
            <v>0</v>
          </cell>
          <cell r="PA164">
            <v>0</v>
          </cell>
          <cell r="PB164">
            <v>0</v>
          </cell>
          <cell r="PC164">
            <v>0</v>
          </cell>
          <cell r="PD164">
            <v>0</v>
          </cell>
          <cell r="PE164">
            <v>0</v>
          </cell>
          <cell r="PF164">
            <v>0</v>
          </cell>
          <cell r="PG164">
            <v>0</v>
          </cell>
          <cell r="PH164">
            <v>0</v>
          </cell>
          <cell r="PI164">
            <v>0</v>
          </cell>
          <cell r="PJ164">
            <v>0</v>
          </cell>
          <cell r="PL164" t="str">
            <v>RORI01 - Rihter_01_FI - First</v>
          </cell>
          <cell r="PM164" t="str">
            <v>MRRI01 - Rihter_02_PD_AW - Pultdach an Außenwand</v>
          </cell>
          <cell r="PN164" t="str">
            <v>ROVE01 - Rihter_03_DA_AW_OR - Dach Außenwand Ortgang</v>
          </cell>
          <cell r="PO164" t="str">
            <v>ROEA01 - Rihter_04_DA_AW_TR - Dachanschluss Traufe</v>
          </cell>
          <cell r="PP164" t="str">
            <v>EWEC01 - Rihter_05_AK_AW - Außenkante der Außenwand</v>
          </cell>
          <cell r="PQ164" t="str">
            <v>EWIC01 - Rihter_06_IK_AW - Innenkante der Außenwand</v>
          </cell>
          <cell r="PR164" t="str">
            <v>EWIW01 - Rihter_07_IW_AW - Innenwand an Außenwand</v>
          </cell>
          <cell r="PS164" t="str">
            <v xml:space="preserve">EWCE01 - Rihter_08_AW_GD - Auflage Geschossdecke auf Außenwand </v>
          </cell>
          <cell r="PT164" t="str">
            <v>FSEW01 - Rihter_09_AW_BP - Außenwand auf Bodenplatte</v>
          </cell>
          <cell r="PU164" t="str">
            <v>FSIW01 - Rihter_10_IW_BP - Innenwand auf Bodenplatte</v>
          </cell>
          <cell r="PV164" t="str">
            <v>EWHB01 - Rihter_11_AW_KD_BEH - Außenwand auf Kellerdecke - beheizter Keller</v>
          </cell>
          <cell r="PW164" t="str">
            <v>BCEW01 - Rihter_12_AW_KD_UNB - Außenwand auf Kellerdecke - unbeheizter Keller</v>
          </cell>
          <cell r="PX164" t="str">
            <v>BCIW01 - Rihter_13_IW-KD_UNB - Innenwand auf Kellerdecke - unbeheizter Keller</v>
          </cell>
          <cell r="PY164">
            <v>0</v>
          </cell>
          <cell r="PZ164">
            <v>0</v>
          </cell>
          <cell r="QA164">
            <v>0</v>
          </cell>
          <cell r="QB164">
            <v>0</v>
          </cell>
          <cell r="QC164">
            <v>0</v>
          </cell>
          <cell r="QD164">
            <v>0</v>
          </cell>
          <cell r="QE164">
            <v>0</v>
          </cell>
          <cell r="QF164">
            <v>0</v>
          </cell>
          <cell r="QG164">
            <v>0</v>
          </cell>
          <cell r="QH164">
            <v>0</v>
          </cell>
          <cell r="QI164">
            <v>0</v>
          </cell>
          <cell r="QJ164">
            <v>0</v>
          </cell>
          <cell r="QK164">
            <v>0</v>
          </cell>
          <cell r="QL164">
            <v>0</v>
          </cell>
          <cell r="QM164">
            <v>0</v>
          </cell>
          <cell r="QN164">
            <v>0</v>
          </cell>
          <cell r="QO164">
            <v>0</v>
          </cell>
          <cell r="QP164">
            <v>0</v>
          </cell>
          <cell r="QQ164">
            <v>0</v>
          </cell>
          <cell r="QR164">
            <v>0</v>
          </cell>
          <cell r="QS164">
            <v>0</v>
          </cell>
          <cell r="QT164">
            <v>0</v>
          </cell>
          <cell r="QU164">
            <v>0</v>
          </cell>
          <cell r="QV164">
            <v>0</v>
          </cell>
          <cell r="QW164">
            <v>0</v>
          </cell>
          <cell r="QX164">
            <v>0</v>
          </cell>
          <cell r="QY164">
            <v>0</v>
          </cell>
          <cell r="QZ164">
            <v>0</v>
          </cell>
          <cell r="RA164">
            <v>0</v>
          </cell>
          <cell r="RB164">
            <v>0</v>
          </cell>
          <cell r="RC164">
            <v>0</v>
          </cell>
          <cell r="RD164">
            <v>0</v>
          </cell>
          <cell r="RE164">
            <v>0</v>
          </cell>
          <cell r="RF164">
            <v>0</v>
          </cell>
          <cell r="RG164">
            <v>0</v>
          </cell>
          <cell r="RH164">
            <v>0</v>
          </cell>
          <cell r="RI164">
            <v>0</v>
          </cell>
          <cell r="RL164">
            <v>0</v>
          </cell>
        </row>
        <row r="165">
          <cell r="C165" t="str">
            <v>0807ws03</v>
          </cell>
          <cell r="OF165">
            <v>0</v>
          </cell>
          <cell r="OQ165" t="str">
            <v>EW01 - Außenwand</v>
          </cell>
          <cell r="OR165" t="str">
            <v>RO01 - Satteldach / Pultdach</v>
          </cell>
          <cell r="OS165" t="str">
            <v>FS01 - Bodenplatte</v>
          </cell>
          <cell r="OT165" t="str">
            <v>BW01 - Kellerwand an beheiztem Keller (KWb)</v>
          </cell>
          <cell r="OU165" t="str">
            <v>BC01 - Kellerdecke (unbeheizt)</v>
          </cell>
          <cell r="OV165">
            <v>0</v>
          </cell>
          <cell r="OW165">
            <v>0</v>
          </cell>
          <cell r="OX165">
            <v>0</v>
          </cell>
          <cell r="OY165">
            <v>0</v>
          </cell>
          <cell r="OZ165">
            <v>0</v>
          </cell>
          <cell r="PA165">
            <v>0</v>
          </cell>
          <cell r="PB165">
            <v>0</v>
          </cell>
          <cell r="PC165">
            <v>0</v>
          </cell>
          <cell r="PD165">
            <v>0</v>
          </cell>
          <cell r="PE165">
            <v>0</v>
          </cell>
          <cell r="PF165">
            <v>0</v>
          </cell>
          <cell r="PG165">
            <v>0</v>
          </cell>
          <cell r="PH165">
            <v>0</v>
          </cell>
          <cell r="PI165">
            <v>0</v>
          </cell>
          <cell r="PJ165">
            <v>0</v>
          </cell>
          <cell r="PL165" t="str">
            <v>MRRI - RC-02 - Pultdach - Hochpunkt</v>
          </cell>
          <cell r="PM165" t="str">
            <v>ROVE01 - RC-03 - Ortgang</v>
          </cell>
          <cell r="PN165" t="str">
            <v xml:space="preserve">ROEA01 - RC-04 - Traufe </v>
          </cell>
          <cell r="PO165" t="str">
            <v>EWEC01 - RC-05 - Außenwand - Außenecke</v>
          </cell>
          <cell r="PP165" t="str">
            <v>EWIC01 - RC-06 - Außenwand - Innenecke</v>
          </cell>
          <cell r="PQ165" t="str">
            <v>EWIW01 - RC-07 - Innen an Außenwand</v>
          </cell>
          <cell r="PR165" t="str">
            <v>EWCE01 - RC-08 - Geschossdeckenanschluss</v>
          </cell>
          <cell r="PS165" t="str">
            <v>FSEW01 - RC-09 - Außenwand auf Bodenplatte</v>
          </cell>
          <cell r="PT165" t="str">
            <v>EWHB01 - RC-11 - Kellerdecke - Außenwand - Keller beheizt</v>
          </cell>
          <cell r="PU165" t="str">
            <v>RC-11-u - Keller beheizt</v>
          </cell>
          <cell r="PV165" t="str">
            <v xml:space="preserve">BCEW01 - RC-12 - Außenwand auf Bodenplatte / Keller unbeheizt </v>
          </cell>
          <cell r="PW165">
            <v>0</v>
          </cell>
          <cell r="PX165">
            <v>0</v>
          </cell>
          <cell r="PY165">
            <v>0</v>
          </cell>
          <cell r="PZ165">
            <v>0</v>
          </cell>
          <cell r="QA165">
            <v>0</v>
          </cell>
          <cell r="QB165">
            <v>0</v>
          </cell>
          <cell r="QC165">
            <v>0</v>
          </cell>
          <cell r="QD165">
            <v>0</v>
          </cell>
          <cell r="QE165">
            <v>0</v>
          </cell>
          <cell r="QF165">
            <v>0</v>
          </cell>
          <cell r="QG165">
            <v>0</v>
          </cell>
          <cell r="QH165">
            <v>0</v>
          </cell>
          <cell r="QI165">
            <v>0</v>
          </cell>
          <cell r="QJ165">
            <v>0</v>
          </cell>
          <cell r="QK165">
            <v>0</v>
          </cell>
          <cell r="QL165">
            <v>0</v>
          </cell>
          <cell r="QM165">
            <v>0</v>
          </cell>
          <cell r="QN165">
            <v>0</v>
          </cell>
          <cell r="QO165">
            <v>0</v>
          </cell>
          <cell r="QP165">
            <v>0</v>
          </cell>
          <cell r="QQ165">
            <v>0</v>
          </cell>
          <cell r="QR165">
            <v>0</v>
          </cell>
          <cell r="QS165">
            <v>0</v>
          </cell>
          <cell r="QT165">
            <v>0</v>
          </cell>
          <cell r="QU165">
            <v>0</v>
          </cell>
          <cell r="QV165">
            <v>0</v>
          </cell>
          <cell r="QW165">
            <v>0</v>
          </cell>
          <cell r="QX165">
            <v>0</v>
          </cell>
          <cell r="QY165">
            <v>0</v>
          </cell>
          <cell r="QZ165">
            <v>0</v>
          </cell>
          <cell r="RA165">
            <v>0</v>
          </cell>
          <cell r="RB165">
            <v>0</v>
          </cell>
          <cell r="RC165">
            <v>0</v>
          </cell>
          <cell r="RD165">
            <v>0</v>
          </cell>
          <cell r="RE165">
            <v>0</v>
          </cell>
          <cell r="RF165">
            <v>0</v>
          </cell>
          <cell r="RG165">
            <v>0</v>
          </cell>
          <cell r="RH165">
            <v>0</v>
          </cell>
          <cell r="RI165">
            <v>0</v>
          </cell>
          <cell r="RL165">
            <v>0</v>
          </cell>
        </row>
        <row r="166">
          <cell r="C166" t="str">
            <v>0937cs03</v>
          </cell>
          <cell r="OF166">
            <v>0</v>
          </cell>
          <cell r="OQ166" t="str">
            <v>EW01 - Außenwand</v>
          </cell>
          <cell r="OR166" t="str">
            <v>TC01 - Ob. Gesch.d.</v>
          </cell>
          <cell r="OS166" t="str">
            <v>FS01 - Bodenplatte</v>
          </cell>
          <cell r="OT166">
            <v>0</v>
          </cell>
          <cell r="OU166">
            <v>0</v>
          </cell>
          <cell r="OV166">
            <v>0</v>
          </cell>
          <cell r="OW166">
            <v>0</v>
          </cell>
          <cell r="OX166">
            <v>0</v>
          </cell>
          <cell r="OY166">
            <v>0</v>
          </cell>
          <cell r="OZ166">
            <v>0</v>
          </cell>
          <cell r="PA166">
            <v>0</v>
          </cell>
          <cell r="PB166">
            <v>0</v>
          </cell>
          <cell r="PC166">
            <v>0</v>
          </cell>
          <cell r="PD166">
            <v>0</v>
          </cell>
          <cell r="PE166">
            <v>0</v>
          </cell>
          <cell r="PF166">
            <v>0</v>
          </cell>
          <cell r="PG166">
            <v>0</v>
          </cell>
          <cell r="PH166">
            <v>0</v>
          </cell>
          <cell r="PI166">
            <v>0</v>
          </cell>
          <cell r="PJ166">
            <v>0</v>
          </cell>
          <cell r="PL166" t="str">
            <v>EWIC01 - Außenw.-Innenecke</v>
          </cell>
          <cell r="PM166" t="str">
            <v>EWEC01 - Außenw.-Außenecke</v>
          </cell>
          <cell r="PN166" t="str">
            <v>EWIW01 - Außenw.-Innenw.</v>
          </cell>
          <cell r="PO166" t="str">
            <v>ROVE01 - Ortgang</v>
          </cell>
          <cell r="PP166" t="str">
            <v>TCEA01 - Oberste Geschossdecke -Traufe</v>
          </cell>
          <cell r="PQ166" t="str">
            <v>EWCE01 - Deckeneinbindung</v>
          </cell>
          <cell r="PR166" t="str">
            <v>FSEW04 - Außenwand auf Bodenplatte</v>
          </cell>
          <cell r="PS166">
            <v>0</v>
          </cell>
          <cell r="PT166">
            <v>0</v>
          </cell>
          <cell r="PU166">
            <v>0</v>
          </cell>
          <cell r="PV166">
            <v>0</v>
          </cell>
          <cell r="PW166">
            <v>0</v>
          </cell>
          <cell r="PX166">
            <v>0</v>
          </cell>
          <cell r="PY166">
            <v>0</v>
          </cell>
          <cell r="PZ166">
            <v>0</v>
          </cell>
          <cell r="QA166">
            <v>0</v>
          </cell>
          <cell r="QB166">
            <v>0</v>
          </cell>
          <cell r="QC166">
            <v>0</v>
          </cell>
          <cell r="QD166">
            <v>0</v>
          </cell>
          <cell r="QE166">
            <v>0</v>
          </cell>
          <cell r="QF166">
            <v>0</v>
          </cell>
          <cell r="QG166">
            <v>0</v>
          </cell>
          <cell r="QH166">
            <v>0</v>
          </cell>
          <cell r="QI166">
            <v>0</v>
          </cell>
          <cell r="QJ166">
            <v>0</v>
          </cell>
          <cell r="QK166">
            <v>0</v>
          </cell>
          <cell r="QL166">
            <v>0</v>
          </cell>
          <cell r="QM166">
            <v>0</v>
          </cell>
          <cell r="QN166">
            <v>0</v>
          </cell>
          <cell r="QO166">
            <v>0</v>
          </cell>
          <cell r="QP166">
            <v>0</v>
          </cell>
          <cell r="QQ166">
            <v>0</v>
          </cell>
          <cell r="QR166">
            <v>0</v>
          </cell>
          <cell r="QS166">
            <v>0</v>
          </cell>
          <cell r="QT166">
            <v>0</v>
          </cell>
          <cell r="QU166">
            <v>0</v>
          </cell>
          <cell r="QV166">
            <v>0</v>
          </cell>
          <cell r="QW166">
            <v>0</v>
          </cell>
          <cell r="QX166">
            <v>0</v>
          </cell>
          <cell r="QY166">
            <v>0</v>
          </cell>
          <cell r="QZ166">
            <v>0</v>
          </cell>
          <cell r="RA166">
            <v>0</v>
          </cell>
          <cell r="RB166">
            <v>0</v>
          </cell>
          <cell r="RC166">
            <v>0</v>
          </cell>
          <cell r="RD166">
            <v>0</v>
          </cell>
          <cell r="RE166">
            <v>0</v>
          </cell>
          <cell r="RF166">
            <v>0</v>
          </cell>
          <cell r="RG166">
            <v>0</v>
          </cell>
          <cell r="RH166">
            <v>0</v>
          </cell>
          <cell r="RI166">
            <v>0</v>
          </cell>
          <cell r="RL166">
            <v>0</v>
          </cell>
        </row>
        <row r="167">
          <cell r="C167" t="str">
            <v>0367ws03</v>
          </cell>
          <cell r="OF167">
            <v>0</v>
          </cell>
          <cell r="OQ167" t="str">
            <v>EW01 - Außenwand</v>
          </cell>
          <cell r="OR167" t="str">
            <v>FS01 - Bodenplatte</v>
          </cell>
          <cell r="OS167" t="str">
            <v>BC01 - Kellerdecke - unbeheizter Keller</v>
          </cell>
          <cell r="OT167" t="str">
            <v>BC02 - Kellerdecke - beheizter Keller</v>
          </cell>
          <cell r="OU167" t="str">
            <v>RO01 - Dach</v>
          </cell>
          <cell r="OV167" t="str">
            <v>TC01 - Oberste Geschossdecke - unbeheizter Dachraum</v>
          </cell>
          <cell r="OW167" t="str">
            <v>MR01 - Pultdach</v>
          </cell>
          <cell r="OX167">
            <v>0</v>
          </cell>
          <cell r="OY167">
            <v>0</v>
          </cell>
          <cell r="OZ167">
            <v>0</v>
          </cell>
          <cell r="PA167">
            <v>0</v>
          </cell>
          <cell r="PB167">
            <v>0</v>
          </cell>
          <cell r="PC167">
            <v>0</v>
          </cell>
          <cell r="PD167">
            <v>0</v>
          </cell>
          <cell r="PE167">
            <v>0</v>
          </cell>
          <cell r="PF167">
            <v>0</v>
          </cell>
          <cell r="PG167">
            <v>0</v>
          </cell>
          <cell r="PH167">
            <v>0</v>
          </cell>
          <cell r="PI167">
            <v>0</v>
          </cell>
          <cell r="PJ167">
            <v>0</v>
          </cell>
          <cell r="PL167" t="str">
            <v>FSEW01 - RS01_AW_BP - Außenwand auf Bodenplatte</v>
          </cell>
          <cell r="PM167" t="str">
            <v>BCEW01 - RS02_AW_unbK - Außenwand auf Kellerdecke (unbeheizter Keller)</v>
          </cell>
          <cell r="PN167" t="str">
            <v>EWHB01 - RS03_AW_bK - Außenwand auf Kellerdecke (beheizter Keller)</v>
          </cell>
          <cell r="PO167" t="str">
            <v>EWEC01 - RS04_AW_AK - Außenkante Außenwand</v>
          </cell>
          <cell r="PP167" t="str">
            <v>EWIC01 - RS05_AW_IK - Innenkante Außenwand</v>
          </cell>
          <cell r="PQ167" t="str">
            <v>EWIW01 - RS06_AW_IW - Innenwand an Außenwand</v>
          </cell>
          <cell r="PR167" t="str">
            <v>EWCE01 - RS07_AW_GD - Geschossdeckenanschluss</v>
          </cell>
          <cell r="PS167" t="str">
            <v>MREA01 - RS08_DA_Pult - Pultdach</v>
          </cell>
          <cell r="PT167" t="str">
            <v>ROEA01 - RS09_DA_ungTr - Traufe</v>
          </cell>
          <cell r="PU167" t="str">
            <v>ROEA02 - RS10_DA_bTr - Traufe</v>
          </cell>
          <cell r="PV167" t="str">
            <v>ROVE01 - RS11_DA_Ort - Ortgang</v>
          </cell>
          <cell r="PW167">
            <v>0</v>
          </cell>
          <cell r="PX167">
            <v>0</v>
          </cell>
          <cell r="PY167">
            <v>0</v>
          </cell>
          <cell r="PZ167">
            <v>0</v>
          </cell>
          <cell r="QA167">
            <v>0</v>
          </cell>
          <cell r="QB167">
            <v>0</v>
          </cell>
          <cell r="QC167">
            <v>0</v>
          </cell>
          <cell r="QD167">
            <v>0</v>
          </cell>
          <cell r="QE167">
            <v>0</v>
          </cell>
          <cell r="QF167">
            <v>0</v>
          </cell>
          <cell r="QG167">
            <v>0</v>
          </cell>
          <cell r="QH167">
            <v>0</v>
          </cell>
          <cell r="QI167">
            <v>0</v>
          </cell>
          <cell r="QJ167">
            <v>0</v>
          </cell>
          <cell r="QK167">
            <v>0</v>
          </cell>
          <cell r="QL167">
            <v>0</v>
          </cell>
          <cell r="QM167">
            <v>0</v>
          </cell>
          <cell r="QN167">
            <v>0</v>
          </cell>
          <cell r="QO167">
            <v>0</v>
          </cell>
          <cell r="QP167">
            <v>0</v>
          </cell>
          <cell r="QQ167">
            <v>0</v>
          </cell>
          <cell r="QR167">
            <v>0</v>
          </cell>
          <cell r="QS167">
            <v>0</v>
          </cell>
          <cell r="QT167">
            <v>0</v>
          </cell>
          <cell r="QU167">
            <v>0</v>
          </cell>
          <cell r="QV167">
            <v>0</v>
          </cell>
          <cell r="QW167">
            <v>0</v>
          </cell>
          <cell r="QX167">
            <v>0</v>
          </cell>
          <cell r="QY167">
            <v>0</v>
          </cell>
          <cell r="QZ167">
            <v>0</v>
          </cell>
          <cell r="RA167">
            <v>0</v>
          </cell>
          <cell r="RB167">
            <v>0</v>
          </cell>
          <cell r="RC167">
            <v>0</v>
          </cell>
          <cell r="RD167">
            <v>0</v>
          </cell>
          <cell r="RE167">
            <v>0</v>
          </cell>
          <cell r="RF167">
            <v>0</v>
          </cell>
          <cell r="RG167">
            <v>0</v>
          </cell>
          <cell r="RH167">
            <v>0</v>
          </cell>
          <cell r="RI167">
            <v>0</v>
          </cell>
          <cell r="RL167">
            <v>0</v>
          </cell>
        </row>
        <row r="168">
          <cell r="C168" t="str">
            <v>0840ws03</v>
          </cell>
          <cell r="OF168">
            <v>0</v>
          </cell>
          <cell r="OQ168" t="str">
            <v>RO01 - Dach</v>
          </cell>
          <cell r="OR168" t="str">
            <v>EW01 - Außenwand</v>
          </cell>
          <cell r="OS168" t="str">
            <v>FS01 - Bodenplatte</v>
          </cell>
          <cell r="OT168">
            <v>0</v>
          </cell>
          <cell r="OU168">
            <v>0</v>
          </cell>
          <cell r="OV168">
            <v>0</v>
          </cell>
          <cell r="OW168">
            <v>0</v>
          </cell>
          <cell r="OX168">
            <v>0</v>
          </cell>
          <cell r="OY168">
            <v>0</v>
          </cell>
          <cell r="OZ168">
            <v>0</v>
          </cell>
          <cell r="PA168">
            <v>0</v>
          </cell>
          <cell r="PB168">
            <v>0</v>
          </cell>
          <cell r="PC168">
            <v>0</v>
          </cell>
          <cell r="PD168">
            <v>0</v>
          </cell>
          <cell r="PE168">
            <v>0</v>
          </cell>
          <cell r="PF168">
            <v>0</v>
          </cell>
          <cell r="PG168">
            <v>0</v>
          </cell>
          <cell r="PH168">
            <v>0</v>
          </cell>
          <cell r="PI168">
            <v>0</v>
          </cell>
          <cell r="PJ168">
            <v>0</v>
          </cell>
          <cell r="PL168" t="str">
            <v>RORI01 - First</v>
          </cell>
          <cell r="PM168" t="str">
            <v>ROEA01 - Traufe</v>
          </cell>
          <cell r="PN168" t="str">
            <v>ROVE01 - Ortgang</v>
          </cell>
          <cell r="PO168" t="str">
            <v>EWEC01 - Außenw.-Außenecke</v>
          </cell>
          <cell r="PP168" t="str">
            <v>EWIC01 - Außenw.-Innenecke</v>
          </cell>
          <cell r="PQ168" t="str">
            <v>EWIW01 - Außenw.-Innenw.</v>
          </cell>
          <cell r="PR168" t="str">
            <v>EWCE01 - Deckeneinbindung</v>
          </cell>
          <cell r="PS168" t="str">
            <v>FSEW01 - Bodenpl-AW</v>
          </cell>
          <cell r="PT168" t="str">
            <v>FSIW01 - Bodenpl-IW</v>
          </cell>
          <cell r="PU168">
            <v>0</v>
          </cell>
          <cell r="PV168">
            <v>0</v>
          </cell>
          <cell r="PW168">
            <v>0</v>
          </cell>
          <cell r="PX168">
            <v>0</v>
          </cell>
          <cell r="PY168">
            <v>0</v>
          </cell>
          <cell r="PZ168">
            <v>0</v>
          </cell>
          <cell r="QA168">
            <v>0</v>
          </cell>
          <cell r="QB168">
            <v>0</v>
          </cell>
          <cell r="QC168">
            <v>0</v>
          </cell>
          <cell r="QD168">
            <v>0</v>
          </cell>
          <cell r="QE168">
            <v>0</v>
          </cell>
          <cell r="QF168">
            <v>0</v>
          </cell>
          <cell r="QG168">
            <v>0</v>
          </cell>
          <cell r="QH168">
            <v>0</v>
          </cell>
          <cell r="QI168">
            <v>0</v>
          </cell>
          <cell r="QJ168">
            <v>0</v>
          </cell>
          <cell r="QK168">
            <v>0</v>
          </cell>
          <cell r="QL168">
            <v>0</v>
          </cell>
          <cell r="QM168">
            <v>0</v>
          </cell>
          <cell r="QN168">
            <v>0</v>
          </cell>
          <cell r="QO168">
            <v>0</v>
          </cell>
          <cell r="QP168">
            <v>0</v>
          </cell>
          <cell r="QQ168">
            <v>0</v>
          </cell>
          <cell r="QR168">
            <v>0</v>
          </cell>
          <cell r="QS168">
            <v>0</v>
          </cell>
          <cell r="QT168">
            <v>0</v>
          </cell>
          <cell r="QU168">
            <v>0</v>
          </cell>
          <cell r="QV168">
            <v>0</v>
          </cell>
          <cell r="QW168">
            <v>0</v>
          </cell>
          <cell r="QX168">
            <v>0</v>
          </cell>
          <cell r="QY168">
            <v>0</v>
          </cell>
          <cell r="QZ168">
            <v>0</v>
          </cell>
          <cell r="RA168">
            <v>0</v>
          </cell>
          <cell r="RB168">
            <v>0</v>
          </cell>
          <cell r="RC168">
            <v>0</v>
          </cell>
          <cell r="RD168">
            <v>0</v>
          </cell>
          <cell r="RE168">
            <v>0</v>
          </cell>
          <cell r="RF168">
            <v>0</v>
          </cell>
          <cell r="RG168">
            <v>0</v>
          </cell>
          <cell r="RH168">
            <v>0</v>
          </cell>
          <cell r="RI168">
            <v>0</v>
          </cell>
          <cell r="RL168">
            <v>0</v>
          </cell>
        </row>
        <row r="169">
          <cell r="C169" t="str">
            <v>0472ws03</v>
          </cell>
          <cell r="OF169">
            <v>0</v>
          </cell>
          <cell r="OQ169" t="str">
            <v>EW01 - Außenwand</v>
          </cell>
          <cell r="OR169" t="str">
            <v>RO01 - Satteldach</v>
          </cell>
          <cell r="OS169" t="str">
            <v>BC01 - Kellerdecke</v>
          </cell>
          <cell r="OT169" t="str">
            <v>BW01 - Kelleraußenwand (beheizter Keller)</v>
          </cell>
          <cell r="OU169">
            <v>0</v>
          </cell>
          <cell r="OV169">
            <v>0</v>
          </cell>
          <cell r="OW169">
            <v>0</v>
          </cell>
          <cell r="OX169">
            <v>0</v>
          </cell>
          <cell r="OY169">
            <v>0</v>
          </cell>
          <cell r="OZ169">
            <v>0</v>
          </cell>
          <cell r="PA169">
            <v>0</v>
          </cell>
          <cell r="PB169">
            <v>0</v>
          </cell>
          <cell r="PC169">
            <v>0</v>
          </cell>
          <cell r="PD169">
            <v>0</v>
          </cell>
          <cell r="PE169">
            <v>0</v>
          </cell>
          <cell r="PF169">
            <v>0</v>
          </cell>
          <cell r="PG169">
            <v>0</v>
          </cell>
          <cell r="PH169">
            <v>0</v>
          </cell>
          <cell r="PI169">
            <v>0</v>
          </cell>
          <cell r="PJ169">
            <v>0</v>
          </cell>
          <cell r="PL169" t="str">
            <v>RORI01 - STEICO_01_130111 - First</v>
          </cell>
          <cell r="PM169" t="str">
            <v>ROEA01 - STEICO_02_130111 - Traufe</v>
          </cell>
          <cell r="PN169" t="str">
            <v>ROVE01 - STEICO_03_130111 - Ortgang</v>
          </cell>
          <cell r="PO169" t="str">
            <v>EWEC01 - STEICO_04_130111 - Außenecke</v>
          </cell>
          <cell r="PP169" t="str">
            <v>EWIC01 - STEICO_05_130111 - Innenecke</v>
          </cell>
          <cell r="PQ169" t="str">
            <v>EWIW01 - STEICO_06_130111 - Innen- an Außenwand</v>
          </cell>
          <cell r="PR169" t="str">
            <v>EWCE01 - STEICO_07_130111 - Geschossdeckenanschluss</v>
          </cell>
          <cell r="PS169" t="str">
            <v xml:space="preserve">BCEW01 - STEICO_08_130111 - Außenwand Kellerdecke </v>
          </cell>
          <cell r="PT169" t="str">
            <v>EWHB01 - STEICO_15_130111 - Außenwand Kelllerwand</v>
          </cell>
          <cell r="PU169" t="str">
            <v>BCIW01 - STEICO_09_130111 - Innenwände an Kellerdecke</v>
          </cell>
          <cell r="PV169">
            <v>0</v>
          </cell>
          <cell r="PW169">
            <v>0</v>
          </cell>
          <cell r="PX169">
            <v>0</v>
          </cell>
          <cell r="PY169">
            <v>0</v>
          </cell>
          <cell r="PZ169">
            <v>0</v>
          </cell>
          <cell r="QA169">
            <v>0</v>
          </cell>
          <cell r="QB169">
            <v>0</v>
          </cell>
          <cell r="QC169">
            <v>0</v>
          </cell>
          <cell r="QD169">
            <v>0</v>
          </cell>
          <cell r="QE169">
            <v>0</v>
          </cell>
          <cell r="QF169">
            <v>0</v>
          </cell>
          <cell r="QG169">
            <v>0</v>
          </cell>
          <cell r="QH169">
            <v>0</v>
          </cell>
          <cell r="QI169">
            <v>0</v>
          </cell>
          <cell r="QJ169">
            <v>0</v>
          </cell>
          <cell r="QK169">
            <v>0</v>
          </cell>
          <cell r="QL169">
            <v>0</v>
          </cell>
          <cell r="QM169">
            <v>0</v>
          </cell>
          <cell r="QN169">
            <v>0</v>
          </cell>
          <cell r="QO169">
            <v>0</v>
          </cell>
          <cell r="QP169">
            <v>0</v>
          </cell>
          <cell r="QQ169">
            <v>0</v>
          </cell>
          <cell r="QR169">
            <v>0</v>
          </cell>
          <cell r="QS169">
            <v>0</v>
          </cell>
          <cell r="QT169">
            <v>0</v>
          </cell>
          <cell r="QU169">
            <v>0</v>
          </cell>
          <cell r="QV169">
            <v>0</v>
          </cell>
          <cell r="QW169">
            <v>0</v>
          </cell>
          <cell r="QX169">
            <v>0</v>
          </cell>
          <cell r="QY169">
            <v>0</v>
          </cell>
          <cell r="QZ169">
            <v>0</v>
          </cell>
          <cell r="RA169">
            <v>0</v>
          </cell>
          <cell r="RB169">
            <v>0</v>
          </cell>
          <cell r="RC169">
            <v>0</v>
          </cell>
          <cell r="RD169">
            <v>0</v>
          </cell>
          <cell r="RE169">
            <v>0</v>
          </cell>
          <cell r="RF169">
            <v>0</v>
          </cell>
          <cell r="RG169">
            <v>0</v>
          </cell>
          <cell r="RH169">
            <v>0</v>
          </cell>
          <cell r="RI169">
            <v>0</v>
          </cell>
          <cell r="RL169">
            <v>0</v>
          </cell>
        </row>
        <row r="170">
          <cell r="C170" t="str">
            <v>0369ws03</v>
          </cell>
          <cell r="OF170">
            <v>0</v>
          </cell>
          <cell r="OQ170" t="str">
            <v>EW01 - Außenwand WLG032</v>
          </cell>
          <cell r="OR170" t="str">
            <v>EW02 - Außenwand WLG035</v>
          </cell>
          <cell r="OS170" t="str">
            <v>EW03 - Außenwand WLG040</v>
          </cell>
          <cell r="OT170" t="str">
            <v>RO01 - Dach (leicht)</v>
          </cell>
          <cell r="OU170" t="str">
            <v>FR01 - Dach (Massivdach/Terrasse)</v>
          </cell>
          <cell r="OV170" t="str">
            <v>FS01 - Bodenplatte</v>
          </cell>
          <cell r="OW170" t="str">
            <v>TC01 - Kellerdecke</v>
          </cell>
          <cell r="OX170">
            <v>0</v>
          </cell>
          <cell r="OY170">
            <v>0</v>
          </cell>
          <cell r="OZ170">
            <v>0</v>
          </cell>
          <cell r="PA170">
            <v>0</v>
          </cell>
          <cell r="PB170">
            <v>0</v>
          </cell>
          <cell r="PC170">
            <v>0</v>
          </cell>
          <cell r="PD170">
            <v>0</v>
          </cell>
          <cell r="PE170">
            <v>0</v>
          </cell>
          <cell r="PF170">
            <v>0</v>
          </cell>
          <cell r="PG170">
            <v>0</v>
          </cell>
          <cell r="PH170">
            <v>0</v>
          </cell>
          <cell r="PI170">
            <v>0</v>
          </cell>
          <cell r="PJ170">
            <v>0</v>
          </cell>
          <cell r="PL170" t="str">
            <v>EWHB01 - PH100 - Außenwand auf Kellerdecke (beheizter Keller)</v>
          </cell>
          <cell r="PM170" t="str">
            <v>EWHB02 - PH100 - Außenwand auf Kellerdecke (beheizter Keller)</v>
          </cell>
          <cell r="PN170" t="str">
            <v>FSEW01 - PH110 - Außenwand auf Bodenplatte</v>
          </cell>
          <cell r="PO170" t="str">
            <v>FSEW02 - PH110 - Außenwand auf Bodenplatte</v>
          </cell>
          <cell r="PP170" t="str">
            <v>BCEW01 - PH120 - Außenwand auf Kellerdecke (unbeheizter Keller)</v>
          </cell>
          <cell r="PQ170" t="str">
            <v>BCEW02 - PH120 - Außenwand auf Kellerdecke (unbeheizter Keller)</v>
          </cell>
          <cell r="PR170" t="str">
            <v>EWIC01 - PH200 - Innenkante Außenwand</v>
          </cell>
          <cell r="PS170" t="str">
            <v>EWIC02 - PH200 - Innenkante Außenwand</v>
          </cell>
          <cell r="PT170" t="str">
            <v>EWEC01 - PH220 - Außenkante Außenwand</v>
          </cell>
          <cell r="PU170" t="str">
            <v>EWEC02 - PH220 - Außenkante Außenwand</v>
          </cell>
          <cell r="PV170" t="str">
            <v>EWIW01 - PH285 - Innenwand an Außenwand</v>
          </cell>
          <cell r="PW170" t="str">
            <v>EWIW02 - PH285 - Innenwand an Außenwand</v>
          </cell>
          <cell r="PX170" t="str">
            <v>EWCE01 - PH290 - Geschossdeckenanschluss</v>
          </cell>
          <cell r="PY170" t="str">
            <v>EWCE02 - PH290 - Geschossdeckenanschluss</v>
          </cell>
          <cell r="PZ170" t="str">
            <v>ROEA01 - PH305 - Traufe</v>
          </cell>
          <cell r="QA170" t="str">
            <v>ROEA02 - PH305 - Traufe</v>
          </cell>
          <cell r="QB170" t="str">
            <v>ROVE01 - PH315 - Ortgang</v>
          </cell>
          <cell r="QC170" t="str">
            <v>ROVE02 - PH315 - Ortgang</v>
          </cell>
          <cell r="QD170" t="str">
            <v>FRRP01 - PH330 - Attikaausbildung</v>
          </cell>
          <cell r="QE170" t="str">
            <v>FRRP02 - PH330 - Attikaausbildung</v>
          </cell>
          <cell r="QF170" t="str">
            <v>ROEA03 - PH335 - Dachüberstand</v>
          </cell>
          <cell r="QG170" t="str">
            <v>ROEA04 - PH335 - Dachüberstand</v>
          </cell>
          <cell r="QH170">
            <v>0</v>
          </cell>
          <cell r="QI170">
            <v>0</v>
          </cell>
          <cell r="QJ170">
            <v>0</v>
          </cell>
          <cell r="QK170">
            <v>0</v>
          </cell>
          <cell r="QL170">
            <v>0</v>
          </cell>
          <cell r="QM170">
            <v>0</v>
          </cell>
          <cell r="QN170">
            <v>0</v>
          </cell>
          <cell r="QO170">
            <v>0</v>
          </cell>
          <cell r="QP170">
            <v>0</v>
          </cell>
          <cell r="QQ170">
            <v>0</v>
          </cell>
          <cell r="QR170">
            <v>0</v>
          </cell>
          <cell r="QS170">
            <v>0</v>
          </cell>
          <cell r="QT170">
            <v>0</v>
          </cell>
          <cell r="QU170">
            <v>0</v>
          </cell>
          <cell r="QV170">
            <v>0</v>
          </cell>
          <cell r="QW170">
            <v>0</v>
          </cell>
          <cell r="QX170">
            <v>0</v>
          </cell>
          <cell r="QY170">
            <v>0</v>
          </cell>
          <cell r="QZ170">
            <v>0</v>
          </cell>
          <cell r="RA170">
            <v>0</v>
          </cell>
          <cell r="RB170">
            <v>0</v>
          </cell>
          <cell r="RC170">
            <v>0</v>
          </cell>
          <cell r="RD170">
            <v>0</v>
          </cell>
          <cell r="RE170">
            <v>0</v>
          </cell>
          <cell r="RF170">
            <v>0</v>
          </cell>
          <cell r="RG170">
            <v>0</v>
          </cell>
          <cell r="RH170">
            <v>0</v>
          </cell>
          <cell r="RI170">
            <v>0</v>
          </cell>
          <cell r="RL170">
            <v>0</v>
          </cell>
        </row>
        <row r="171">
          <cell r="C171" t="str">
            <v>0523ws03</v>
          </cell>
          <cell r="OF171">
            <v>0</v>
          </cell>
          <cell r="OQ171" t="str">
            <v>EW01 - Außenwand</v>
          </cell>
          <cell r="OR171" t="str">
            <v>TC01 - Decke zu Kaltdach</v>
          </cell>
          <cell r="OS171" t="str">
            <v>FS01 - Bodenplatte</v>
          </cell>
          <cell r="OT171">
            <v>0</v>
          </cell>
          <cell r="OU171">
            <v>0</v>
          </cell>
          <cell r="OV171">
            <v>0</v>
          </cell>
          <cell r="OW171">
            <v>0</v>
          </cell>
          <cell r="OX171">
            <v>0</v>
          </cell>
          <cell r="OY171">
            <v>0</v>
          </cell>
          <cell r="OZ171">
            <v>0</v>
          </cell>
          <cell r="PA171">
            <v>0</v>
          </cell>
          <cell r="PB171">
            <v>0</v>
          </cell>
          <cell r="PC171">
            <v>0</v>
          </cell>
          <cell r="PD171">
            <v>0</v>
          </cell>
          <cell r="PE171">
            <v>0</v>
          </cell>
          <cell r="PF171">
            <v>0</v>
          </cell>
          <cell r="PG171">
            <v>0</v>
          </cell>
          <cell r="PH171">
            <v>0</v>
          </cell>
          <cell r="PI171">
            <v>0</v>
          </cell>
          <cell r="PJ171">
            <v>0</v>
          </cell>
          <cell r="PL171" t="str">
            <v>ROVE01 - ET_01_DA_AW_OR - Dachanschluss, Ortgang</v>
          </cell>
          <cell r="PM171" t="str">
            <v>ROEA01 - ET_02_DA_AW-TR - Dachanschluss, Traufe</v>
          </cell>
          <cell r="PN171" t="str">
            <v>EWEC01 - ET_03_AK-AW - Außenkante der Außenwand</v>
          </cell>
          <cell r="PO171" t="str">
            <v>EWIC01 - ET_04_IK-AW - Innenkante der Außenwand</v>
          </cell>
          <cell r="PP171" t="str">
            <v>EWIW01 - ET_05_IW-AW - Innenwand an Außenwand</v>
          </cell>
          <cell r="PQ171" t="str">
            <v>EWCE01 - ET_06_GD-AW - Geschossdecke auf Außenwand</v>
          </cell>
          <cell r="PR171" t="str">
            <v>FSEW01 - ET_07_AW-BP - Außenwand auf Bodenplatte</v>
          </cell>
          <cell r="PS171" t="str">
            <v>FSIW01 - ET_08_IW-BP - Fußpunkt Innenwand auf Bodenplatte</v>
          </cell>
          <cell r="PT171">
            <v>0</v>
          </cell>
          <cell r="PU171">
            <v>0</v>
          </cell>
          <cell r="PV171">
            <v>0</v>
          </cell>
          <cell r="PW171">
            <v>0</v>
          </cell>
          <cell r="PX171">
            <v>0</v>
          </cell>
          <cell r="PY171">
            <v>0</v>
          </cell>
          <cell r="PZ171">
            <v>0</v>
          </cell>
          <cell r="QA171">
            <v>0</v>
          </cell>
          <cell r="QB171">
            <v>0</v>
          </cell>
          <cell r="QC171">
            <v>0</v>
          </cell>
          <cell r="QD171">
            <v>0</v>
          </cell>
          <cell r="QE171">
            <v>0</v>
          </cell>
          <cell r="QF171">
            <v>0</v>
          </cell>
          <cell r="QG171">
            <v>0</v>
          </cell>
          <cell r="QH171">
            <v>0</v>
          </cell>
          <cell r="QI171">
            <v>0</v>
          </cell>
          <cell r="QJ171">
            <v>0</v>
          </cell>
          <cell r="QK171">
            <v>0</v>
          </cell>
          <cell r="QL171">
            <v>0</v>
          </cell>
          <cell r="QM171">
            <v>0</v>
          </cell>
          <cell r="QN171">
            <v>0</v>
          </cell>
          <cell r="QO171">
            <v>0</v>
          </cell>
          <cell r="QP171">
            <v>0</v>
          </cell>
          <cell r="QQ171">
            <v>0</v>
          </cell>
          <cell r="QR171">
            <v>0</v>
          </cell>
          <cell r="QS171">
            <v>0</v>
          </cell>
          <cell r="QT171">
            <v>0</v>
          </cell>
          <cell r="QU171">
            <v>0</v>
          </cell>
          <cell r="QV171">
            <v>0</v>
          </cell>
          <cell r="QW171">
            <v>0</v>
          </cell>
          <cell r="QX171">
            <v>0</v>
          </cell>
          <cell r="QY171">
            <v>0</v>
          </cell>
          <cell r="QZ171">
            <v>0</v>
          </cell>
          <cell r="RA171">
            <v>0</v>
          </cell>
          <cell r="RB171">
            <v>0</v>
          </cell>
          <cell r="RC171">
            <v>0</v>
          </cell>
          <cell r="RD171">
            <v>0</v>
          </cell>
          <cell r="RE171">
            <v>0</v>
          </cell>
          <cell r="RF171">
            <v>0</v>
          </cell>
          <cell r="RG171">
            <v>0</v>
          </cell>
          <cell r="RH171">
            <v>0</v>
          </cell>
          <cell r="RI171">
            <v>0</v>
          </cell>
          <cell r="RL171">
            <v>0</v>
          </cell>
        </row>
        <row r="172">
          <cell r="C172" t="str">
            <v>0995cs04</v>
          </cell>
          <cell r="OF172">
            <v>0</v>
          </cell>
          <cell r="OQ172" t="str">
            <v>EW01 - Außenwand</v>
          </cell>
          <cell r="OR172" t="str">
            <v>RO01 - Dach</v>
          </cell>
          <cell r="OS172" t="str">
            <v>FS01 - Bodenplatte</v>
          </cell>
          <cell r="OT172">
            <v>0</v>
          </cell>
          <cell r="OU172">
            <v>0</v>
          </cell>
          <cell r="OV172">
            <v>0</v>
          </cell>
          <cell r="OW172">
            <v>0</v>
          </cell>
          <cell r="OX172">
            <v>0</v>
          </cell>
          <cell r="OY172">
            <v>0</v>
          </cell>
          <cell r="OZ172">
            <v>0</v>
          </cell>
          <cell r="PA172">
            <v>0</v>
          </cell>
          <cell r="PB172">
            <v>0</v>
          </cell>
          <cell r="PC172">
            <v>0</v>
          </cell>
          <cell r="PD172">
            <v>0</v>
          </cell>
          <cell r="PE172">
            <v>0</v>
          </cell>
          <cell r="PF172">
            <v>0</v>
          </cell>
          <cell r="PG172">
            <v>0</v>
          </cell>
          <cell r="PH172">
            <v>0</v>
          </cell>
          <cell r="PI172">
            <v>0</v>
          </cell>
          <cell r="PJ172">
            <v>0</v>
          </cell>
          <cell r="PL172" t="str">
            <v>EWIC01 - Außenw.-Innenecke</v>
          </cell>
          <cell r="PM172" t="str">
            <v>EWEC01 - Außenw.-Außenecke</v>
          </cell>
          <cell r="PN172" t="str">
            <v>EWIW01 - Außenw.-Innenw.</v>
          </cell>
          <cell r="PO172" t="str">
            <v>ROVE01 - Ortgang</v>
          </cell>
          <cell r="PP172" t="str">
            <v>EWCE01 - Deckeneinbindung</v>
          </cell>
          <cell r="PQ172" t="str">
            <v>FSIW01 - Bodenpl.-IW</v>
          </cell>
          <cell r="PR172" t="str">
            <v>ROEA01 - Traufe</v>
          </cell>
          <cell r="PS172" t="str">
            <v>RORI01 - First</v>
          </cell>
          <cell r="PT172" t="str">
            <v>FSEW01 - Bodenpl.-AW</v>
          </cell>
          <cell r="PU172">
            <v>0</v>
          </cell>
          <cell r="PV172">
            <v>0</v>
          </cell>
          <cell r="PW172">
            <v>0</v>
          </cell>
          <cell r="PX172">
            <v>0</v>
          </cell>
          <cell r="PY172">
            <v>0</v>
          </cell>
          <cell r="PZ172">
            <v>0</v>
          </cell>
          <cell r="QA172">
            <v>0</v>
          </cell>
          <cell r="QB172">
            <v>0</v>
          </cell>
          <cell r="QC172">
            <v>0</v>
          </cell>
          <cell r="QD172">
            <v>0</v>
          </cell>
          <cell r="QE172">
            <v>0</v>
          </cell>
          <cell r="QF172">
            <v>0</v>
          </cell>
          <cell r="QG172">
            <v>0</v>
          </cell>
          <cell r="QH172">
            <v>0</v>
          </cell>
          <cell r="QI172">
            <v>0</v>
          </cell>
          <cell r="QJ172">
            <v>0</v>
          </cell>
          <cell r="QK172">
            <v>0</v>
          </cell>
          <cell r="QL172">
            <v>0</v>
          </cell>
          <cell r="QM172">
            <v>0</v>
          </cell>
          <cell r="QN172">
            <v>0</v>
          </cell>
          <cell r="QO172">
            <v>0</v>
          </cell>
          <cell r="QP172">
            <v>0</v>
          </cell>
          <cell r="QQ172">
            <v>0</v>
          </cell>
          <cell r="QR172">
            <v>0</v>
          </cell>
          <cell r="QS172">
            <v>0</v>
          </cell>
          <cell r="QT172">
            <v>0</v>
          </cell>
          <cell r="QU172">
            <v>0</v>
          </cell>
          <cell r="QV172">
            <v>0</v>
          </cell>
          <cell r="QW172">
            <v>0</v>
          </cell>
          <cell r="QX172">
            <v>0</v>
          </cell>
          <cell r="QY172">
            <v>0</v>
          </cell>
          <cell r="QZ172">
            <v>0</v>
          </cell>
          <cell r="RA172">
            <v>0</v>
          </cell>
          <cell r="RB172">
            <v>0</v>
          </cell>
          <cell r="RC172">
            <v>0</v>
          </cell>
          <cell r="RD172">
            <v>0</v>
          </cell>
          <cell r="RE172">
            <v>0</v>
          </cell>
          <cell r="RF172">
            <v>0</v>
          </cell>
          <cell r="RG172">
            <v>0</v>
          </cell>
          <cell r="RH172">
            <v>0</v>
          </cell>
          <cell r="RI172">
            <v>0</v>
          </cell>
          <cell r="RL172">
            <v>0</v>
          </cell>
        </row>
        <row r="173">
          <cell r="C173" t="str">
            <v>1074cs03</v>
          </cell>
          <cell r="OF173">
            <v>0</v>
          </cell>
          <cell r="OQ173" t="str">
            <v>RO01 - Dach</v>
          </cell>
          <cell r="OR173" t="str">
            <v>EW01 - Außenwand</v>
          </cell>
          <cell r="OS173" t="str">
            <v>FS01 - Bodenplatte</v>
          </cell>
          <cell r="OT173">
            <v>0</v>
          </cell>
          <cell r="OU173">
            <v>0</v>
          </cell>
          <cell r="OV173">
            <v>0</v>
          </cell>
          <cell r="OW173">
            <v>0</v>
          </cell>
          <cell r="OX173">
            <v>0</v>
          </cell>
          <cell r="OY173">
            <v>0</v>
          </cell>
          <cell r="OZ173">
            <v>0</v>
          </cell>
          <cell r="PA173">
            <v>0</v>
          </cell>
          <cell r="PB173">
            <v>0</v>
          </cell>
          <cell r="PC173">
            <v>0</v>
          </cell>
          <cell r="PD173">
            <v>0</v>
          </cell>
          <cell r="PE173">
            <v>0</v>
          </cell>
          <cell r="PF173">
            <v>0</v>
          </cell>
          <cell r="PG173">
            <v>0</v>
          </cell>
          <cell r="PH173">
            <v>0</v>
          </cell>
          <cell r="PI173">
            <v>0</v>
          </cell>
          <cell r="PJ173">
            <v>0</v>
          </cell>
          <cell r="PL173" t="str">
            <v>RORI01 - First</v>
          </cell>
          <cell r="PM173" t="str">
            <v>ROEA01 - Traufe</v>
          </cell>
          <cell r="PN173" t="str">
            <v>ROVE01 - Ortgang</v>
          </cell>
          <cell r="PO173" t="str">
            <v>EWEC01 - Außenw.-Außenecke</v>
          </cell>
          <cell r="PP173" t="str">
            <v>EWIC01 - Außenw.-Innenecke</v>
          </cell>
          <cell r="PQ173" t="str">
            <v>EWIW01 - Außenw.-Innenw.</v>
          </cell>
          <cell r="PR173" t="str">
            <v>EWCE01 - Deckeneinbindung</v>
          </cell>
          <cell r="PS173" t="str">
            <v>FSEW01 - Bodenpl-AW</v>
          </cell>
          <cell r="PT173" t="str">
            <v>FSIW01 - Bodenpl-IW</v>
          </cell>
          <cell r="PU173">
            <v>0</v>
          </cell>
          <cell r="PV173">
            <v>0</v>
          </cell>
          <cell r="PW173">
            <v>0</v>
          </cell>
          <cell r="PX173">
            <v>0</v>
          </cell>
          <cell r="PY173">
            <v>0</v>
          </cell>
          <cell r="PZ173">
            <v>0</v>
          </cell>
          <cell r="QA173">
            <v>0</v>
          </cell>
          <cell r="QB173">
            <v>0</v>
          </cell>
          <cell r="QC173">
            <v>0</v>
          </cell>
          <cell r="QD173">
            <v>0</v>
          </cell>
          <cell r="QE173">
            <v>0</v>
          </cell>
          <cell r="QF173">
            <v>0</v>
          </cell>
          <cell r="QG173">
            <v>0</v>
          </cell>
          <cell r="QH173">
            <v>0</v>
          </cell>
          <cell r="QI173">
            <v>0</v>
          </cell>
          <cell r="QJ173">
            <v>0</v>
          </cell>
          <cell r="QK173">
            <v>0</v>
          </cell>
          <cell r="QL173">
            <v>0</v>
          </cell>
          <cell r="QM173">
            <v>0</v>
          </cell>
          <cell r="QN173">
            <v>0</v>
          </cell>
          <cell r="QO173">
            <v>0</v>
          </cell>
          <cell r="QP173">
            <v>0</v>
          </cell>
          <cell r="QQ173">
            <v>0</v>
          </cell>
          <cell r="QR173">
            <v>0</v>
          </cell>
          <cell r="QS173">
            <v>0</v>
          </cell>
          <cell r="QT173">
            <v>0</v>
          </cell>
          <cell r="QU173">
            <v>0</v>
          </cell>
          <cell r="QV173">
            <v>0</v>
          </cell>
          <cell r="QW173">
            <v>0</v>
          </cell>
          <cell r="QX173">
            <v>0</v>
          </cell>
          <cell r="QY173">
            <v>0</v>
          </cell>
          <cell r="QZ173">
            <v>0</v>
          </cell>
          <cell r="RA173">
            <v>0</v>
          </cell>
          <cell r="RB173">
            <v>0</v>
          </cell>
          <cell r="RC173">
            <v>0</v>
          </cell>
          <cell r="RD173">
            <v>0</v>
          </cell>
          <cell r="RE173">
            <v>0</v>
          </cell>
          <cell r="RF173">
            <v>0</v>
          </cell>
          <cell r="RG173">
            <v>0</v>
          </cell>
          <cell r="RH173">
            <v>0</v>
          </cell>
          <cell r="RI173">
            <v>0</v>
          </cell>
          <cell r="RL173">
            <v>0</v>
          </cell>
        </row>
        <row r="174">
          <cell r="C174" t="str">
            <v>0371ws03</v>
          </cell>
          <cell r="OF174">
            <v>0</v>
          </cell>
          <cell r="OQ174" t="str">
            <v>EW01 - Außenwand gegen Außenluft</v>
          </cell>
          <cell r="OR174" t="str">
            <v>EW02 - Außenwand gegen Erdreich</v>
          </cell>
          <cell r="OS174" t="str">
            <v>RO01 - Dach 80/200</v>
          </cell>
          <cell r="OT174" t="str">
            <v>RO02 - Dach 160/160</v>
          </cell>
          <cell r="OU174" t="str">
            <v>RO03 - Satteldach als Betonkonstruktion</v>
          </cell>
          <cell r="OV174" t="str">
            <v>MR01 - Pultdach als Betonkonstruktion</v>
          </cell>
          <cell r="OW174" t="str">
            <v>BC01 - Kellerdecke unbeheizter Keller, Variante A</v>
          </cell>
          <cell r="OX174" t="str">
            <v>BC02 - Kellerdecke beheizter Keller, Variante B</v>
          </cell>
          <cell r="OY174" t="str">
            <v>FS01 - Bodenplatte Variante 1 ohne Fundament</v>
          </cell>
          <cell r="OZ174" t="str">
            <v>FS02 - Bodenplatte Variante 2 mit Fundament</v>
          </cell>
          <cell r="PA174" t="str">
            <v>FS03 - Bodenplatte Variante 3 Glasschaumgranulat</v>
          </cell>
          <cell r="PB174">
            <v>0</v>
          </cell>
          <cell r="PC174">
            <v>0</v>
          </cell>
          <cell r="PD174">
            <v>0</v>
          </cell>
          <cell r="PE174">
            <v>0</v>
          </cell>
          <cell r="PF174">
            <v>0</v>
          </cell>
          <cell r="PG174">
            <v>0</v>
          </cell>
          <cell r="PH174">
            <v>0</v>
          </cell>
          <cell r="PI174">
            <v>0</v>
          </cell>
          <cell r="PJ174">
            <v>0</v>
          </cell>
          <cell r="PL174" t="str">
            <v>RORI01 - VST_01a_DA-FI_SD - First</v>
          </cell>
          <cell r="PM174" t="str">
            <v>RORI02 - VST_01b_DA-FI_ZI - First</v>
          </cell>
          <cell r="PN174" t="str">
            <v>MRRI01 - VST_2a_DA-PD_SD - Pultdach</v>
          </cell>
          <cell r="PO174" t="str">
            <v>MRRI02 - VST_2b_DA-PD_ZI - Pultdach</v>
          </cell>
          <cell r="PP174" t="str">
            <v>ROVE01 - VST_3a_DA-OR_SD - Ortgang</v>
          </cell>
          <cell r="PQ174" t="str">
            <v>ROVE02 - VST_3b_DA-OR_ZI - Ortgang</v>
          </cell>
          <cell r="PR174" t="str">
            <v>ROVE03 - VST_3c_DA-OR_ZI - Ortgang</v>
          </cell>
          <cell r="PS174" t="str">
            <v>ROEA01 - VST_4a_DA-TR_SD - Traufe</v>
          </cell>
          <cell r="PT174" t="str">
            <v>ROEA02 - VST_4b_DA-TR_ZI - Traufe</v>
          </cell>
          <cell r="PU174" t="str">
            <v>ROEA03 - VST_4c_DA-TR_ZI - Traufe</v>
          </cell>
          <cell r="PV174" t="str">
            <v>FRRP01 - VST_20_FD-AT_SD - Attikaausbildung</v>
          </cell>
          <cell r="PW174" t="str">
            <v>EWEC01 - VST_05_AW-AK - Außenkante Außenwand</v>
          </cell>
          <cell r="PX174" t="str">
            <v>EWIC01 - VST_6_AW-IK - Innenkante Außenwand</v>
          </cell>
          <cell r="PY174" t="str">
            <v>EWIW01 - VST_7_AW-IW - Innenwand an Außenwand</v>
          </cell>
          <cell r="PZ174" t="str">
            <v>EWEC01 - VST_8_AW-GD - Geschossdeckenanschluss</v>
          </cell>
          <cell r="QA174" t="str">
            <v>FSEW01 - VST_9a_AW-BP - Außenwand auf Bodenplatte</v>
          </cell>
          <cell r="QB174" t="str">
            <v>FSEW02 - VST_9b_AW-BP - Außenwand auf Bodenplatte</v>
          </cell>
          <cell r="QC174" t="str">
            <v>FSEW03 - VST_9c_AW-BP - Außenwand auf Bodenplatte</v>
          </cell>
          <cell r="QD174" t="str">
            <v>FSIW01 - VST_10a_BP-IW - Innenwand auf Bodenplatte</v>
          </cell>
          <cell r="QE174" t="str">
            <v>FSIW02 - VST_10b_BP-IW - Innenwand auf Bodenplatte</v>
          </cell>
          <cell r="QF174" t="str">
            <v>EWHB01 - VST_11_AW-KD_beh - Außenwand auf Kellerdecke (beheizter Keller)</v>
          </cell>
          <cell r="QG174" t="str">
            <v>BCEW01 - VST_12a_AW-KD_unb - Außenwand auf Kellerdecke (unbeheizter Keller)</v>
          </cell>
          <cell r="QH174" t="str">
            <v>BCEW02 - VST_12b_AW-KD_unb - Außenwand auf Kellerdecke (unbeheizter Keller)</v>
          </cell>
          <cell r="QI174" t="str">
            <v>BCIW01 - VST_13_KD-IW - Innenwand auf Kellerdecke (unbeheizter Keller)</v>
          </cell>
          <cell r="QJ174">
            <v>0</v>
          </cell>
          <cell r="QK174">
            <v>0</v>
          </cell>
          <cell r="QL174">
            <v>0</v>
          </cell>
          <cell r="QM174">
            <v>0</v>
          </cell>
          <cell r="QN174">
            <v>0</v>
          </cell>
          <cell r="QO174">
            <v>0</v>
          </cell>
          <cell r="QP174">
            <v>0</v>
          </cell>
          <cell r="QQ174">
            <v>0</v>
          </cell>
          <cell r="QR174">
            <v>0</v>
          </cell>
          <cell r="QS174">
            <v>0</v>
          </cell>
          <cell r="QT174">
            <v>0</v>
          </cell>
          <cell r="QU174">
            <v>0</v>
          </cell>
          <cell r="QV174">
            <v>0</v>
          </cell>
          <cell r="QW174">
            <v>0</v>
          </cell>
          <cell r="QX174">
            <v>0</v>
          </cell>
          <cell r="QY174">
            <v>0</v>
          </cell>
          <cell r="QZ174">
            <v>0</v>
          </cell>
          <cell r="RA174">
            <v>0</v>
          </cell>
          <cell r="RB174">
            <v>0</v>
          </cell>
          <cell r="RC174">
            <v>0</v>
          </cell>
          <cell r="RD174">
            <v>0</v>
          </cell>
          <cell r="RE174">
            <v>0</v>
          </cell>
          <cell r="RF174">
            <v>0</v>
          </cell>
          <cell r="RG174">
            <v>0</v>
          </cell>
          <cell r="RH174">
            <v>0</v>
          </cell>
          <cell r="RI174">
            <v>0</v>
          </cell>
          <cell r="RL174">
            <v>0</v>
          </cell>
        </row>
        <row r="175">
          <cell r="C175" t="str">
            <v>0372ws03</v>
          </cell>
          <cell r="OF175">
            <v>0</v>
          </cell>
          <cell r="OQ175" t="str">
            <v>EW01 - Außenwand</v>
          </cell>
          <cell r="OR175" t="str">
            <v>RO01 - Dach</v>
          </cell>
          <cell r="OS175" t="str">
            <v>FS01 - Bodenplatte 250</v>
          </cell>
          <cell r="OT175" t="str">
            <v>FS02 - Bodenplatte 300</v>
          </cell>
          <cell r="OU175" t="str">
            <v>BC01 - Kellerdecke</v>
          </cell>
          <cell r="OV175">
            <v>0</v>
          </cell>
          <cell r="OW175">
            <v>0</v>
          </cell>
          <cell r="OX175">
            <v>0</v>
          </cell>
          <cell r="OY175">
            <v>0</v>
          </cell>
          <cell r="OZ175">
            <v>0</v>
          </cell>
          <cell r="PA175">
            <v>0</v>
          </cell>
          <cell r="PB175">
            <v>0</v>
          </cell>
          <cell r="PC175">
            <v>0</v>
          </cell>
          <cell r="PD175">
            <v>0</v>
          </cell>
          <cell r="PE175">
            <v>0</v>
          </cell>
          <cell r="PF175">
            <v>0</v>
          </cell>
          <cell r="PG175">
            <v>0</v>
          </cell>
          <cell r="PH175">
            <v>0</v>
          </cell>
          <cell r="PI175">
            <v>0</v>
          </cell>
          <cell r="PJ175">
            <v>0</v>
          </cell>
          <cell r="PL175" t="str">
            <v>EWIC01 - WTM_12_IK-AW - Innenkante Außenwand</v>
          </cell>
          <cell r="PM175" t="str">
            <v>EWEC01 - WTM_11_AK-AW - Außenkante Außenwand</v>
          </cell>
          <cell r="PN175" t="str">
            <v>EWIW01 - WTM_13_AW-IW - Innenwand an Außenwand</v>
          </cell>
          <cell r="PO175" t="str">
            <v>EWCE01 - WTM_14_AW-GD - Geschossdeckenanschluss</v>
          </cell>
          <cell r="PP175" t="str">
            <v xml:space="preserve">FSEW01 - WTM_21_AW-BP_250 - Außenwand auf Bodenplatte </v>
          </cell>
          <cell r="PQ175" t="str">
            <v>FSEW02 - WTM_22_AW-BP_300 - Außenwand auf Bodenplatte</v>
          </cell>
          <cell r="PR175" t="str">
            <v>FSEW03 - WTM_23_IW-BP_250 - Innenwand auf Bodenplatte</v>
          </cell>
          <cell r="PS175" t="str">
            <v>FSEW04 - WTM_24_IW-BP_300 - Innenwand auf Bodenplatte</v>
          </cell>
          <cell r="PT175" t="str">
            <v>EWHB01 - WTM_41_AW-KD-beh - Außenwand auf Kellerdecke (beheizter Keller)</v>
          </cell>
          <cell r="PU175" t="str">
            <v xml:space="preserve">BCEW01 - WTM_42_AW-KD-unb_600 - Außenwand auf Kellerdecke (unbeheizter Keller) </v>
          </cell>
          <cell r="PV175" t="str">
            <v>ROEA01 - WTM_31_DA-TR - Traufe</v>
          </cell>
          <cell r="PW175" t="str">
            <v>ROVE01 - WTM_32_DA-OR - Ortgang</v>
          </cell>
          <cell r="PX175" t="str">
            <v>RORI01 - WTM_33_DA-FI - First</v>
          </cell>
          <cell r="PY175">
            <v>0</v>
          </cell>
          <cell r="PZ175">
            <v>0</v>
          </cell>
          <cell r="QA175">
            <v>0</v>
          </cell>
          <cell r="QB175">
            <v>0</v>
          </cell>
          <cell r="QC175">
            <v>0</v>
          </cell>
          <cell r="QD175">
            <v>0</v>
          </cell>
          <cell r="QE175">
            <v>0</v>
          </cell>
          <cell r="QF175">
            <v>0</v>
          </cell>
          <cell r="QG175">
            <v>0</v>
          </cell>
          <cell r="QH175">
            <v>0</v>
          </cell>
          <cell r="QI175">
            <v>0</v>
          </cell>
          <cell r="QJ175">
            <v>0</v>
          </cell>
          <cell r="QK175">
            <v>0</v>
          </cell>
          <cell r="QL175">
            <v>0</v>
          </cell>
          <cell r="QM175">
            <v>0</v>
          </cell>
          <cell r="QN175">
            <v>0</v>
          </cell>
          <cell r="QO175">
            <v>0</v>
          </cell>
          <cell r="QP175">
            <v>0</v>
          </cell>
          <cell r="QQ175">
            <v>0</v>
          </cell>
          <cell r="QR175">
            <v>0</v>
          </cell>
          <cell r="QS175">
            <v>0</v>
          </cell>
          <cell r="QT175">
            <v>0</v>
          </cell>
          <cell r="QU175">
            <v>0</v>
          </cell>
          <cell r="QV175">
            <v>0</v>
          </cell>
          <cell r="QW175">
            <v>0</v>
          </cell>
          <cell r="QX175">
            <v>0</v>
          </cell>
          <cell r="QY175">
            <v>0</v>
          </cell>
          <cell r="QZ175">
            <v>0</v>
          </cell>
          <cell r="RA175">
            <v>0</v>
          </cell>
          <cell r="RB175">
            <v>0</v>
          </cell>
          <cell r="RC175">
            <v>0</v>
          </cell>
          <cell r="RD175">
            <v>0</v>
          </cell>
          <cell r="RE175">
            <v>0</v>
          </cell>
          <cell r="RF175">
            <v>0</v>
          </cell>
          <cell r="RG175">
            <v>0</v>
          </cell>
          <cell r="RH175">
            <v>0</v>
          </cell>
          <cell r="RI175">
            <v>0</v>
          </cell>
          <cell r="RL175">
            <v>0</v>
          </cell>
        </row>
        <row r="176">
          <cell r="C176" t="str">
            <v>1078cs03</v>
          </cell>
          <cell r="OF176">
            <v>0</v>
          </cell>
          <cell r="OQ176" t="str">
            <v>RO01 - Dach</v>
          </cell>
          <cell r="OR176" t="str">
            <v>EW01 - Außenwand</v>
          </cell>
          <cell r="OS176" t="str">
            <v>BC01 - Kellerdecke</v>
          </cell>
          <cell r="OT176">
            <v>0</v>
          </cell>
          <cell r="OU176">
            <v>0</v>
          </cell>
          <cell r="OV176">
            <v>0</v>
          </cell>
          <cell r="OW176">
            <v>0</v>
          </cell>
          <cell r="OX176">
            <v>0</v>
          </cell>
          <cell r="OY176">
            <v>0</v>
          </cell>
          <cell r="OZ176">
            <v>0</v>
          </cell>
          <cell r="PA176">
            <v>0</v>
          </cell>
          <cell r="PB176">
            <v>0</v>
          </cell>
          <cell r="PC176">
            <v>0</v>
          </cell>
          <cell r="PD176">
            <v>0</v>
          </cell>
          <cell r="PE176">
            <v>0</v>
          </cell>
          <cell r="PF176">
            <v>0</v>
          </cell>
          <cell r="PG176">
            <v>0</v>
          </cell>
          <cell r="PH176">
            <v>0</v>
          </cell>
          <cell r="PI176">
            <v>0</v>
          </cell>
          <cell r="PJ176">
            <v>0</v>
          </cell>
          <cell r="PL176" t="str">
            <v>RORI01 - First</v>
          </cell>
          <cell r="PM176" t="str">
            <v>ROEA01 - Traufe</v>
          </cell>
          <cell r="PN176" t="str">
            <v>ROVE01 - Ortgang</v>
          </cell>
          <cell r="PO176" t="str">
            <v>EWEC01 - Außenw.-Außenecke</v>
          </cell>
          <cell r="PP176" t="str">
            <v>EWIC01 - Außenw.-Innenecke</v>
          </cell>
          <cell r="PQ176" t="str">
            <v>EWIW01 - Außenw.-Innenwand</v>
          </cell>
          <cell r="PR176" t="str">
            <v>EWCE01 - Außenw.-Geschossdeckenanschluss</v>
          </cell>
          <cell r="PS176" t="str">
            <v>BCEW01 - Außenw. auf unbeheizter Kellerdecke</v>
          </cell>
          <cell r="PT176" t="str">
            <v>BCIW01 - Innenw. auf unbeheizter Kellerdecke</v>
          </cell>
          <cell r="PU176" t="str">
            <v>BCIW01 - Innenw. auf unbeheizter Kellerdecke</v>
          </cell>
          <cell r="PV176">
            <v>0</v>
          </cell>
          <cell r="PW176">
            <v>0</v>
          </cell>
          <cell r="PX176">
            <v>0</v>
          </cell>
          <cell r="PY176">
            <v>0</v>
          </cell>
          <cell r="PZ176">
            <v>0</v>
          </cell>
          <cell r="QA176">
            <v>0</v>
          </cell>
          <cell r="QB176">
            <v>0</v>
          </cell>
          <cell r="QC176">
            <v>0</v>
          </cell>
          <cell r="QD176">
            <v>0</v>
          </cell>
          <cell r="QE176">
            <v>0</v>
          </cell>
          <cell r="QF176">
            <v>0</v>
          </cell>
          <cell r="QG176">
            <v>0</v>
          </cell>
          <cell r="QH176">
            <v>0</v>
          </cell>
          <cell r="QI176">
            <v>0</v>
          </cell>
          <cell r="QJ176">
            <v>0</v>
          </cell>
          <cell r="QK176">
            <v>0</v>
          </cell>
          <cell r="QL176">
            <v>0</v>
          </cell>
          <cell r="QM176">
            <v>0</v>
          </cell>
          <cell r="QN176">
            <v>0</v>
          </cell>
          <cell r="QO176">
            <v>0</v>
          </cell>
          <cell r="QP176">
            <v>0</v>
          </cell>
          <cell r="QQ176">
            <v>0</v>
          </cell>
          <cell r="QR176">
            <v>0</v>
          </cell>
          <cell r="QS176">
            <v>0</v>
          </cell>
          <cell r="QT176">
            <v>0</v>
          </cell>
          <cell r="QU176">
            <v>0</v>
          </cell>
          <cell r="QV176">
            <v>0</v>
          </cell>
          <cell r="QW176">
            <v>0</v>
          </cell>
          <cell r="QX176">
            <v>0</v>
          </cell>
          <cell r="QY176">
            <v>0</v>
          </cell>
          <cell r="QZ176">
            <v>0</v>
          </cell>
          <cell r="RA176">
            <v>0</v>
          </cell>
          <cell r="RB176">
            <v>0</v>
          </cell>
          <cell r="RC176">
            <v>0</v>
          </cell>
          <cell r="RD176">
            <v>0</v>
          </cell>
          <cell r="RE176">
            <v>0</v>
          </cell>
          <cell r="RF176">
            <v>0</v>
          </cell>
          <cell r="RG176">
            <v>0</v>
          </cell>
          <cell r="RH176">
            <v>0</v>
          </cell>
          <cell r="RI176">
            <v>0</v>
          </cell>
          <cell r="RL176">
            <v>0</v>
          </cell>
        </row>
        <row r="177">
          <cell r="OF177">
            <v>0</v>
          </cell>
          <cell r="OQ177">
            <v>0</v>
          </cell>
          <cell r="OR177">
            <v>0</v>
          </cell>
          <cell r="OS177">
            <v>0</v>
          </cell>
          <cell r="OT177">
            <v>0</v>
          </cell>
          <cell r="OU177">
            <v>0</v>
          </cell>
          <cell r="OV177">
            <v>0</v>
          </cell>
          <cell r="OW177">
            <v>0</v>
          </cell>
          <cell r="OX177">
            <v>0</v>
          </cell>
          <cell r="OY177">
            <v>0</v>
          </cell>
          <cell r="OZ177">
            <v>0</v>
          </cell>
          <cell r="PA177">
            <v>0</v>
          </cell>
          <cell r="PB177">
            <v>0</v>
          </cell>
          <cell r="PC177">
            <v>0</v>
          </cell>
          <cell r="PD177">
            <v>0</v>
          </cell>
          <cell r="PE177">
            <v>0</v>
          </cell>
          <cell r="PF177">
            <v>0</v>
          </cell>
          <cell r="PG177">
            <v>0</v>
          </cell>
          <cell r="PH177">
            <v>0</v>
          </cell>
          <cell r="PI177">
            <v>0</v>
          </cell>
          <cell r="PJ177">
            <v>0</v>
          </cell>
          <cell r="PL177">
            <v>0</v>
          </cell>
          <cell r="PM177">
            <v>0</v>
          </cell>
          <cell r="PN177">
            <v>0</v>
          </cell>
          <cell r="PO177">
            <v>0</v>
          </cell>
          <cell r="PP177">
            <v>0</v>
          </cell>
          <cell r="PQ177">
            <v>0</v>
          </cell>
          <cell r="PR177">
            <v>0</v>
          </cell>
          <cell r="PS177">
            <v>0</v>
          </cell>
          <cell r="PT177">
            <v>0</v>
          </cell>
          <cell r="PU177">
            <v>0</v>
          </cell>
          <cell r="PV177">
            <v>0</v>
          </cell>
          <cell r="PW177">
            <v>0</v>
          </cell>
          <cell r="PX177">
            <v>0</v>
          </cell>
          <cell r="PY177">
            <v>0</v>
          </cell>
          <cell r="PZ177">
            <v>0</v>
          </cell>
          <cell r="QA177">
            <v>0</v>
          </cell>
          <cell r="QB177">
            <v>0</v>
          </cell>
          <cell r="QC177">
            <v>0</v>
          </cell>
          <cell r="QD177">
            <v>0</v>
          </cell>
          <cell r="QE177">
            <v>0</v>
          </cell>
          <cell r="QF177">
            <v>0</v>
          </cell>
          <cell r="QG177">
            <v>0</v>
          </cell>
          <cell r="QH177">
            <v>0</v>
          </cell>
          <cell r="QI177">
            <v>0</v>
          </cell>
          <cell r="QJ177">
            <v>0</v>
          </cell>
          <cell r="QK177">
            <v>0</v>
          </cell>
          <cell r="QL177">
            <v>0</v>
          </cell>
          <cell r="QM177">
            <v>0</v>
          </cell>
          <cell r="QN177">
            <v>0</v>
          </cell>
          <cell r="QO177">
            <v>0</v>
          </cell>
          <cell r="QP177">
            <v>0</v>
          </cell>
          <cell r="QQ177">
            <v>0</v>
          </cell>
          <cell r="QR177">
            <v>0</v>
          </cell>
          <cell r="QS177">
            <v>0</v>
          </cell>
          <cell r="QT177">
            <v>0</v>
          </cell>
          <cell r="QU177">
            <v>0</v>
          </cell>
          <cell r="QV177">
            <v>0</v>
          </cell>
          <cell r="QW177">
            <v>0</v>
          </cell>
          <cell r="QX177">
            <v>0</v>
          </cell>
          <cell r="QY177">
            <v>0</v>
          </cell>
          <cell r="QZ177">
            <v>0</v>
          </cell>
          <cell r="RA177">
            <v>0</v>
          </cell>
          <cell r="RB177">
            <v>0</v>
          </cell>
          <cell r="RC177">
            <v>0</v>
          </cell>
          <cell r="RD177">
            <v>0</v>
          </cell>
          <cell r="RE177">
            <v>0</v>
          </cell>
          <cell r="RF177">
            <v>0</v>
          </cell>
          <cell r="RG177">
            <v>0</v>
          </cell>
          <cell r="RH177">
            <v>0</v>
          </cell>
          <cell r="RI177">
            <v>0</v>
          </cell>
          <cell r="RL177">
            <v>0</v>
          </cell>
        </row>
        <row r="178">
          <cell r="C178" t="str">
            <v>0374fs03</v>
          </cell>
          <cell r="OF178">
            <v>0</v>
          </cell>
          <cell r="OQ178" t="str">
            <v>FS01 - Fundamentplatte (Roofmate SL-A:240mm): 2-lagig</v>
          </cell>
          <cell r="OR178" t="str">
            <v>FS02 - Fundamentplatte (Roofmate SL-A:330mm): 3-lagig</v>
          </cell>
          <cell r="OS178" t="str">
            <v>FS03 - Fundamentplatte (Floormate  500-A/700-A:240mm): 2-lagig</v>
          </cell>
          <cell r="OT178" t="str">
            <v>FS04 - Fundamentplatte (Floormate  500-A/700-A:300mm): 3-lagig</v>
          </cell>
          <cell r="OU178" t="str">
            <v>BW01 - Kellerwand (Xenergy SL:160mm): 1-lagig</v>
          </cell>
          <cell r="OV178" t="str">
            <v>EW01 - Außenwand (Holzleichtbau)</v>
          </cell>
          <cell r="OW178" t="str">
            <v>EW02 - Außenwand (Massivbau-WDVS)</v>
          </cell>
          <cell r="OX178">
            <v>0</v>
          </cell>
          <cell r="OY178">
            <v>0</v>
          </cell>
          <cell r="OZ178">
            <v>0</v>
          </cell>
          <cell r="PA178">
            <v>0</v>
          </cell>
          <cell r="PB178">
            <v>0</v>
          </cell>
          <cell r="PC178">
            <v>0</v>
          </cell>
          <cell r="PD178">
            <v>0</v>
          </cell>
          <cell r="PE178">
            <v>0</v>
          </cell>
          <cell r="PF178">
            <v>0</v>
          </cell>
          <cell r="PG178">
            <v>0</v>
          </cell>
          <cell r="PH178">
            <v>0</v>
          </cell>
          <cell r="PI178">
            <v>0</v>
          </cell>
          <cell r="PJ178">
            <v>0</v>
          </cell>
          <cell r="PL178" t="str">
            <v>FSEW01 - DOW_1_1.1_RM_240 - Fundamentplatte an Außenwand (Holzleichtbau) - Roofmate SL-A; 240 mm: 2-lagig</v>
          </cell>
          <cell r="PM178" t="str">
            <v>FSEW02 - DOW_1_1.2_RM_300 - Fundamentplatte an Außenwand (Holzleichtbau) - Roofmate SL-A; 300 mm: 3-lagig</v>
          </cell>
          <cell r="PN178" t="str">
            <v>FSEW03 - DOW_1_1.3_FM_240 - Fundamentplatte an Außenwand (Holzleichtbau) - Floormate 500-A/700-A; 240 mm: 2-lagig</v>
          </cell>
          <cell r="PO178" t="str">
            <v>FSEW04 - DOW_1_1.4_FM_300 - Fundamentplatte an Außenwand (Holzleichtbau) - Floormate 500-A/700-A; 300 mm: 3-lagig</v>
          </cell>
          <cell r="PP178" t="str">
            <v>FSEW05 - DOW_1_1.5_RM_240 - Fundamentplatte an Außenwand (Holzleichtbau) - Roofmate SL-A; 240 mm: 2-lagig</v>
          </cell>
          <cell r="PQ178" t="str">
            <v>FSEW06 - DOW_1_1.6_RM_300 - Fundamentplatte an Außenwand (Holzleichtbau) - Roofmate SL-A; 300 mm: 3-lagig</v>
          </cell>
          <cell r="PR178" t="str">
            <v>FSEW07 - DOW_1_1.7_FM_240 - Fundamentplatte an Außenwand (Holzleichtbau) - Floormate 500-A/700-A; 240 mm: 2-lagig</v>
          </cell>
          <cell r="PS178" t="str">
            <v>FSEW08 - DOW_1_1.8_FM_300 - Fundamentplatte an Außenwand (Holzleichtbau) - Floormate 500-A/700-A; 300 mm: 3-lagig</v>
          </cell>
          <cell r="PT178" t="str">
            <v>FSEW09 - DOW_1_2.1_RM_240 - Fundamentplatte an Außenwand (Massivbau) - Roofmate SL-A; 240 mm: 2-lagig</v>
          </cell>
          <cell r="PU178" t="str">
            <v>FSEW10 - DOW_1_2.2_RM_300 - Fundamentplatte an Außenwand (Massivbau) - Roofmate SL-A; 300 mm: 3-lagig</v>
          </cell>
          <cell r="PV178" t="str">
            <v>FSEW11 - DOW_1_2.3_FM_240 - Fundamentplatte an Außenwand (Massivbau) - Floormate 500-A/700-A; 240 mm: 2-lagig</v>
          </cell>
          <cell r="PW178" t="str">
            <v>FSEW12 - DOW_1_2.4_FM_300 - Fundamentplatte an Außenwand (Massivbau) - Floormate 500-A/700-A; 300 mm: 3-lagig</v>
          </cell>
          <cell r="PX178" t="str">
            <v>FSEW13 - DOW_1_2.5_RM_240 - Fundamentplatte an Außenwand (Massivbau) - Roofmate SL-A; 240 mm: 2-lagig</v>
          </cell>
          <cell r="PY178" t="str">
            <v>FSEW14 - DOW_1_2.6_RM_300 - Fundamentplatte an Außenwand (Massivbau) - Roofmate SL-A; 300 mm: 3-lagig</v>
          </cell>
          <cell r="PZ178" t="str">
            <v>FSEW15 - DOW_1_2.7_FM_240 - Fundamentplatte an Außenwand (Massivbau) - Floormate 500-A/700-A; 240 mm: 2-lagig</v>
          </cell>
          <cell r="QA178" t="str">
            <v>FSEW16 - DOW_1_2.8_FM_300 - Fundamentplatte an Außenwand (Massivbau) - Floormate 500-A/700-A; 300 mm: 3-lagig</v>
          </cell>
          <cell r="QB178" t="str">
            <v>BFBW01 - DOW_2_1.1_RM_240 - Fundamentplatte an Kellerwand (beh. Keller) - Roofmate SL-A; 240 mm: 2-lagig</v>
          </cell>
          <cell r="QC178" t="str">
            <v>BFBW02 - DOW_2_1.2_RM_300 - Fundamentplatte an Kellerwand (beh. Keller) - Floormate SL-A; 300 mm: 3-lagig</v>
          </cell>
          <cell r="QD178" t="str">
            <v>BFBW03 - DOW_2_1.3_FM_240 - Fundamentplatte an Kellerwand (beh. Keller) - Floormate 500-A/700-A; 240 mm: 2-lagig</v>
          </cell>
          <cell r="QE178" t="str">
            <v>BFBW04 - DOW_2_1.4_FM_300 - Fundamentplatte an Kellerwand (beh. Keller) - Floormate 500-A/700-A; 300 mm: 3-lagig</v>
          </cell>
          <cell r="QF178">
            <v>0</v>
          </cell>
          <cell r="QG178">
            <v>0</v>
          </cell>
          <cell r="QH178">
            <v>0</v>
          </cell>
          <cell r="QI178">
            <v>0</v>
          </cell>
          <cell r="QJ178">
            <v>0</v>
          </cell>
          <cell r="QK178">
            <v>0</v>
          </cell>
          <cell r="QL178">
            <v>0</v>
          </cell>
          <cell r="QM178">
            <v>0</v>
          </cell>
          <cell r="QN178">
            <v>0</v>
          </cell>
          <cell r="QO178">
            <v>0</v>
          </cell>
          <cell r="QP178">
            <v>0</v>
          </cell>
          <cell r="QQ178">
            <v>0</v>
          </cell>
          <cell r="QR178">
            <v>0</v>
          </cell>
          <cell r="QS178">
            <v>0</v>
          </cell>
          <cell r="QT178">
            <v>0</v>
          </cell>
          <cell r="QU178">
            <v>0</v>
          </cell>
          <cell r="QV178">
            <v>0</v>
          </cell>
          <cell r="QW178">
            <v>0</v>
          </cell>
          <cell r="QX178">
            <v>0</v>
          </cell>
          <cell r="QY178">
            <v>0</v>
          </cell>
          <cell r="QZ178">
            <v>0</v>
          </cell>
          <cell r="RA178">
            <v>0</v>
          </cell>
          <cell r="RB178">
            <v>0</v>
          </cell>
          <cell r="RC178">
            <v>0</v>
          </cell>
          <cell r="RD178">
            <v>0</v>
          </cell>
          <cell r="RE178">
            <v>0</v>
          </cell>
          <cell r="RF178">
            <v>0</v>
          </cell>
          <cell r="RG178">
            <v>0</v>
          </cell>
          <cell r="RH178">
            <v>0</v>
          </cell>
          <cell r="RI178">
            <v>0</v>
          </cell>
          <cell r="RL178">
            <v>0</v>
          </cell>
        </row>
        <row r="179">
          <cell r="C179" t="str">
            <v>1061fs03</v>
          </cell>
          <cell r="OF179">
            <v>0</v>
          </cell>
          <cell r="OQ179" t="str">
            <v>EW01 - Aussenwand_Mauerwerk Hochlochziegel mit WDVS</v>
          </cell>
          <cell r="OR179" t="str">
            <v>EW02 - Aussenwand_Stahlbetonwand mit WDVS</v>
          </cell>
          <cell r="OS179" t="str">
            <v>EW03 - Aussenwand_Holzriegelwand</v>
          </cell>
          <cell r="OT179" t="str">
            <v>FS01 - Bodenplatte</v>
          </cell>
          <cell r="OU179">
            <v>0</v>
          </cell>
          <cell r="OV179">
            <v>0</v>
          </cell>
          <cell r="OW179">
            <v>0</v>
          </cell>
          <cell r="OX179">
            <v>0</v>
          </cell>
          <cell r="OY179">
            <v>0</v>
          </cell>
          <cell r="OZ179">
            <v>0</v>
          </cell>
          <cell r="PA179">
            <v>0</v>
          </cell>
          <cell r="PB179">
            <v>0</v>
          </cell>
          <cell r="PC179">
            <v>0</v>
          </cell>
          <cell r="PD179">
            <v>0</v>
          </cell>
          <cell r="PE179">
            <v>0</v>
          </cell>
          <cell r="PF179">
            <v>0</v>
          </cell>
          <cell r="PG179">
            <v>0</v>
          </cell>
          <cell r="PH179">
            <v>0</v>
          </cell>
          <cell r="PI179">
            <v>0</v>
          </cell>
          <cell r="PJ179">
            <v>0</v>
          </cell>
          <cell r="PL179" t="str">
            <v>FSEW01</v>
          </cell>
          <cell r="PM179" t="str">
            <v>FSEW02</v>
          </cell>
          <cell r="PN179" t="str">
            <v>FSEW03</v>
          </cell>
          <cell r="PO179" t="str">
            <v>FSIW01</v>
          </cell>
          <cell r="PP179" t="str">
            <v>FSIW02</v>
          </cell>
          <cell r="PQ179">
            <v>0</v>
          </cell>
          <cell r="PR179">
            <v>0</v>
          </cell>
          <cell r="PS179">
            <v>0</v>
          </cell>
          <cell r="PT179">
            <v>0</v>
          </cell>
          <cell r="PU179">
            <v>0</v>
          </cell>
          <cell r="PV179">
            <v>0</v>
          </cell>
          <cell r="PW179">
            <v>0</v>
          </cell>
          <cell r="PX179">
            <v>0</v>
          </cell>
          <cell r="PY179">
            <v>0</v>
          </cell>
          <cell r="PZ179">
            <v>0</v>
          </cell>
          <cell r="QA179">
            <v>0</v>
          </cell>
          <cell r="QB179">
            <v>0</v>
          </cell>
          <cell r="QC179">
            <v>0</v>
          </cell>
          <cell r="QD179">
            <v>0</v>
          </cell>
          <cell r="QE179">
            <v>0</v>
          </cell>
          <cell r="QF179">
            <v>0</v>
          </cell>
          <cell r="QG179">
            <v>0</v>
          </cell>
          <cell r="QH179">
            <v>0</v>
          </cell>
          <cell r="QI179">
            <v>0</v>
          </cell>
          <cell r="QJ179">
            <v>0</v>
          </cell>
          <cell r="QK179">
            <v>0</v>
          </cell>
          <cell r="QL179">
            <v>0</v>
          </cell>
          <cell r="QM179">
            <v>0</v>
          </cell>
          <cell r="QN179">
            <v>0</v>
          </cell>
          <cell r="QO179">
            <v>0</v>
          </cell>
          <cell r="QP179">
            <v>0</v>
          </cell>
          <cell r="QQ179">
            <v>0</v>
          </cell>
          <cell r="QR179">
            <v>0</v>
          </cell>
          <cell r="QS179">
            <v>0</v>
          </cell>
          <cell r="QT179">
            <v>0</v>
          </cell>
          <cell r="QU179">
            <v>0</v>
          </cell>
          <cell r="QV179">
            <v>0</v>
          </cell>
          <cell r="QW179">
            <v>0</v>
          </cell>
          <cell r="QX179">
            <v>0</v>
          </cell>
          <cell r="QY179">
            <v>0</v>
          </cell>
          <cell r="QZ179">
            <v>0</v>
          </cell>
          <cell r="RA179">
            <v>0</v>
          </cell>
          <cell r="RB179">
            <v>0</v>
          </cell>
          <cell r="RC179">
            <v>0</v>
          </cell>
          <cell r="RD179">
            <v>0</v>
          </cell>
          <cell r="RE179">
            <v>0</v>
          </cell>
          <cell r="RF179">
            <v>0</v>
          </cell>
          <cell r="RG179">
            <v>0</v>
          </cell>
          <cell r="RH179">
            <v>0</v>
          </cell>
          <cell r="RI179">
            <v>0</v>
          </cell>
          <cell r="RL179">
            <v>0</v>
          </cell>
        </row>
        <row r="180">
          <cell r="C180" t="str">
            <v>0375fs03</v>
          </cell>
          <cell r="OF180">
            <v>0</v>
          </cell>
          <cell r="OQ180" t="str">
            <v>FS01 - Bodenplatte, Dämmung 240 mm</v>
          </cell>
          <cell r="OR180" t="str">
            <v>EW01 - Außenwand, WDVS (Mauerwerk)</v>
          </cell>
          <cell r="OS180" t="str">
            <v>EW02 - Außenwand,  Foamglas (Mauerwerk)</v>
          </cell>
          <cell r="OT180" t="str">
            <v>EW03 - Außenwand, WDVS (Betonwand)</v>
          </cell>
          <cell r="OU180" t="str">
            <v>EW04 - Außenwand,  Foamglas (Betonwand)</v>
          </cell>
          <cell r="OV180" t="str">
            <v>EW05 - Außenwand, WDVS (Leichtbau)</v>
          </cell>
          <cell r="OW180" t="str">
            <v>EW06 - Außenwand, Foamglas (Leichtbau)</v>
          </cell>
          <cell r="OX180" t="str">
            <v>EW07 - Außenwand, WDVS (Kerndämmung)</v>
          </cell>
          <cell r="OY180" t="str">
            <v>EW08 - Außenwand, Foamglas (Kerndämmung)</v>
          </cell>
          <cell r="OZ180">
            <v>0</v>
          </cell>
          <cell r="PA180">
            <v>0</v>
          </cell>
          <cell r="PB180">
            <v>0</v>
          </cell>
          <cell r="PC180">
            <v>0</v>
          </cell>
          <cell r="PD180">
            <v>0</v>
          </cell>
          <cell r="PE180">
            <v>0</v>
          </cell>
          <cell r="PF180">
            <v>0</v>
          </cell>
          <cell r="PG180">
            <v>0</v>
          </cell>
          <cell r="PH180">
            <v>0</v>
          </cell>
          <cell r="PI180">
            <v>0</v>
          </cell>
          <cell r="PJ180">
            <v>0</v>
          </cell>
          <cell r="PL180" t="str">
            <v>FSEW01 - 1_AW-WDVS - Außenwand auf Bodenplatte</v>
          </cell>
          <cell r="PM180" t="str">
            <v>FSEW02 - 2.1_AW-WDVS - Außenwand auf Bodenplatte</v>
          </cell>
          <cell r="PN180" t="str">
            <v>FSEW03 - 2.2_AW-WDVS - Außenwand auf Bodenplatte</v>
          </cell>
          <cell r="PO180" t="str">
            <v>FSEW04 - 3_AW-WDVS - Außenwand auf Bodenplatte</v>
          </cell>
          <cell r="PP180" t="str">
            <v>FSEW05 - 4_AW-WDVS - Außenwand auf Bodenplatte</v>
          </cell>
          <cell r="PQ180" t="str">
            <v>FSEW06 - 5_AW-VMS - Außenwand auf Bodenplatte</v>
          </cell>
          <cell r="PR180">
            <v>0</v>
          </cell>
          <cell r="PS180">
            <v>0</v>
          </cell>
          <cell r="PT180">
            <v>0</v>
          </cell>
          <cell r="PU180">
            <v>0</v>
          </cell>
          <cell r="PV180">
            <v>0</v>
          </cell>
          <cell r="PW180">
            <v>0</v>
          </cell>
          <cell r="PX180">
            <v>0</v>
          </cell>
          <cell r="PY180">
            <v>0</v>
          </cell>
          <cell r="PZ180">
            <v>0</v>
          </cell>
          <cell r="QA180">
            <v>0</v>
          </cell>
          <cell r="QB180">
            <v>0</v>
          </cell>
          <cell r="QC180">
            <v>0</v>
          </cell>
          <cell r="QD180">
            <v>0</v>
          </cell>
          <cell r="QE180">
            <v>0</v>
          </cell>
          <cell r="QF180">
            <v>0</v>
          </cell>
          <cell r="QG180">
            <v>0</v>
          </cell>
          <cell r="QH180">
            <v>0</v>
          </cell>
          <cell r="QI180">
            <v>0</v>
          </cell>
          <cell r="QJ180">
            <v>0</v>
          </cell>
          <cell r="QK180">
            <v>0</v>
          </cell>
          <cell r="QL180">
            <v>0</v>
          </cell>
          <cell r="QM180">
            <v>0</v>
          </cell>
          <cell r="QN180">
            <v>0</v>
          </cell>
          <cell r="QO180">
            <v>0</v>
          </cell>
          <cell r="QP180">
            <v>0</v>
          </cell>
          <cell r="QQ180">
            <v>0</v>
          </cell>
          <cell r="QR180">
            <v>0</v>
          </cell>
          <cell r="QS180">
            <v>0</v>
          </cell>
          <cell r="QT180">
            <v>0</v>
          </cell>
          <cell r="QU180">
            <v>0</v>
          </cell>
          <cell r="QV180">
            <v>0</v>
          </cell>
          <cell r="QW180">
            <v>0</v>
          </cell>
          <cell r="QX180">
            <v>0</v>
          </cell>
          <cell r="QY180">
            <v>0</v>
          </cell>
          <cell r="QZ180">
            <v>0</v>
          </cell>
          <cell r="RA180">
            <v>0</v>
          </cell>
          <cell r="RB180">
            <v>0</v>
          </cell>
          <cell r="RC180">
            <v>0</v>
          </cell>
          <cell r="RD180">
            <v>0</v>
          </cell>
          <cell r="RE180">
            <v>0</v>
          </cell>
          <cell r="RF180">
            <v>0</v>
          </cell>
          <cell r="RG180">
            <v>0</v>
          </cell>
          <cell r="RH180">
            <v>0</v>
          </cell>
          <cell r="RI180">
            <v>0</v>
          </cell>
          <cell r="RL180">
            <v>0</v>
          </cell>
        </row>
        <row r="181">
          <cell r="C181" t="str">
            <v>1010fs03</v>
          </cell>
          <cell r="OF181">
            <v>0</v>
          </cell>
          <cell r="OQ181" t="str">
            <v>EW01 - Außenwand</v>
          </cell>
          <cell r="OR181" t="str">
            <v>FS01 - Bodenplatte</v>
          </cell>
          <cell r="OS181">
            <v>0</v>
          </cell>
          <cell r="OT181">
            <v>0</v>
          </cell>
          <cell r="OU181">
            <v>0</v>
          </cell>
          <cell r="OV181">
            <v>0</v>
          </cell>
          <cell r="OW181">
            <v>0</v>
          </cell>
          <cell r="OX181">
            <v>0</v>
          </cell>
          <cell r="OY181">
            <v>0</v>
          </cell>
          <cell r="OZ181">
            <v>0</v>
          </cell>
          <cell r="PA181">
            <v>0</v>
          </cell>
          <cell r="PB181">
            <v>0</v>
          </cell>
          <cell r="PC181">
            <v>0</v>
          </cell>
          <cell r="PD181">
            <v>0</v>
          </cell>
          <cell r="PE181">
            <v>0</v>
          </cell>
          <cell r="PF181">
            <v>0</v>
          </cell>
          <cell r="PG181">
            <v>0</v>
          </cell>
          <cell r="PH181">
            <v>0</v>
          </cell>
          <cell r="PI181">
            <v>0</v>
          </cell>
          <cell r="PJ181">
            <v>0</v>
          </cell>
          <cell r="PL181" t="str">
            <v>FSEW01 - Außenwand auf Bodenplatte</v>
          </cell>
          <cell r="PM181" t="str">
            <v>FSIW01 - Innenwand auf Bodenplatte</v>
          </cell>
          <cell r="PN181">
            <v>0</v>
          </cell>
          <cell r="PO181">
            <v>0</v>
          </cell>
          <cell r="PP181">
            <v>0</v>
          </cell>
          <cell r="PQ181">
            <v>0</v>
          </cell>
          <cell r="PR181">
            <v>0</v>
          </cell>
          <cell r="PS181">
            <v>0</v>
          </cell>
          <cell r="PT181">
            <v>0</v>
          </cell>
          <cell r="PU181">
            <v>0</v>
          </cell>
          <cell r="PV181">
            <v>0</v>
          </cell>
          <cell r="PW181">
            <v>0</v>
          </cell>
          <cell r="PX181">
            <v>0</v>
          </cell>
          <cell r="PY181">
            <v>0</v>
          </cell>
          <cell r="PZ181">
            <v>0</v>
          </cell>
          <cell r="QA181">
            <v>0</v>
          </cell>
          <cell r="QB181">
            <v>0</v>
          </cell>
          <cell r="QC181">
            <v>0</v>
          </cell>
          <cell r="QD181">
            <v>0</v>
          </cell>
          <cell r="QE181">
            <v>0</v>
          </cell>
          <cell r="QF181">
            <v>0</v>
          </cell>
          <cell r="QG181">
            <v>0</v>
          </cell>
          <cell r="QH181">
            <v>0</v>
          </cell>
          <cell r="QI181">
            <v>0</v>
          </cell>
          <cell r="QJ181">
            <v>0</v>
          </cell>
          <cell r="QK181">
            <v>0</v>
          </cell>
          <cell r="QL181">
            <v>0</v>
          </cell>
          <cell r="QM181">
            <v>0</v>
          </cell>
          <cell r="QN181">
            <v>0</v>
          </cell>
          <cell r="QO181">
            <v>0</v>
          </cell>
          <cell r="QP181">
            <v>0</v>
          </cell>
          <cell r="QQ181">
            <v>0</v>
          </cell>
          <cell r="QR181">
            <v>0</v>
          </cell>
          <cell r="QS181">
            <v>0</v>
          </cell>
          <cell r="QT181">
            <v>0</v>
          </cell>
          <cell r="QU181">
            <v>0</v>
          </cell>
          <cell r="QV181">
            <v>0</v>
          </cell>
          <cell r="QW181">
            <v>0</v>
          </cell>
          <cell r="QX181">
            <v>0</v>
          </cell>
          <cell r="QY181">
            <v>0</v>
          </cell>
          <cell r="QZ181">
            <v>0</v>
          </cell>
          <cell r="RA181">
            <v>0</v>
          </cell>
          <cell r="RB181">
            <v>0</v>
          </cell>
          <cell r="RC181">
            <v>0</v>
          </cell>
          <cell r="RD181">
            <v>0</v>
          </cell>
          <cell r="RE181">
            <v>0</v>
          </cell>
          <cell r="RF181">
            <v>0</v>
          </cell>
          <cell r="RG181">
            <v>0</v>
          </cell>
          <cell r="RH181">
            <v>0</v>
          </cell>
          <cell r="RI181">
            <v>0</v>
          </cell>
          <cell r="RL181">
            <v>0</v>
          </cell>
        </row>
        <row r="182">
          <cell r="C182" t="str">
            <v>0376fs03</v>
          </cell>
          <cell r="OF182">
            <v>0</v>
          </cell>
          <cell r="OQ182" t="str">
            <v>EW01 - Außenwand (Beton-Schalungsstein)</v>
          </cell>
          <cell r="OR182" t="str">
            <v>EW02 - Außenwand (Betonwand)</v>
          </cell>
          <cell r="OS182" t="str">
            <v>EW03 - Außenwand (Mauerwerk)</v>
          </cell>
          <cell r="OT182" t="str">
            <v>EW04 - Außenwand (Mauerwerk mit Klinkerfass.)</v>
          </cell>
          <cell r="OU182" t="str">
            <v>EW05 - Außenwand (Holzbau)</v>
          </cell>
          <cell r="OV182" t="str">
            <v>FS01 - Bodenplatte, Dämmung 300 mm</v>
          </cell>
          <cell r="OW182" t="str">
            <v>FS02 - Bodenplatte, Dämmung 200 mm</v>
          </cell>
          <cell r="OX182">
            <v>0</v>
          </cell>
          <cell r="OY182">
            <v>0</v>
          </cell>
          <cell r="OZ182">
            <v>0</v>
          </cell>
          <cell r="PA182">
            <v>0</v>
          </cell>
          <cell r="PB182">
            <v>0</v>
          </cell>
          <cell r="PC182">
            <v>0</v>
          </cell>
          <cell r="PD182">
            <v>0</v>
          </cell>
          <cell r="PE182">
            <v>0</v>
          </cell>
          <cell r="PF182">
            <v>0</v>
          </cell>
          <cell r="PG182">
            <v>0</v>
          </cell>
          <cell r="PH182">
            <v>0</v>
          </cell>
          <cell r="PI182">
            <v>0</v>
          </cell>
          <cell r="PJ182">
            <v>0</v>
          </cell>
          <cell r="PL182" t="str">
            <v>FSEW01 - 01_AW-Schalungsstein - Außenwand auf Bodenplatte</v>
          </cell>
          <cell r="PM182" t="str">
            <v>FSEW02 - 01_AW-Schalungsstein - Außenwand auf Bodenplatte</v>
          </cell>
          <cell r="PN182" t="str">
            <v>FSEW03 - 02_AW-WDVS - Außenwand auf Bodenplatte</v>
          </cell>
          <cell r="PO182" t="str">
            <v>FSEW04 - 02_AW-WDVS - Außenwand auf Bodenplatte</v>
          </cell>
          <cell r="PP182" t="str">
            <v>FSEW05 - 03_AW-WDVS-Mauerwerk - Außenwand auf Bodenplatte</v>
          </cell>
          <cell r="PQ182" t="str">
            <v>FSEW06 - 03_AW-WDVS-Mauerwerk - Außenwand auf Bodenplatte</v>
          </cell>
          <cell r="PR182" t="str">
            <v>FSEW07 - 031_AW-WDVS-KF - Außenwand auf Bodenplatte</v>
          </cell>
          <cell r="PS182" t="str">
            <v>FSEW08 - 031_AW-WDVS-KF - Außenwand auf Bodenplatte</v>
          </cell>
          <cell r="PT182" t="str">
            <v>FSEW09 - 04_AW-Holz-hinterlüftet - Außenwand auf Bodenplatte</v>
          </cell>
          <cell r="PU182" t="str">
            <v>FSEW10 - 04_AW-Holz-hinterlüftet - Außenwand auf Bodenplatte</v>
          </cell>
          <cell r="PV182">
            <v>0</v>
          </cell>
          <cell r="PW182">
            <v>0</v>
          </cell>
          <cell r="PX182">
            <v>0</v>
          </cell>
          <cell r="PY182">
            <v>0</v>
          </cell>
          <cell r="PZ182">
            <v>0</v>
          </cell>
          <cell r="QA182">
            <v>0</v>
          </cell>
          <cell r="QB182">
            <v>0</v>
          </cell>
          <cell r="QC182">
            <v>0</v>
          </cell>
          <cell r="QD182">
            <v>0</v>
          </cell>
          <cell r="QE182">
            <v>0</v>
          </cell>
          <cell r="QF182">
            <v>0</v>
          </cell>
          <cell r="QG182">
            <v>0</v>
          </cell>
          <cell r="QH182">
            <v>0</v>
          </cell>
          <cell r="QI182">
            <v>0</v>
          </cell>
          <cell r="QJ182">
            <v>0</v>
          </cell>
          <cell r="QK182">
            <v>0</v>
          </cell>
          <cell r="QL182">
            <v>0</v>
          </cell>
          <cell r="QM182">
            <v>0</v>
          </cell>
          <cell r="QN182">
            <v>0</v>
          </cell>
          <cell r="QO182">
            <v>0</v>
          </cell>
          <cell r="QP182">
            <v>0</v>
          </cell>
          <cell r="QQ182">
            <v>0</v>
          </cell>
          <cell r="QR182">
            <v>0</v>
          </cell>
          <cell r="QS182">
            <v>0</v>
          </cell>
          <cell r="QT182">
            <v>0</v>
          </cell>
          <cell r="QU182">
            <v>0</v>
          </cell>
          <cell r="QV182">
            <v>0</v>
          </cell>
          <cell r="QW182">
            <v>0</v>
          </cell>
          <cell r="QX182">
            <v>0</v>
          </cell>
          <cell r="QY182">
            <v>0</v>
          </cell>
          <cell r="QZ182">
            <v>0</v>
          </cell>
          <cell r="RA182">
            <v>0</v>
          </cell>
          <cell r="RB182">
            <v>0</v>
          </cell>
          <cell r="RC182">
            <v>0</v>
          </cell>
          <cell r="RD182">
            <v>0</v>
          </cell>
          <cell r="RE182">
            <v>0</v>
          </cell>
          <cell r="RF182">
            <v>0</v>
          </cell>
          <cell r="RG182">
            <v>0</v>
          </cell>
          <cell r="RH182">
            <v>0</v>
          </cell>
          <cell r="RI182">
            <v>0</v>
          </cell>
          <cell r="RL182">
            <v>0</v>
          </cell>
        </row>
        <row r="183">
          <cell r="C183" t="str">
            <v>0379fs03</v>
          </cell>
          <cell r="OF183">
            <v>0</v>
          </cell>
          <cell r="OQ183" t="str">
            <v>EW01 - Außenwand, Schalungsstein</v>
          </cell>
          <cell r="OR183" t="str">
            <v>EW02 - Außenwand, WDVS</v>
          </cell>
          <cell r="OS183" t="str">
            <v>EW03 - Außenwand, Holzleichtbaukonstruktion</v>
          </cell>
          <cell r="OT183">
            <v>0</v>
          </cell>
          <cell r="OU183">
            <v>0</v>
          </cell>
          <cell r="OV183">
            <v>0</v>
          </cell>
          <cell r="OW183">
            <v>0</v>
          </cell>
          <cell r="OX183">
            <v>0</v>
          </cell>
          <cell r="OY183">
            <v>0</v>
          </cell>
          <cell r="OZ183">
            <v>0</v>
          </cell>
          <cell r="PA183">
            <v>0</v>
          </cell>
          <cell r="PB183">
            <v>0</v>
          </cell>
          <cell r="PC183">
            <v>0</v>
          </cell>
          <cell r="PD183">
            <v>0</v>
          </cell>
          <cell r="PE183">
            <v>0</v>
          </cell>
          <cell r="PF183">
            <v>0</v>
          </cell>
          <cell r="PG183">
            <v>0</v>
          </cell>
          <cell r="PH183">
            <v>0</v>
          </cell>
          <cell r="PI183">
            <v>0</v>
          </cell>
          <cell r="PJ183">
            <v>0</v>
          </cell>
          <cell r="PL183" t="str">
            <v>FSEW01 - Fall I - Außenwand auf Bodenplatte</v>
          </cell>
          <cell r="PM183" t="str">
            <v>FSEW02 - Fall II - Außenwand auf Bodenplatte</v>
          </cell>
          <cell r="PN183" t="str">
            <v>FSEW03 - Fall III Variante I - Außenwand auf Bodenplatte</v>
          </cell>
          <cell r="PO183" t="str">
            <v>FSEW04 - Fall III Variante II - Außenwand auf Bodenplatte</v>
          </cell>
          <cell r="PP183">
            <v>0</v>
          </cell>
          <cell r="PQ183">
            <v>0</v>
          </cell>
          <cell r="PR183">
            <v>0</v>
          </cell>
          <cell r="PS183">
            <v>0</v>
          </cell>
          <cell r="PT183">
            <v>0</v>
          </cell>
          <cell r="PU183">
            <v>0</v>
          </cell>
          <cell r="PV183">
            <v>0</v>
          </cell>
          <cell r="PW183">
            <v>0</v>
          </cell>
          <cell r="PX183">
            <v>0</v>
          </cell>
          <cell r="PY183">
            <v>0</v>
          </cell>
          <cell r="PZ183">
            <v>0</v>
          </cell>
          <cell r="QA183">
            <v>0</v>
          </cell>
          <cell r="QB183">
            <v>0</v>
          </cell>
          <cell r="QC183">
            <v>0</v>
          </cell>
          <cell r="QD183">
            <v>0</v>
          </cell>
          <cell r="QE183">
            <v>0</v>
          </cell>
          <cell r="QF183">
            <v>0</v>
          </cell>
          <cell r="QG183">
            <v>0</v>
          </cell>
          <cell r="QH183">
            <v>0</v>
          </cell>
          <cell r="QI183">
            <v>0</v>
          </cell>
          <cell r="QJ183">
            <v>0</v>
          </cell>
          <cell r="QK183">
            <v>0</v>
          </cell>
          <cell r="QL183">
            <v>0</v>
          </cell>
          <cell r="QM183">
            <v>0</v>
          </cell>
          <cell r="QN183">
            <v>0</v>
          </cell>
          <cell r="QO183">
            <v>0</v>
          </cell>
          <cell r="QP183">
            <v>0</v>
          </cell>
          <cell r="QQ183">
            <v>0</v>
          </cell>
          <cell r="QR183">
            <v>0</v>
          </cell>
          <cell r="QS183">
            <v>0</v>
          </cell>
          <cell r="QT183">
            <v>0</v>
          </cell>
          <cell r="QU183">
            <v>0</v>
          </cell>
          <cell r="QV183">
            <v>0</v>
          </cell>
          <cell r="QW183">
            <v>0</v>
          </cell>
          <cell r="QX183">
            <v>0</v>
          </cell>
          <cell r="QY183">
            <v>0</v>
          </cell>
          <cell r="QZ183">
            <v>0</v>
          </cell>
          <cell r="RA183">
            <v>0</v>
          </cell>
          <cell r="RB183">
            <v>0</v>
          </cell>
          <cell r="RC183">
            <v>0</v>
          </cell>
          <cell r="RD183">
            <v>0</v>
          </cell>
          <cell r="RE183">
            <v>0</v>
          </cell>
          <cell r="RF183">
            <v>0</v>
          </cell>
          <cell r="RG183">
            <v>0</v>
          </cell>
          <cell r="RH183">
            <v>0</v>
          </cell>
          <cell r="RI183">
            <v>0</v>
          </cell>
          <cell r="RL183">
            <v>0</v>
          </cell>
        </row>
        <row r="184">
          <cell r="C184" t="str">
            <v>0377fs03</v>
          </cell>
          <cell r="OF184">
            <v>0</v>
          </cell>
          <cell r="OQ184" t="str">
            <v>EW01 - Außenwand, Beton-Schalungstein (60/140)</v>
          </cell>
          <cell r="OR184" t="str">
            <v>EW02 - Außenwand, Beton-Schalungstein (60/240)</v>
          </cell>
          <cell r="OS184" t="str">
            <v>EW03 - Außenwand, WDVS 220 mm (Mauerwerk)</v>
          </cell>
          <cell r="OT184" t="str">
            <v>EW04 - Außenwand, WDVS 340 mm (Mauerwerk)</v>
          </cell>
          <cell r="OU184" t="str">
            <v>EW05 - Außenwand (Holzrahmenkonstruktion)</v>
          </cell>
          <cell r="OV184" t="str">
            <v>FS01 - Bodenplatte mit Dämmung 120 mm</v>
          </cell>
          <cell r="OW184" t="str">
            <v>FS02 - Bodenplatte mit Dämmung 200 mm</v>
          </cell>
          <cell r="OX184" t="str">
            <v>FS03 - Bodenplatte mit Dämmung 320 mm</v>
          </cell>
          <cell r="OY184">
            <v>0</v>
          </cell>
          <cell r="OZ184">
            <v>0</v>
          </cell>
          <cell r="PA184">
            <v>0</v>
          </cell>
          <cell r="PB184">
            <v>0</v>
          </cell>
          <cell r="PC184">
            <v>0</v>
          </cell>
          <cell r="PD184">
            <v>0</v>
          </cell>
          <cell r="PE184">
            <v>0</v>
          </cell>
          <cell r="PF184">
            <v>0</v>
          </cell>
          <cell r="PG184">
            <v>0</v>
          </cell>
          <cell r="PH184">
            <v>0</v>
          </cell>
          <cell r="PI184">
            <v>0</v>
          </cell>
          <cell r="PJ184">
            <v>0</v>
          </cell>
          <cell r="PL184" t="str">
            <v>FSEW01 - 01.01_AW-SchS-Jackodur_120 - Außenwand auf Bodenplatte</v>
          </cell>
          <cell r="PM184" t="str">
            <v>FSEW02 - 01.02_AW-SchS-Jackodur_200 - Außenwand auf Bodenplatte</v>
          </cell>
          <cell r="PN184" t="str">
            <v>FSEW03 - 01.03_AW-SchS-Jackodur_320 - Außenwand auf Bodenplatte</v>
          </cell>
          <cell r="PO184" t="str">
            <v>FSEW04 - 02.01_AW-WDVS-Jackodur_120 - Außenwand auf Bodenplatte</v>
          </cell>
          <cell r="PP184" t="str">
            <v>FSEW05 - 02.02_AW-WDVS-Jackodur_200 - Außenwand auf Bodenplatte</v>
          </cell>
          <cell r="PQ184" t="str">
            <v>FSEW06 - 02.03_AW-WDVS-Jackodur_320 - Außenwand auf Bodenplatte</v>
          </cell>
          <cell r="PR184" t="str">
            <v>FSEW07 - 03.01_AW-HZLB-Jackodur_120 - Außenwand auf Bodenplatte</v>
          </cell>
          <cell r="PS184" t="str">
            <v>FSEW08 - 03.02_AW-HZLB-Jackodur_200 - Außenwand auf Bodenplatte</v>
          </cell>
          <cell r="PT184" t="str">
            <v>FSEW09 - 03.03_AW-HZLB-Jackodur_320 - Außenwand auf Bodenplatte</v>
          </cell>
          <cell r="PU184" t="str">
            <v>FSEW10 - 04.01_AW-ZSMW-Jackodur_120 - Außenwand auf Bodenplatte</v>
          </cell>
          <cell r="PV184" t="str">
            <v>FSEW11 - 04.02_AW-ZSMW-Jackodur_200 - Außenwand auf Bodenplatte</v>
          </cell>
          <cell r="PW184">
            <v>0</v>
          </cell>
          <cell r="PX184">
            <v>0</v>
          </cell>
          <cell r="PY184">
            <v>0</v>
          </cell>
          <cell r="PZ184">
            <v>0</v>
          </cell>
          <cell r="QA184">
            <v>0</v>
          </cell>
          <cell r="QB184">
            <v>0</v>
          </cell>
          <cell r="QC184">
            <v>0</v>
          </cell>
          <cell r="QD184">
            <v>0</v>
          </cell>
          <cell r="QE184">
            <v>0</v>
          </cell>
          <cell r="QF184">
            <v>0</v>
          </cell>
          <cell r="QG184">
            <v>0</v>
          </cell>
          <cell r="QH184">
            <v>0</v>
          </cell>
          <cell r="QI184">
            <v>0</v>
          </cell>
          <cell r="QJ184">
            <v>0</v>
          </cell>
          <cell r="QK184">
            <v>0</v>
          </cell>
          <cell r="QL184">
            <v>0</v>
          </cell>
          <cell r="QM184">
            <v>0</v>
          </cell>
          <cell r="QN184">
            <v>0</v>
          </cell>
          <cell r="QO184">
            <v>0</v>
          </cell>
          <cell r="QP184">
            <v>0</v>
          </cell>
          <cell r="QQ184">
            <v>0</v>
          </cell>
          <cell r="QR184">
            <v>0</v>
          </cell>
          <cell r="QS184">
            <v>0</v>
          </cell>
          <cell r="QT184">
            <v>0</v>
          </cell>
          <cell r="QU184">
            <v>0</v>
          </cell>
          <cell r="QV184">
            <v>0</v>
          </cell>
          <cell r="QW184">
            <v>0</v>
          </cell>
          <cell r="QX184">
            <v>0</v>
          </cell>
          <cell r="QY184">
            <v>0</v>
          </cell>
          <cell r="QZ184">
            <v>0</v>
          </cell>
          <cell r="RA184">
            <v>0</v>
          </cell>
          <cell r="RB184">
            <v>0</v>
          </cell>
          <cell r="RC184">
            <v>0</v>
          </cell>
          <cell r="RD184">
            <v>0</v>
          </cell>
          <cell r="RE184">
            <v>0</v>
          </cell>
          <cell r="RF184">
            <v>0</v>
          </cell>
          <cell r="RG184">
            <v>0</v>
          </cell>
          <cell r="RH184">
            <v>0</v>
          </cell>
          <cell r="RI184">
            <v>0</v>
          </cell>
          <cell r="RL184">
            <v>0</v>
          </cell>
        </row>
        <row r="185">
          <cell r="C185" t="str">
            <v>0955fs03</v>
          </cell>
          <cell r="OF185">
            <v>0</v>
          </cell>
          <cell r="OQ185" t="str">
            <v>EW01 - Außenwand</v>
          </cell>
          <cell r="OR185" t="str">
            <v>EW02 - Außenwand</v>
          </cell>
          <cell r="OS185" t="str">
            <v>EW03 - Außenwand</v>
          </cell>
          <cell r="OT185" t="str">
            <v>FS01 - Bodenplatte 240 mm EPS</v>
          </cell>
          <cell r="OU185" t="str">
            <v>FS02 - Bodenplatte 300 mm EPS</v>
          </cell>
          <cell r="OV185">
            <v>0</v>
          </cell>
          <cell r="OW185">
            <v>0</v>
          </cell>
          <cell r="OX185">
            <v>0</v>
          </cell>
          <cell r="OY185">
            <v>0</v>
          </cell>
          <cell r="OZ185">
            <v>0</v>
          </cell>
          <cell r="PA185">
            <v>0</v>
          </cell>
          <cell r="PB185">
            <v>0</v>
          </cell>
          <cell r="PC185">
            <v>0</v>
          </cell>
          <cell r="PD185">
            <v>0</v>
          </cell>
          <cell r="PE185">
            <v>0</v>
          </cell>
          <cell r="PF185">
            <v>0</v>
          </cell>
          <cell r="PG185">
            <v>0</v>
          </cell>
          <cell r="PH185">
            <v>0</v>
          </cell>
          <cell r="PI185">
            <v>0</v>
          </cell>
          <cell r="PJ185">
            <v>0</v>
          </cell>
          <cell r="PL185" t="str">
            <v>FSEW01 - Außenwand auf Bodenplatte</v>
          </cell>
          <cell r="PM185" t="str">
            <v>FSEW02 - Außenwand auf Bodenplatte</v>
          </cell>
          <cell r="PN185" t="str">
            <v>FSEW03 - Außenwand auf Bodenplatte</v>
          </cell>
          <cell r="PO185" t="str">
            <v>FSEW04 - Außenwand auf Bodenplatte</v>
          </cell>
          <cell r="PP185" t="str">
            <v>FSEW05 - Außenwand auf Bodenplatte</v>
          </cell>
          <cell r="PQ185" t="str">
            <v>FSEW06 - Außenwand auf Bodenplatte</v>
          </cell>
          <cell r="PR185" t="str">
            <v>FSIW01 - Innenwand auf Bodenplatte</v>
          </cell>
          <cell r="PS185" t="str">
            <v>FSIW02 - Innenwand auf Bodenplatte</v>
          </cell>
          <cell r="PT185">
            <v>0</v>
          </cell>
          <cell r="PU185">
            <v>0</v>
          </cell>
          <cell r="PV185">
            <v>0</v>
          </cell>
          <cell r="PW185">
            <v>0</v>
          </cell>
          <cell r="PX185">
            <v>0</v>
          </cell>
          <cell r="PY185">
            <v>0</v>
          </cell>
          <cell r="PZ185">
            <v>0</v>
          </cell>
          <cell r="QA185">
            <v>0</v>
          </cell>
          <cell r="QB185">
            <v>0</v>
          </cell>
          <cell r="QC185">
            <v>0</v>
          </cell>
          <cell r="QD185">
            <v>0</v>
          </cell>
          <cell r="QE185">
            <v>0</v>
          </cell>
          <cell r="QF185">
            <v>0</v>
          </cell>
          <cell r="QG185">
            <v>0</v>
          </cell>
          <cell r="QH185">
            <v>0</v>
          </cell>
          <cell r="QI185">
            <v>0</v>
          </cell>
          <cell r="QJ185">
            <v>0</v>
          </cell>
          <cell r="QK185">
            <v>0</v>
          </cell>
          <cell r="QL185">
            <v>0</v>
          </cell>
          <cell r="QM185">
            <v>0</v>
          </cell>
          <cell r="QN185">
            <v>0</v>
          </cell>
          <cell r="QO185">
            <v>0</v>
          </cell>
          <cell r="QP185">
            <v>0</v>
          </cell>
          <cell r="QQ185">
            <v>0</v>
          </cell>
          <cell r="QR185">
            <v>0</v>
          </cell>
          <cell r="QS185">
            <v>0</v>
          </cell>
          <cell r="QT185">
            <v>0</v>
          </cell>
          <cell r="QU185">
            <v>0</v>
          </cell>
          <cell r="QV185">
            <v>0</v>
          </cell>
          <cell r="QW185">
            <v>0</v>
          </cell>
          <cell r="QX185">
            <v>0</v>
          </cell>
          <cell r="QY185">
            <v>0</v>
          </cell>
          <cell r="QZ185">
            <v>0</v>
          </cell>
          <cell r="RA185">
            <v>0</v>
          </cell>
          <cell r="RB185">
            <v>0</v>
          </cell>
          <cell r="RC185">
            <v>0</v>
          </cell>
          <cell r="RD185">
            <v>0</v>
          </cell>
          <cell r="RE185">
            <v>0</v>
          </cell>
          <cell r="RF185">
            <v>0</v>
          </cell>
          <cell r="RG185">
            <v>0</v>
          </cell>
          <cell r="RH185">
            <v>0</v>
          </cell>
          <cell r="RI185">
            <v>0</v>
          </cell>
          <cell r="RL185">
            <v>0</v>
          </cell>
        </row>
        <row r="186">
          <cell r="OF186">
            <v>0</v>
          </cell>
          <cell r="OQ186">
            <v>0</v>
          </cell>
          <cell r="OR186">
            <v>0</v>
          </cell>
          <cell r="OS186">
            <v>0</v>
          </cell>
          <cell r="OT186">
            <v>0</v>
          </cell>
          <cell r="OU186">
            <v>0</v>
          </cell>
          <cell r="OV186">
            <v>0</v>
          </cell>
          <cell r="OW186">
            <v>0</v>
          </cell>
          <cell r="OX186">
            <v>0</v>
          </cell>
          <cell r="OY186">
            <v>0</v>
          </cell>
          <cell r="OZ186">
            <v>0</v>
          </cell>
          <cell r="PA186">
            <v>0</v>
          </cell>
          <cell r="PB186">
            <v>0</v>
          </cell>
          <cell r="PC186">
            <v>0</v>
          </cell>
          <cell r="PD186">
            <v>0</v>
          </cell>
          <cell r="PE186">
            <v>0</v>
          </cell>
          <cell r="PF186">
            <v>0</v>
          </cell>
          <cell r="PG186">
            <v>0</v>
          </cell>
          <cell r="PH186">
            <v>0</v>
          </cell>
          <cell r="PI186">
            <v>0</v>
          </cell>
          <cell r="PJ186">
            <v>0</v>
          </cell>
          <cell r="PL186">
            <v>0</v>
          </cell>
          <cell r="PM186">
            <v>0</v>
          </cell>
          <cell r="PN186">
            <v>0</v>
          </cell>
          <cell r="PO186">
            <v>0</v>
          </cell>
          <cell r="PP186">
            <v>0</v>
          </cell>
          <cell r="PQ186">
            <v>0</v>
          </cell>
          <cell r="PR186">
            <v>0</v>
          </cell>
          <cell r="PS186">
            <v>0</v>
          </cell>
          <cell r="PT186">
            <v>0</v>
          </cell>
          <cell r="PU186">
            <v>0</v>
          </cell>
          <cell r="PV186">
            <v>0</v>
          </cell>
          <cell r="PW186">
            <v>0</v>
          </cell>
          <cell r="PX186">
            <v>0</v>
          </cell>
          <cell r="PY186">
            <v>0</v>
          </cell>
          <cell r="PZ186">
            <v>0</v>
          </cell>
          <cell r="QA186">
            <v>0</v>
          </cell>
          <cell r="QB186">
            <v>0</v>
          </cell>
          <cell r="QC186">
            <v>0</v>
          </cell>
          <cell r="QD186">
            <v>0</v>
          </cell>
          <cell r="QE186">
            <v>0</v>
          </cell>
          <cell r="QF186">
            <v>0</v>
          </cell>
          <cell r="QG186">
            <v>0</v>
          </cell>
          <cell r="QH186">
            <v>0</v>
          </cell>
          <cell r="QI186">
            <v>0</v>
          </cell>
          <cell r="QJ186">
            <v>0</v>
          </cell>
          <cell r="QK186">
            <v>0</v>
          </cell>
          <cell r="QL186">
            <v>0</v>
          </cell>
          <cell r="QM186">
            <v>0</v>
          </cell>
          <cell r="QN186">
            <v>0</v>
          </cell>
          <cell r="QO186">
            <v>0</v>
          </cell>
          <cell r="QP186">
            <v>0</v>
          </cell>
          <cell r="QQ186">
            <v>0</v>
          </cell>
          <cell r="QR186">
            <v>0</v>
          </cell>
          <cell r="QS186">
            <v>0</v>
          </cell>
          <cell r="QT186">
            <v>0</v>
          </cell>
          <cell r="QU186">
            <v>0</v>
          </cell>
          <cell r="QV186">
            <v>0</v>
          </cell>
          <cell r="QW186">
            <v>0</v>
          </cell>
          <cell r="QX186">
            <v>0</v>
          </cell>
          <cell r="QY186">
            <v>0</v>
          </cell>
          <cell r="QZ186">
            <v>0</v>
          </cell>
          <cell r="RA186">
            <v>0</v>
          </cell>
          <cell r="RB186">
            <v>0</v>
          </cell>
          <cell r="RC186">
            <v>0</v>
          </cell>
          <cell r="RD186">
            <v>0</v>
          </cell>
          <cell r="RE186">
            <v>0</v>
          </cell>
          <cell r="RF186">
            <v>0</v>
          </cell>
          <cell r="RG186">
            <v>0</v>
          </cell>
          <cell r="RH186">
            <v>0</v>
          </cell>
          <cell r="RI186">
            <v>0</v>
          </cell>
          <cell r="RL186">
            <v>0</v>
          </cell>
        </row>
        <row r="187">
          <cell r="C187" t="str">
            <v>0597es03</v>
          </cell>
          <cell r="OF187">
            <v>0</v>
          </cell>
          <cell r="OQ187" t="str">
            <v>EW01 - Exterior wall (AW) or gable wall (GW)</v>
          </cell>
          <cell r="OR187" t="str">
            <v xml:space="preserve">SC01 - Wall of stairwell (TP) </v>
          </cell>
          <cell r="OS187" t="str">
            <v>TC01 - Top floor ceiling, Variant 1  (OD-4a) with installation level</v>
          </cell>
          <cell r="OT187" t="str">
            <v>TC02 - Top floor ceiling, Variant 2  (OD-4e), without installation level</v>
          </cell>
          <cell r="OU187" t="str">
            <v>TC03 - Top floor ceiling, Variant 2  (OD-4i), wood beam construction</v>
          </cell>
          <cell r="OV187" t="str">
            <v>RO01 - Insulation between and under rafters (SD-5a)</v>
          </cell>
          <cell r="OW187" t="str">
            <v>RO02 - Insulation between and under rafters (SD-6a)</v>
          </cell>
          <cell r="OX187" t="str">
            <v>RO03 - Insulation between rafters and vacuum insulation (SD-7a)</v>
          </cell>
          <cell r="OY187" t="str">
            <v>CC01 - Collar beam insulation (KB-5c,6c)</v>
          </cell>
          <cell r="OZ187" t="str">
            <v>CC02 - Collar beam insulation (KB-7c)</v>
          </cell>
          <cell r="PA187" t="str">
            <v>FR01 - Flat roof (FD-9) solid concrete ceiling</v>
          </cell>
          <cell r="PB187" t="str">
            <v>FR02 - Flat roof (FD-10) Wood beam ceiling</v>
          </cell>
          <cell r="PC187" t="str">
            <v>BC01 - Basement ceiling (KD-2a) with mineral wool</v>
          </cell>
          <cell r="PD187" t="str">
            <v>BC02 - Basement ceiling (KD-2d), with vacuum insulation</v>
          </cell>
          <cell r="PE187" t="str">
            <v>BC03 - Vaulted ceiling (KD-2f)</v>
          </cell>
          <cell r="PF187">
            <v>0</v>
          </cell>
          <cell r="PG187">
            <v>0</v>
          </cell>
          <cell r="PH187">
            <v>0</v>
          </cell>
          <cell r="PI187">
            <v>0</v>
          </cell>
          <cell r="PJ187">
            <v>0</v>
          </cell>
          <cell r="PL187" t="str">
            <v>BCEW01 - ISOV_M-AD_2a_MB-HLF-H - Außenwand auf Kellerdecke - unbeheizter Keller</v>
          </cell>
          <cell r="PM187" t="str">
            <v>BCIW01 - ISOV_M-AD_2b_MB-HLF-H - Kellerdecke auf Keller-Innenwand - unbeheizter Keller</v>
          </cell>
          <cell r="PN187" t="str">
            <v>BCEW02 - ISOV_M-AD_2d_MB-HLF-H - Außenwand auf Kellerdecke (mit Vakuumdämmung) - unbeheizter Keller</v>
          </cell>
          <cell r="PO187" t="str">
            <v>BCIW02 - ISOV_M-AD_2e_MB-HLF-H - Kellerdecke auf Keller-Innenwand (Vakuumdämmung) - unbeheizter Keller</v>
          </cell>
          <cell r="PP187" t="str">
            <v>BCEW03 - ISOV_M-AD_2f_MB-WDVS - Außenwand auf Kappendecke - unbeheizter Keller</v>
          </cell>
          <cell r="PQ187" t="str">
            <v>BCIW03 - ISOV_M-AD_2g_MB-HLF-H - Kappendecke auf Keller-Innenwand - unbeheizter Keller</v>
          </cell>
          <cell r="PR187" t="str">
            <v>EWCE01 - ISOV_M-AD_3a_MB-HLF-H - Geschossdeckenanschluss</v>
          </cell>
          <cell r="PS187" t="str">
            <v>EWEC01 - ISOV_M-AD_3c_MB-HLF-H - Außenkannte Außenwand</v>
          </cell>
          <cell r="PT187" t="str">
            <v>EWIC01 - ISOV_M-AD_3d_MB-HLF-H - Innenkannte Außenwand</v>
          </cell>
          <cell r="PU187" t="str">
            <v>EWIW01 - ISOV_M-AD_3e_MB-HLF-H - Innenwand an Außenwand</v>
          </cell>
          <cell r="PV187" t="str">
            <v>EWCE02 - ISOV_M-AD_3h_MB-HLF-H - Geschossdeckenanschluss - Holzbalkendecke</v>
          </cell>
          <cell r="PW187" t="str">
            <v>TCEA01 - ISOV_M-AD_4a_MB-HLF-H - Oberste Geschossdecke an Außenwand - StB-Decke ohne Installationsebene</v>
          </cell>
          <cell r="PX187" t="str">
            <v>TCGA01 - ISOV_M-AD_4b_MB-HLF-H - Oberste Geschossdecke an Giebelwand - StB-Decke</v>
          </cell>
          <cell r="PY187" t="str">
            <v>TCIW01 - ISOV_M-AD_4c_MB-HLF-H - Innenwand auf Oberste Geschossdecke - StB-Decke ohne Installationsebene</v>
          </cell>
          <cell r="PZ187" t="str">
            <v>TCSC01 - ISOV_M-AD_4d_MB-HLF-H - Treppenhauswand auf oberste Geschossdecke</v>
          </cell>
          <cell r="QA187" t="str">
            <v>TCEA02 - ISOV_M-AD_4e_MB-HLF-H - Außenwand an Oberste Geschossdecke - StB-Decke mit Installationsebene</v>
          </cell>
          <cell r="QB187" t="str">
            <v>TCGA02 - ISOV_M-AD_4f_MB-HLF-H - Oberste Geschossdecke an Giebelwand - StB-Decke mit Installationsebene</v>
          </cell>
          <cell r="QC187" t="str">
            <v>TCIW02 - ISOV_M-AD_4g_MB-HLF-H - Innenwand auf Oberste Geschossdecke - StB-Decke mit Installationsebene</v>
          </cell>
          <cell r="QD187" t="str">
            <v>TCEA03 - ISOV_M-AD_4h_MB-HLF-H - Oberste Geschossdecke an Außenwand - StB-Decke mit Installationsebene</v>
          </cell>
          <cell r="QE187" t="str">
            <v>TCEA03 - ISOV_M-AD_4i_MB-HLF-H - Außenwand an Oberste Geschossdecke - Holzbalkendecke mit Installationsebene</v>
          </cell>
          <cell r="QF187" t="str">
            <v>TCGA03 - ISOV_M-AD_4k_MB-HLF-H - Oberste Geschossdecke an Giebelwand - Holzbalkendecke mit Installationsebene</v>
          </cell>
          <cell r="QG187" t="str">
            <v>TCIW03 - ISOV_M-AD_4l_MB-HLF-H - Oberste Geschossdecke an Innenwand - Holzbalkendecke mit Installationsebene</v>
          </cell>
          <cell r="QH187" t="str">
            <v>TCEA04 - ISOV_M-AD_4n_MB-HLF-H - Außenwand an Oberste Geschossdecke - Holzbalkendecke mit Installationsebene</v>
          </cell>
          <cell r="QI187" t="str">
            <v>ROEA01 - ISOV_M-AD_5a_MB-HLF-H - Traufe: Satteldach - Zwischen- und Untersparrendämmung</v>
          </cell>
          <cell r="QJ187" t="str">
            <v>RORI01 - ISOV_M-AD_5af_MB-HLF-H - First: Satteldach - Zwischen- und Untersparrendämmung</v>
          </cell>
          <cell r="QK187" t="str">
            <v>ROVE01 - ISOV_M-AD_5b_MB-HLF-H - Ortgang: Satteldach - Zwischen- und Untersparrendämmung</v>
          </cell>
          <cell r="QL187" t="str">
            <v>ROCC01 - ISOV_M-AD_5c_MB-HLF-H - Kehlbalken - Satteldach - Aufsparren- und Zwischensparrendämmung</v>
          </cell>
          <cell r="QM187" t="str">
            <v>ROSC01 - ISOV_M-AD_5d_MB-HLF-H - Treppenhauswand an Satteldach - Zwischen- und Untersparrendämmung</v>
          </cell>
          <cell r="QN187" t="str">
            <v>ROEA02 - ISOV_M-AD_6a_MB-HLF-H - Traufe: Satteldach - Auf-, Zwischen- und Untersparrendämmung</v>
          </cell>
          <cell r="QO187" t="str">
            <v>RORI02 - ISOV_M-AD_6af_MB-HLF-H - First: Satteldach - Auf-, Zwischen- und Untersparrendämmung</v>
          </cell>
          <cell r="QP187" t="str">
            <v>ROVE02 - ISOV_M-AD_6b_MB-HLF-H - Ortgang: Satteldach - Auf-, Zwischen- und Untersparrendämmung</v>
          </cell>
          <cell r="QQ187" t="str">
            <v>ROCC02 - ISOV_M-AD_6c_MB-HLF-H - Kehlbalken: Satteldach - Auf-, Zwischen- und Untersparrendämmung</v>
          </cell>
          <cell r="QR187" t="str">
            <v>ROCC03 - ISOV_M-AD_6d_MB-HLF-H - Kehlbalken: Satteldach - Auf-, Zwischen- und Untersparrendämmung</v>
          </cell>
          <cell r="QS187" t="str">
            <v>ROEA03 - ISOV_M-AD_7a_MB-HLF-H - Traufe: Satteldach - Zwischensparrendämmung und Vakuumdämmung</v>
          </cell>
          <cell r="QT187" t="str">
            <v>RORI03 - ISOV_M-AD_7af_MB-HLF-H - First: Satteldach - Zwischensparrendämmung und Vakuumdämmung</v>
          </cell>
          <cell r="QU187" t="str">
            <v>ROVE03 - ISOV_M-AD_7b_MB-HLF-H - Ortgang: Satteldach - Zwischensparrendämmung und Vakuumdämmung</v>
          </cell>
          <cell r="QV187" t="str">
            <v>ROCC04 - ISOV_M-AD_7c_MB-HLF-H - Kehlbalken: Satteldach - Zwischensparrendämmung und Vakuumdämmung</v>
          </cell>
          <cell r="QW187" t="str">
            <v>ROCC05 - ISOV_M-AD_7d_MB-HLF-H - Kehlbalken: Satteldach - Zwischensparrendämmung und Vakuumdämmung</v>
          </cell>
          <cell r="QX187" t="str">
            <v>FRRP01 - ISOV_M-AD_9_MB-HLF-H - Flachdach - Warmdach</v>
          </cell>
          <cell r="QY187" t="str">
            <v>FRRP02 - ISOV_M-AD_10_MB-HLF-H - Flachdach - (Sichtsparren)</v>
          </cell>
          <cell r="QZ187">
            <v>0</v>
          </cell>
          <cell r="RA187">
            <v>0</v>
          </cell>
          <cell r="RB187">
            <v>0</v>
          </cell>
          <cell r="RC187">
            <v>0</v>
          </cell>
          <cell r="RD187">
            <v>0</v>
          </cell>
          <cell r="RE187">
            <v>0</v>
          </cell>
          <cell r="RF187">
            <v>0</v>
          </cell>
          <cell r="RG187">
            <v>0</v>
          </cell>
          <cell r="RH187">
            <v>0</v>
          </cell>
          <cell r="RI187">
            <v>0</v>
          </cell>
          <cell r="RL187">
            <v>0</v>
          </cell>
        </row>
        <row r="188">
          <cell r="C188" t="str">
            <v>0511es03</v>
          </cell>
          <cell r="OF188">
            <v>0</v>
          </cell>
          <cell r="OQ188" t="str">
            <v>EW01 - Massivwand mit WDVS</v>
          </cell>
          <cell r="OR188" t="str">
            <v>UW01 - Treppenhauswand</v>
          </cell>
          <cell r="OS188" t="str">
            <v>TC01 - 4a - Oberste Geschoßdecke</v>
          </cell>
          <cell r="OT188" t="str">
            <v>TC02 - 4e - Oberste Geschoßdecke</v>
          </cell>
          <cell r="OU188" t="str">
            <v>TC03 - 4i - Oberste Geschoßdecke</v>
          </cell>
          <cell r="OV188" t="str">
            <v>RO01 - 5a - Satteldach</v>
          </cell>
          <cell r="OW188" t="str">
            <v>RO02 - 6a - Satteldach mit Zwischen-, Unter- und Aufsparrendämmung</v>
          </cell>
          <cell r="OX188" t="str">
            <v>RO03 - 7a - Satteldach mit Zwischensparren und Vakuumdämmung</v>
          </cell>
          <cell r="OY188" t="str">
            <v>CC01 - 5c/6c - Kehlbalkendämmung</v>
          </cell>
          <cell r="OZ188" t="str">
            <v>CC02 - 7c - Kehlbalkendämmung</v>
          </cell>
          <cell r="PA188" t="str">
            <v>TC01 - 9 - Massive Betondecke</v>
          </cell>
          <cell r="PB188" t="str">
            <v>TC02 - 10 - Holzbalkendecke</v>
          </cell>
          <cell r="PC188" t="str">
            <v>BC01 - 2a - Kellerdecke mit Mineralwolle</v>
          </cell>
          <cell r="PD188" t="str">
            <v>BC02 - 2d - Kellerdecke mit Vakuumdämmung</v>
          </cell>
          <cell r="PE188" t="str">
            <v>BC03 - 2f - Kappendecke</v>
          </cell>
          <cell r="PF188" t="str">
            <v>BW01 - 2a - Kellerwand mit Betonwand</v>
          </cell>
          <cell r="PG188" t="str">
            <v>BW02 - 2d - Kellerwand mit Betonwand und Vakuumdämmung</v>
          </cell>
          <cell r="PH188" t="str">
            <v>BW03 - 2f - Kellerwand mit Mauerwerk</v>
          </cell>
          <cell r="PI188" t="str">
            <v>EW02 - Giebelwand</v>
          </cell>
          <cell r="PJ188">
            <v>0</v>
          </cell>
          <cell r="PL188" t="str">
            <v>BCEW01 - ISOV_M-AD_2a_MB-WDVS - Außenwand auf Kellerdecke - unbeheizter Keller</v>
          </cell>
          <cell r="PM188" t="str">
            <v>BCIW01 - ISOV_M-AD_2b_MB-WDVS - Kellerdecke auf Keller-Innenwand - unbeheizter Keller</v>
          </cell>
          <cell r="PN188" t="str">
            <v>BCEW02 - ISOV_M-AD_2d_MB-WDVS - Außenwand auf Kellerdecke (mit Vakuumdämmung) - unbeheizter Keller</v>
          </cell>
          <cell r="PO188" t="str">
            <v>BCIW02 - ISOV_M-AD_2e_MB-WDVS - Kellerdecke auf Keller-Innenwand (Vakuumdämmung) - unbeheizter Keller</v>
          </cell>
          <cell r="PP188" t="str">
            <v>BCEW03 - ISOV_M-AD_2f_MB-WDVS - Außenwand auf Kappendecke - unbeheizter Keller</v>
          </cell>
          <cell r="PQ188" t="str">
            <v>BCIW03 - ISOV_M-AD_2g_MB-WDVS - Kappendecke auf Keller-Innenwand - unbeheizter Keller</v>
          </cell>
          <cell r="PR188" t="str">
            <v>EWCE01 - ISOV_M-AD_3a_MB_WDVS - Geschossdeckenanschluss</v>
          </cell>
          <cell r="PS188" t="str">
            <v>EWEC01 - ISOV_M-AD_3c_MB-WDVS - Außenkannte Außenwand</v>
          </cell>
          <cell r="PT188" t="str">
            <v>EWIC01 - ISOV_M-AD_3d_MB-WDVS - Innenkannte Außenwand</v>
          </cell>
          <cell r="PU188" t="str">
            <v>EWIW01 - ISOV_M-AD_3e_MB-WDVS - Innenwand an Außenwand</v>
          </cell>
          <cell r="PV188" t="str">
            <v>EWCE02 - ISOV_M-AD_3h_MB-WDVS - Geschossdeckenanschluss - Holzbalkendecke</v>
          </cell>
          <cell r="PW188" t="str">
            <v>TCEA01 - ISOV_M-AD_4a_MB-WDVS - Oberste Geschossdecke an Außenwand - StB-Decke ohne Installationsebene</v>
          </cell>
          <cell r="PX188" t="str">
            <v>TCGA01 - ISOV_M-AD_4b_MB-WDVS - Oberste Geschossdecke an Giebelwand - StB-Decke</v>
          </cell>
          <cell r="PY188" t="str">
            <v>TCIW01 - ISOV_M-AD_4c_MB-WDVS - Innenwand auf Oberste Geschossdecke - StB-Decke ohne Installationsebene</v>
          </cell>
          <cell r="PZ188" t="str">
            <v>TCSC01 - ISOV_M-AD_4d_MB-WDVS - Treppenhauswand auf oberste Geschossdecke</v>
          </cell>
          <cell r="QA188" t="str">
            <v>TCEA02 - ISOV_M-AD_4e_MB-WDVS - Außenwand an Oberste Geschossdecke - StB-Decke mit Installationsebene</v>
          </cell>
          <cell r="QB188" t="str">
            <v>TCGA02 - ISOV_M-AD_4f_MB-WDVS - Oberste Geschossdecke an Giebelwand - StB-Decke mit Installationsebene</v>
          </cell>
          <cell r="QC188" t="str">
            <v>TCIW02 - ISOV_M-AD_4g_MB-WDVS - Innenwand auf Oberste Geschossdecke - StB-Decke mit Installationsebene</v>
          </cell>
          <cell r="QD188" t="str">
            <v>TCEA03 - ISOV_M-AD_4h_MB-WDVS - Oberste Geschossdecke an Außenwand - StB-Decke mit Installationsebene</v>
          </cell>
          <cell r="QE188" t="str">
            <v>TCEA03 - ISOV_M-AD_4i_MB-WDVS - Außenwand an Oberste Geschossdecke - Holzbalkendecke mit Installationsebene</v>
          </cell>
          <cell r="QF188" t="str">
            <v>TCGA03 - ISOV_M-AD_4k_MB-WDVS - Oberste Geschossdecke an Giebelwand - Holzbalkendecke mit Installationsebene</v>
          </cell>
          <cell r="QG188" t="str">
            <v>TCIW03 - ISOV_M-AD_4l_MB-WDVS - Oberste Geschossdecke an Innenwand - Holzbalkendecke mit Installationsebene</v>
          </cell>
          <cell r="QH188" t="str">
            <v>TCEA04 - ISOV_M-AD_4n_MB-WDVS - Außenwand an Oberste Geschossdecke - Holzbalkendecke mit Installationsebene</v>
          </cell>
          <cell r="QI188" t="str">
            <v>ROEA01 - ISOV_M-AD_5a_MB-WDVS - Traufe: Satteldach - Zwischen- und Untersparrendämmung</v>
          </cell>
          <cell r="QJ188" t="str">
            <v>RORI01 - ISOV_M-AD_5af_MB-WDVS - First: Satteldach - Zwischen- und Untersparrendämmung</v>
          </cell>
          <cell r="QK188" t="str">
            <v>ROVE01 - ISOV_M-AD_5b_MB-WDVS - Ortgang: Satteldach - Zwischen- und Untersparrendämmung</v>
          </cell>
          <cell r="QL188" t="str">
            <v>ROCC01 - ISOV_M-AD_5c_MB-WDVS - Kehlbalken - Satteldach - Aufsparren- und Zwischensparrendämmung</v>
          </cell>
          <cell r="QM188" t="str">
            <v>ROSC01 - ISOV_M-AD_5d_MB-WDVS - Treppenhauswand an Satteldach - Zwischen- und Untersparrendämmung</v>
          </cell>
          <cell r="QN188" t="str">
            <v>ROEA02 - ISOV_M-AD_6a_MB-WDVS - Traufe: Satteldach - Auf-, Zwischen- und Untersparrendämmung</v>
          </cell>
          <cell r="QO188" t="str">
            <v>RORI02 - ISOV_M-AD_6af_MB-WDVS - First: Satteldach - Auf-, Zwischen- und Untersparrendämmung</v>
          </cell>
          <cell r="QP188" t="str">
            <v>ROVE02 - ISOV_M-AD_6b_MB-WDVS - Ortgang: Satteldach - Auf-, Zwischen- und Untersparrendämmung</v>
          </cell>
          <cell r="QQ188" t="str">
            <v>ROCC02 - ISOV_M-AD_6c_MB-WDVS - Kehlbalken: Satteldach - Auf-, Zwischen- und Untersparrendämmung</v>
          </cell>
          <cell r="QR188" t="str">
            <v>ROCC03 - ISOV_M-AD_6d_MB-WDVS - Kehlbalken: Satteldach - Auf-, Zwischen- und Untersparrendämmung</v>
          </cell>
          <cell r="QS188" t="str">
            <v>ROEA03 - ISOV_M-AD_7a_MB-WDVS - Traufe: Satteldach - Zwischensparrendämmung und Vakuumdämmung</v>
          </cell>
          <cell r="QT188" t="str">
            <v>RORI03 - ISOV_M-AD_7af_MB-WDVS - First: Satteldach - Zwischensparrendämmung und Vakuumdämmung</v>
          </cell>
          <cell r="QU188" t="str">
            <v>ROVE03 - ISOV_M-AD_7b_MB-WDVS - Ortgang: Satteldach - Zwischensparrendämmung und Vakuumdämmung</v>
          </cell>
          <cell r="QV188" t="str">
            <v>ROCC04 - ISOV_M-AD_7c_MB-WDVS - Kehlbalken: Satteldach - Zwischensparrendämmung und Vakuumdämmung</v>
          </cell>
          <cell r="QW188" t="str">
            <v>ROCC05 - ISOV_M-AD_7d_MB-WDVS - Kehlbalken: Satteldach - Zwischensparrendämmung und Vakuumdämmung</v>
          </cell>
          <cell r="QX188" t="str">
            <v>ROEA04 - ISOV_M-AD_8a_MB-WDVS - Traufe: Satteldach - Integra Sanierungs-Dämmsystem</v>
          </cell>
          <cell r="QY188" t="str">
            <v>RORI04 - ISOV_M-AD_8af_MB-WDVS - First: Satteldach - Integra Sanierungs-Dämmsystem</v>
          </cell>
          <cell r="QZ188" t="str">
            <v>ROVE04 - ISOV_M-AD_8b_MB-WDVS - Ortgang: Satteldach - Integra Sanierungs-Dämmsystem</v>
          </cell>
          <cell r="RA188" t="str">
            <v>ROCC06 - ISOV_M-AD_8c_MB-WDVS - Kehlbalken: Satteldach - Integra Sanierungs-Dämmsystem</v>
          </cell>
          <cell r="RB188" t="str">
            <v>FRRP01 - ISOV_M-AD_9_MB-WDVS - Flachdach - Warmdach</v>
          </cell>
          <cell r="RC188" t="str">
            <v>FRRP02 - ISOV_M-AD_10_MB-WDVS - Flachdach - (Sichtsparren)</v>
          </cell>
          <cell r="RD188">
            <v>0</v>
          </cell>
          <cell r="RE188">
            <v>0</v>
          </cell>
          <cell r="RF188">
            <v>0</v>
          </cell>
          <cell r="RG188">
            <v>0</v>
          </cell>
          <cell r="RH188">
            <v>0</v>
          </cell>
          <cell r="RI188">
            <v>0</v>
          </cell>
          <cell r="RL188">
            <v>0</v>
          </cell>
        </row>
        <row r="189">
          <cell r="C189" t="str">
            <v>0842ws03</v>
          </cell>
          <cell r="OF189">
            <v>0</v>
          </cell>
          <cell r="OQ189" t="str">
            <v>RO01 - Dach</v>
          </cell>
          <cell r="OR189" t="str">
            <v>EW01 - Außenwand</v>
          </cell>
          <cell r="OS189" t="str">
            <v>FS01 - Bodenplatte</v>
          </cell>
          <cell r="OT189">
            <v>0</v>
          </cell>
          <cell r="OU189">
            <v>0</v>
          </cell>
          <cell r="OV189">
            <v>0</v>
          </cell>
          <cell r="OW189">
            <v>0</v>
          </cell>
          <cell r="OX189">
            <v>0</v>
          </cell>
          <cell r="OY189">
            <v>0</v>
          </cell>
          <cell r="OZ189">
            <v>0</v>
          </cell>
          <cell r="PA189">
            <v>0</v>
          </cell>
          <cell r="PB189">
            <v>0</v>
          </cell>
          <cell r="PC189">
            <v>0</v>
          </cell>
          <cell r="PD189">
            <v>0</v>
          </cell>
          <cell r="PE189">
            <v>0</v>
          </cell>
          <cell r="PF189">
            <v>0</v>
          </cell>
          <cell r="PG189">
            <v>0</v>
          </cell>
          <cell r="PH189">
            <v>0</v>
          </cell>
          <cell r="PI189">
            <v>0</v>
          </cell>
          <cell r="PJ189">
            <v>0</v>
          </cell>
          <cell r="PL189" t="str">
            <v>RORI01 - First</v>
          </cell>
          <cell r="PM189" t="str">
            <v>ROEA01 - Traufe</v>
          </cell>
          <cell r="PN189" t="str">
            <v>ROVE01 - Ortgang</v>
          </cell>
          <cell r="PO189" t="str">
            <v>EWEC01 - Außenw.-Außenecke</v>
          </cell>
          <cell r="PP189" t="str">
            <v>EWIC01 - Außenw.-Innenecke</v>
          </cell>
          <cell r="PQ189" t="str">
            <v>EWIW01 - Außenw.-Innenw.</v>
          </cell>
          <cell r="PR189" t="str">
            <v>EWCE01 - Deckeneinbindung</v>
          </cell>
          <cell r="PS189" t="str">
            <v>FSEW01 - Bodenpl-AW</v>
          </cell>
          <cell r="PT189" t="str">
            <v>FSIW01 - Bodenpl-IW</v>
          </cell>
          <cell r="PU189">
            <v>0</v>
          </cell>
          <cell r="PV189">
            <v>0</v>
          </cell>
          <cell r="PW189">
            <v>0</v>
          </cell>
          <cell r="PX189">
            <v>0</v>
          </cell>
          <cell r="PY189">
            <v>0</v>
          </cell>
          <cell r="PZ189">
            <v>0</v>
          </cell>
          <cell r="QA189">
            <v>0</v>
          </cell>
          <cell r="QB189">
            <v>0</v>
          </cell>
          <cell r="QC189">
            <v>0</v>
          </cell>
          <cell r="QD189">
            <v>0</v>
          </cell>
          <cell r="QE189">
            <v>0</v>
          </cell>
          <cell r="QF189">
            <v>0</v>
          </cell>
          <cell r="QG189">
            <v>0</v>
          </cell>
          <cell r="QH189">
            <v>0</v>
          </cell>
          <cell r="QI189">
            <v>0</v>
          </cell>
          <cell r="QJ189">
            <v>0</v>
          </cell>
          <cell r="QK189">
            <v>0</v>
          </cell>
          <cell r="QL189">
            <v>0</v>
          </cell>
          <cell r="QM189">
            <v>0</v>
          </cell>
          <cell r="QN189">
            <v>0</v>
          </cell>
          <cell r="QO189">
            <v>0</v>
          </cell>
          <cell r="QP189">
            <v>0</v>
          </cell>
          <cell r="QQ189">
            <v>0</v>
          </cell>
          <cell r="QR189">
            <v>0</v>
          </cell>
          <cell r="QS189">
            <v>0</v>
          </cell>
          <cell r="QT189">
            <v>0</v>
          </cell>
          <cell r="QU189">
            <v>0</v>
          </cell>
          <cell r="QV189">
            <v>0</v>
          </cell>
          <cell r="QW189">
            <v>0</v>
          </cell>
          <cell r="QX189">
            <v>0</v>
          </cell>
          <cell r="QY189">
            <v>0</v>
          </cell>
          <cell r="QZ189">
            <v>0</v>
          </cell>
          <cell r="RA189">
            <v>0</v>
          </cell>
          <cell r="RB189">
            <v>0</v>
          </cell>
          <cell r="RC189">
            <v>0</v>
          </cell>
          <cell r="RD189">
            <v>0</v>
          </cell>
          <cell r="RE189">
            <v>0</v>
          </cell>
          <cell r="RF189">
            <v>0</v>
          </cell>
          <cell r="RG189">
            <v>0</v>
          </cell>
          <cell r="RH189">
            <v>0</v>
          </cell>
          <cell r="RI189">
            <v>0</v>
          </cell>
          <cell r="RL189">
            <v>0</v>
          </cell>
        </row>
        <row r="190">
          <cell r="OF190">
            <v>0</v>
          </cell>
          <cell r="OQ190">
            <v>0</v>
          </cell>
          <cell r="OR190">
            <v>0</v>
          </cell>
          <cell r="OS190">
            <v>0</v>
          </cell>
          <cell r="OT190">
            <v>0</v>
          </cell>
          <cell r="OU190">
            <v>0</v>
          </cell>
          <cell r="OV190">
            <v>0</v>
          </cell>
          <cell r="OW190">
            <v>0</v>
          </cell>
          <cell r="OX190">
            <v>0</v>
          </cell>
          <cell r="OY190">
            <v>0</v>
          </cell>
          <cell r="OZ190">
            <v>0</v>
          </cell>
          <cell r="PA190">
            <v>0</v>
          </cell>
          <cell r="PB190">
            <v>0</v>
          </cell>
          <cell r="PC190">
            <v>0</v>
          </cell>
          <cell r="PD190">
            <v>0</v>
          </cell>
          <cell r="PE190">
            <v>0</v>
          </cell>
          <cell r="PF190">
            <v>0</v>
          </cell>
          <cell r="PG190">
            <v>0</v>
          </cell>
          <cell r="PH190">
            <v>0</v>
          </cell>
          <cell r="PI190">
            <v>0</v>
          </cell>
          <cell r="PJ190">
            <v>0</v>
          </cell>
          <cell r="PL190">
            <v>0</v>
          </cell>
          <cell r="PM190">
            <v>0</v>
          </cell>
          <cell r="PN190">
            <v>0</v>
          </cell>
          <cell r="PO190">
            <v>0</v>
          </cell>
          <cell r="PP190">
            <v>0</v>
          </cell>
          <cell r="PQ190">
            <v>0</v>
          </cell>
          <cell r="PR190">
            <v>0</v>
          </cell>
          <cell r="PS190">
            <v>0</v>
          </cell>
          <cell r="PT190">
            <v>0</v>
          </cell>
          <cell r="PU190">
            <v>0</v>
          </cell>
          <cell r="PV190">
            <v>0</v>
          </cell>
          <cell r="PW190">
            <v>0</v>
          </cell>
          <cell r="PX190">
            <v>0</v>
          </cell>
          <cell r="PY190">
            <v>0</v>
          </cell>
          <cell r="PZ190">
            <v>0</v>
          </cell>
          <cell r="QA190">
            <v>0</v>
          </cell>
          <cell r="QB190">
            <v>0</v>
          </cell>
          <cell r="QC190">
            <v>0</v>
          </cell>
          <cell r="QD190">
            <v>0</v>
          </cell>
          <cell r="QE190">
            <v>0</v>
          </cell>
          <cell r="QF190">
            <v>0</v>
          </cell>
          <cell r="QG190">
            <v>0</v>
          </cell>
          <cell r="QH190">
            <v>0</v>
          </cell>
          <cell r="QI190">
            <v>0</v>
          </cell>
          <cell r="QJ190">
            <v>0</v>
          </cell>
          <cell r="QK190">
            <v>0</v>
          </cell>
          <cell r="QL190">
            <v>0</v>
          </cell>
          <cell r="QM190">
            <v>0</v>
          </cell>
          <cell r="QN190">
            <v>0</v>
          </cell>
          <cell r="QO190">
            <v>0</v>
          </cell>
          <cell r="QP190">
            <v>0</v>
          </cell>
          <cell r="QQ190">
            <v>0</v>
          </cell>
          <cell r="QR190">
            <v>0</v>
          </cell>
          <cell r="QS190">
            <v>0</v>
          </cell>
          <cell r="QT190">
            <v>0</v>
          </cell>
          <cell r="QU190">
            <v>0</v>
          </cell>
          <cell r="QV190">
            <v>0</v>
          </cell>
          <cell r="QW190">
            <v>0</v>
          </cell>
          <cell r="QX190">
            <v>0</v>
          </cell>
          <cell r="QY190">
            <v>0</v>
          </cell>
          <cell r="QZ190">
            <v>0</v>
          </cell>
          <cell r="RA190">
            <v>0</v>
          </cell>
          <cell r="RB190">
            <v>0</v>
          </cell>
          <cell r="RC190">
            <v>0</v>
          </cell>
          <cell r="RD190">
            <v>0</v>
          </cell>
          <cell r="RE190">
            <v>0</v>
          </cell>
          <cell r="RF190">
            <v>0</v>
          </cell>
          <cell r="RG190">
            <v>0</v>
          </cell>
          <cell r="RH190">
            <v>0</v>
          </cell>
          <cell r="RI190">
            <v>0</v>
          </cell>
          <cell r="RL190">
            <v>0</v>
          </cell>
        </row>
        <row r="191">
          <cell r="OF191">
            <v>0</v>
          </cell>
          <cell r="OQ191">
            <v>0</v>
          </cell>
          <cell r="OR191">
            <v>0</v>
          </cell>
          <cell r="OS191">
            <v>0</v>
          </cell>
          <cell r="OT191">
            <v>0</v>
          </cell>
          <cell r="OU191">
            <v>0</v>
          </cell>
          <cell r="OV191">
            <v>0</v>
          </cell>
          <cell r="OW191">
            <v>0</v>
          </cell>
          <cell r="OX191">
            <v>0</v>
          </cell>
          <cell r="OY191">
            <v>0</v>
          </cell>
          <cell r="OZ191">
            <v>0</v>
          </cell>
          <cell r="PA191">
            <v>0</v>
          </cell>
          <cell r="PB191">
            <v>0</v>
          </cell>
          <cell r="PC191">
            <v>0</v>
          </cell>
          <cell r="PD191">
            <v>0</v>
          </cell>
          <cell r="PE191">
            <v>0</v>
          </cell>
          <cell r="PF191">
            <v>0</v>
          </cell>
          <cell r="PG191">
            <v>0</v>
          </cell>
          <cell r="PH191">
            <v>0</v>
          </cell>
          <cell r="PI191">
            <v>0</v>
          </cell>
          <cell r="PJ191">
            <v>0</v>
          </cell>
          <cell r="PL191">
            <v>0</v>
          </cell>
          <cell r="PM191">
            <v>0</v>
          </cell>
          <cell r="PN191">
            <v>0</v>
          </cell>
          <cell r="PO191">
            <v>0</v>
          </cell>
          <cell r="PP191">
            <v>0</v>
          </cell>
          <cell r="PQ191">
            <v>0</v>
          </cell>
          <cell r="PR191">
            <v>0</v>
          </cell>
          <cell r="PS191">
            <v>0</v>
          </cell>
          <cell r="PT191">
            <v>0</v>
          </cell>
          <cell r="PU191">
            <v>0</v>
          </cell>
          <cell r="PV191">
            <v>0</v>
          </cell>
          <cell r="PW191">
            <v>0</v>
          </cell>
          <cell r="PX191">
            <v>0</v>
          </cell>
          <cell r="PY191">
            <v>0</v>
          </cell>
          <cell r="PZ191">
            <v>0</v>
          </cell>
          <cell r="QA191">
            <v>0</v>
          </cell>
          <cell r="QB191">
            <v>0</v>
          </cell>
          <cell r="QC191">
            <v>0</v>
          </cell>
          <cell r="QD191">
            <v>0</v>
          </cell>
          <cell r="QE191">
            <v>0</v>
          </cell>
          <cell r="QF191">
            <v>0</v>
          </cell>
          <cell r="QG191">
            <v>0</v>
          </cell>
          <cell r="QH191">
            <v>0</v>
          </cell>
          <cell r="QI191">
            <v>0</v>
          </cell>
          <cell r="QJ191">
            <v>0</v>
          </cell>
          <cell r="QK191">
            <v>0</v>
          </cell>
          <cell r="QL191">
            <v>0</v>
          </cell>
          <cell r="QM191">
            <v>0</v>
          </cell>
          <cell r="QN191">
            <v>0</v>
          </cell>
          <cell r="QO191">
            <v>0</v>
          </cell>
          <cell r="QP191">
            <v>0</v>
          </cell>
          <cell r="QQ191">
            <v>0</v>
          </cell>
          <cell r="QR191">
            <v>0</v>
          </cell>
          <cell r="QS191">
            <v>0</v>
          </cell>
          <cell r="QT191">
            <v>0</v>
          </cell>
          <cell r="QU191">
            <v>0</v>
          </cell>
          <cell r="QV191">
            <v>0</v>
          </cell>
          <cell r="QW191">
            <v>0</v>
          </cell>
          <cell r="QX191">
            <v>0</v>
          </cell>
          <cell r="QY191">
            <v>0</v>
          </cell>
          <cell r="QZ191">
            <v>0</v>
          </cell>
          <cell r="RA191">
            <v>0</v>
          </cell>
          <cell r="RB191">
            <v>0</v>
          </cell>
          <cell r="RC191">
            <v>0</v>
          </cell>
          <cell r="RD191">
            <v>0</v>
          </cell>
          <cell r="RE191">
            <v>0</v>
          </cell>
          <cell r="RF191">
            <v>0</v>
          </cell>
          <cell r="RG191">
            <v>0</v>
          </cell>
          <cell r="RH191">
            <v>0</v>
          </cell>
          <cell r="RI191">
            <v>0</v>
          </cell>
          <cell r="RL191">
            <v>0</v>
          </cell>
        </row>
        <row r="192">
          <cell r="OF192">
            <v>0</v>
          </cell>
          <cell r="OQ192">
            <v>0</v>
          </cell>
          <cell r="OR192">
            <v>0</v>
          </cell>
          <cell r="OS192">
            <v>0</v>
          </cell>
          <cell r="OT192">
            <v>0</v>
          </cell>
          <cell r="OU192">
            <v>0</v>
          </cell>
          <cell r="OV192">
            <v>0</v>
          </cell>
          <cell r="OW192">
            <v>0</v>
          </cell>
          <cell r="OX192">
            <v>0</v>
          </cell>
          <cell r="OY192">
            <v>0</v>
          </cell>
          <cell r="OZ192">
            <v>0</v>
          </cell>
          <cell r="PA192">
            <v>0</v>
          </cell>
          <cell r="PB192">
            <v>0</v>
          </cell>
          <cell r="PC192">
            <v>0</v>
          </cell>
          <cell r="PD192">
            <v>0</v>
          </cell>
          <cell r="PE192">
            <v>0</v>
          </cell>
          <cell r="PF192">
            <v>0</v>
          </cell>
          <cell r="PG192">
            <v>0</v>
          </cell>
          <cell r="PH192">
            <v>0</v>
          </cell>
          <cell r="PI192">
            <v>0</v>
          </cell>
          <cell r="PJ192">
            <v>0</v>
          </cell>
          <cell r="PL192">
            <v>0</v>
          </cell>
          <cell r="PM192">
            <v>0</v>
          </cell>
          <cell r="PN192">
            <v>0</v>
          </cell>
          <cell r="PO192">
            <v>0</v>
          </cell>
          <cell r="PP192">
            <v>0</v>
          </cell>
          <cell r="PQ192">
            <v>0</v>
          </cell>
          <cell r="PR192">
            <v>0</v>
          </cell>
          <cell r="PS192">
            <v>0</v>
          </cell>
          <cell r="PT192">
            <v>0</v>
          </cell>
          <cell r="PU192">
            <v>0</v>
          </cell>
          <cell r="PV192">
            <v>0</v>
          </cell>
          <cell r="PW192">
            <v>0</v>
          </cell>
          <cell r="PX192">
            <v>0</v>
          </cell>
          <cell r="PY192">
            <v>0</v>
          </cell>
          <cell r="PZ192">
            <v>0</v>
          </cell>
          <cell r="QA192">
            <v>0</v>
          </cell>
          <cell r="QB192">
            <v>0</v>
          </cell>
          <cell r="QC192">
            <v>0</v>
          </cell>
          <cell r="QD192">
            <v>0</v>
          </cell>
          <cell r="QE192">
            <v>0</v>
          </cell>
          <cell r="QF192">
            <v>0</v>
          </cell>
          <cell r="QG192">
            <v>0</v>
          </cell>
          <cell r="QH192">
            <v>0</v>
          </cell>
          <cell r="QI192">
            <v>0</v>
          </cell>
          <cell r="QJ192">
            <v>0</v>
          </cell>
          <cell r="QK192">
            <v>0</v>
          </cell>
          <cell r="QL192">
            <v>0</v>
          </cell>
          <cell r="QM192">
            <v>0</v>
          </cell>
          <cell r="QN192">
            <v>0</v>
          </cell>
          <cell r="QO192">
            <v>0</v>
          </cell>
          <cell r="QP192">
            <v>0</v>
          </cell>
          <cell r="QQ192">
            <v>0</v>
          </cell>
          <cell r="QR192">
            <v>0</v>
          </cell>
          <cell r="QS192">
            <v>0</v>
          </cell>
          <cell r="QT192">
            <v>0</v>
          </cell>
          <cell r="QU192">
            <v>0</v>
          </cell>
          <cell r="QV192">
            <v>0</v>
          </cell>
          <cell r="QW192">
            <v>0</v>
          </cell>
          <cell r="QX192">
            <v>0</v>
          </cell>
          <cell r="QY192">
            <v>0</v>
          </cell>
          <cell r="QZ192">
            <v>0</v>
          </cell>
          <cell r="RA192">
            <v>0</v>
          </cell>
          <cell r="RB192">
            <v>0</v>
          </cell>
          <cell r="RC192">
            <v>0</v>
          </cell>
          <cell r="RD192">
            <v>0</v>
          </cell>
          <cell r="RE192">
            <v>0</v>
          </cell>
          <cell r="RF192">
            <v>0</v>
          </cell>
          <cell r="RG192">
            <v>0</v>
          </cell>
          <cell r="RH192">
            <v>0</v>
          </cell>
          <cell r="RI192">
            <v>0</v>
          </cell>
          <cell r="RL192">
            <v>0</v>
          </cell>
        </row>
        <row r="193">
          <cell r="OF193">
            <v>0</v>
          </cell>
          <cell r="OQ193">
            <v>0</v>
          </cell>
          <cell r="OR193">
            <v>0</v>
          </cell>
          <cell r="OS193">
            <v>0</v>
          </cell>
          <cell r="OT193">
            <v>0</v>
          </cell>
          <cell r="OU193">
            <v>0</v>
          </cell>
          <cell r="OV193">
            <v>0</v>
          </cell>
          <cell r="OW193">
            <v>0</v>
          </cell>
          <cell r="OX193">
            <v>0</v>
          </cell>
          <cell r="OY193">
            <v>0</v>
          </cell>
          <cell r="OZ193">
            <v>0</v>
          </cell>
          <cell r="PA193">
            <v>0</v>
          </cell>
          <cell r="PB193">
            <v>0</v>
          </cell>
          <cell r="PC193">
            <v>0</v>
          </cell>
          <cell r="PD193">
            <v>0</v>
          </cell>
          <cell r="PE193">
            <v>0</v>
          </cell>
          <cell r="PF193">
            <v>0</v>
          </cell>
          <cell r="PG193">
            <v>0</v>
          </cell>
          <cell r="PH193">
            <v>0</v>
          </cell>
          <cell r="PI193">
            <v>0</v>
          </cell>
          <cell r="PJ193">
            <v>0</v>
          </cell>
          <cell r="PL193">
            <v>0</v>
          </cell>
          <cell r="PM193">
            <v>0</v>
          </cell>
          <cell r="PN193">
            <v>0</v>
          </cell>
          <cell r="PO193">
            <v>0</v>
          </cell>
          <cell r="PP193">
            <v>0</v>
          </cell>
          <cell r="PQ193">
            <v>0</v>
          </cell>
          <cell r="PR193">
            <v>0</v>
          </cell>
          <cell r="PS193">
            <v>0</v>
          </cell>
          <cell r="PT193">
            <v>0</v>
          </cell>
          <cell r="PU193">
            <v>0</v>
          </cell>
          <cell r="PV193">
            <v>0</v>
          </cell>
          <cell r="PW193">
            <v>0</v>
          </cell>
          <cell r="PX193">
            <v>0</v>
          </cell>
          <cell r="PY193">
            <v>0</v>
          </cell>
          <cell r="PZ193">
            <v>0</v>
          </cell>
          <cell r="QA193">
            <v>0</v>
          </cell>
          <cell r="QB193">
            <v>0</v>
          </cell>
          <cell r="QC193">
            <v>0</v>
          </cell>
          <cell r="QD193">
            <v>0</v>
          </cell>
          <cell r="QE193">
            <v>0</v>
          </cell>
          <cell r="QF193">
            <v>0</v>
          </cell>
          <cell r="QG193">
            <v>0</v>
          </cell>
          <cell r="QH193">
            <v>0</v>
          </cell>
          <cell r="QI193">
            <v>0</v>
          </cell>
          <cell r="QJ193">
            <v>0</v>
          </cell>
          <cell r="QK193">
            <v>0</v>
          </cell>
          <cell r="QL193">
            <v>0</v>
          </cell>
          <cell r="QM193">
            <v>0</v>
          </cell>
          <cell r="QN193">
            <v>0</v>
          </cell>
          <cell r="QO193">
            <v>0</v>
          </cell>
          <cell r="QP193">
            <v>0</v>
          </cell>
          <cell r="QQ193">
            <v>0</v>
          </cell>
          <cell r="QR193">
            <v>0</v>
          </cell>
          <cell r="QS193">
            <v>0</v>
          </cell>
          <cell r="QT193">
            <v>0</v>
          </cell>
          <cell r="QU193">
            <v>0</v>
          </cell>
          <cell r="QV193">
            <v>0</v>
          </cell>
          <cell r="QW193">
            <v>0</v>
          </cell>
          <cell r="QX193">
            <v>0</v>
          </cell>
          <cell r="QY193">
            <v>0</v>
          </cell>
          <cell r="QZ193">
            <v>0</v>
          </cell>
          <cell r="RA193">
            <v>0</v>
          </cell>
          <cell r="RB193">
            <v>0</v>
          </cell>
          <cell r="RC193">
            <v>0</v>
          </cell>
          <cell r="RD193">
            <v>0</v>
          </cell>
          <cell r="RE193">
            <v>0</v>
          </cell>
          <cell r="RF193">
            <v>0</v>
          </cell>
          <cell r="RG193">
            <v>0</v>
          </cell>
          <cell r="RH193">
            <v>0</v>
          </cell>
          <cell r="RI193">
            <v>0</v>
          </cell>
          <cell r="RL193">
            <v>0</v>
          </cell>
        </row>
        <row r="194">
          <cell r="OF194">
            <v>0</v>
          </cell>
          <cell r="OQ194">
            <v>0</v>
          </cell>
          <cell r="OR194">
            <v>0</v>
          </cell>
          <cell r="OS194">
            <v>0</v>
          </cell>
          <cell r="OT194">
            <v>0</v>
          </cell>
          <cell r="OU194">
            <v>0</v>
          </cell>
          <cell r="OV194">
            <v>0</v>
          </cell>
          <cell r="OW194">
            <v>0</v>
          </cell>
          <cell r="OX194">
            <v>0</v>
          </cell>
          <cell r="OY194">
            <v>0</v>
          </cell>
          <cell r="OZ194">
            <v>0</v>
          </cell>
          <cell r="PA194">
            <v>0</v>
          </cell>
          <cell r="PB194">
            <v>0</v>
          </cell>
          <cell r="PC194">
            <v>0</v>
          </cell>
          <cell r="PD194">
            <v>0</v>
          </cell>
          <cell r="PE194">
            <v>0</v>
          </cell>
          <cell r="PF194">
            <v>0</v>
          </cell>
          <cell r="PG194">
            <v>0</v>
          </cell>
          <cell r="PH194">
            <v>0</v>
          </cell>
          <cell r="PI194">
            <v>0</v>
          </cell>
          <cell r="PJ194">
            <v>0</v>
          </cell>
          <cell r="PL194">
            <v>0</v>
          </cell>
          <cell r="PM194">
            <v>0</v>
          </cell>
          <cell r="PN194">
            <v>0</v>
          </cell>
          <cell r="PO194">
            <v>0</v>
          </cell>
          <cell r="PP194">
            <v>0</v>
          </cell>
          <cell r="PQ194">
            <v>0</v>
          </cell>
          <cell r="PR194">
            <v>0</v>
          </cell>
          <cell r="PS194">
            <v>0</v>
          </cell>
          <cell r="PT194">
            <v>0</v>
          </cell>
          <cell r="PU194">
            <v>0</v>
          </cell>
          <cell r="PV194">
            <v>0</v>
          </cell>
          <cell r="PW194">
            <v>0</v>
          </cell>
          <cell r="PX194">
            <v>0</v>
          </cell>
          <cell r="PY194">
            <v>0</v>
          </cell>
          <cell r="PZ194">
            <v>0</v>
          </cell>
          <cell r="QA194">
            <v>0</v>
          </cell>
          <cell r="QB194">
            <v>0</v>
          </cell>
          <cell r="QC194">
            <v>0</v>
          </cell>
          <cell r="QD194">
            <v>0</v>
          </cell>
          <cell r="QE194">
            <v>0</v>
          </cell>
          <cell r="QF194">
            <v>0</v>
          </cell>
          <cell r="QG194">
            <v>0</v>
          </cell>
          <cell r="QH194">
            <v>0</v>
          </cell>
          <cell r="QI194">
            <v>0</v>
          </cell>
          <cell r="QJ194">
            <v>0</v>
          </cell>
          <cell r="QK194">
            <v>0</v>
          </cell>
          <cell r="QL194">
            <v>0</v>
          </cell>
          <cell r="QM194">
            <v>0</v>
          </cell>
          <cell r="QN194">
            <v>0</v>
          </cell>
          <cell r="QO194">
            <v>0</v>
          </cell>
          <cell r="QP194">
            <v>0</v>
          </cell>
          <cell r="QQ194">
            <v>0</v>
          </cell>
          <cell r="QR194">
            <v>0</v>
          </cell>
          <cell r="QS194">
            <v>0</v>
          </cell>
          <cell r="QT194">
            <v>0</v>
          </cell>
          <cell r="QU194">
            <v>0</v>
          </cell>
          <cell r="QV194">
            <v>0</v>
          </cell>
          <cell r="QW194">
            <v>0</v>
          </cell>
          <cell r="QX194">
            <v>0</v>
          </cell>
          <cell r="QY194">
            <v>0</v>
          </cell>
          <cell r="QZ194">
            <v>0</v>
          </cell>
          <cell r="RA194">
            <v>0</v>
          </cell>
          <cell r="RB194">
            <v>0</v>
          </cell>
          <cell r="RC194">
            <v>0</v>
          </cell>
          <cell r="RD194">
            <v>0</v>
          </cell>
          <cell r="RE194">
            <v>0</v>
          </cell>
          <cell r="RF194">
            <v>0</v>
          </cell>
          <cell r="RG194">
            <v>0</v>
          </cell>
          <cell r="RH194">
            <v>0</v>
          </cell>
          <cell r="RI194">
            <v>0</v>
          </cell>
          <cell r="RL194">
            <v>0</v>
          </cell>
        </row>
        <row r="195">
          <cell r="OF195">
            <v>0</v>
          </cell>
          <cell r="OQ195">
            <v>0</v>
          </cell>
          <cell r="OR195">
            <v>0</v>
          </cell>
          <cell r="OS195">
            <v>0</v>
          </cell>
          <cell r="OT195">
            <v>0</v>
          </cell>
          <cell r="OU195">
            <v>0</v>
          </cell>
          <cell r="OV195">
            <v>0</v>
          </cell>
          <cell r="OW195">
            <v>0</v>
          </cell>
          <cell r="OX195">
            <v>0</v>
          </cell>
          <cell r="OY195">
            <v>0</v>
          </cell>
          <cell r="OZ195">
            <v>0</v>
          </cell>
          <cell r="PA195">
            <v>0</v>
          </cell>
          <cell r="PB195">
            <v>0</v>
          </cell>
          <cell r="PC195">
            <v>0</v>
          </cell>
          <cell r="PD195">
            <v>0</v>
          </cell>
          <cell r="PE195">
            <v>0</v>
          </cell>
          <cell r="PF195">
            <v>0</v>
          </cell>
          <cell r="PG195">
            <v>0</v>
          </cell>
          <cell r="PH195">
            <v>0</v>
          </cell>
          <cell r="PI195">
            <v>0</v>
          </cell>
          <cell r="PJ195">
            <v>0</v>
          </cell>
          <cell r="PL195">
            <v>0</v>
          </cell>
          <cell r="PM195">
            <v>0</v>
          </cell>
          <cell r="PN195">
            <v>0</v>
          </cell>
          <cell r="PO195">
            <v>0</v>
          </cell>
          <cell r="PP195">
            <v>0</v>
          </cell>
          <cell r="PQ195">
            <v>0</v>
          </cell>
          <cell r="PR195">
            <v>0</v>
          </cell>
          <cell r="PS195">
            <v>0</v>
          </cell>
          <cell r="PT195">
            <v>0</v>
          </cell>
          <cell r="PU195">
            <v>0</v>
          </cell>
          <cell r="PV195">
            <v>0</v>
          </cell>
          <cell r="PW195">
            <v>0</v>
          </cell>
          <cell r="PX195">
            <v>0</v>
          </cell>
          <cell r="PY195">
            <v>0</v>
          </cell>
          <cell r="PZ195">
            <v>0</v>
          </cell>
          <cell r="QA195">
            <v>0</v>
          </cell>
          <cell r="QB195">
            <v>0</v>
          </cell>
          <cell r="QC195">
            <v>0</v>
          </cell>
          <cell r="QD195">
            <v>0</v>
          </cell>
          <cell r="QE195">
            <v>0</v>
          </cell>
          <cell r="QF195">
            <v>0</v>
          </cell>
          <cell r="QG195">
            <v>0</v>
          </cell>
          <cell r="QH195">
            <v>0</v>
          </cell>
          <cell r="QI195">
            <v>0</v>
          </cell>
          <cell r="QJ195">
            <v>0</v>
          </cell>
          <cell r="QK195">
            <v>0</v>
          </cell>
          <cell r="QL195">
            <v>0</v>
          </cell>
          <cell r="QM195">
            <v>0</v>
          </cell>
          <cell r="QN195">
            <v>0</v>
          </cell>
          <cell r="QO195">
            <v>0</v>
          </cell>
          <cell r="QP195">
            <v>0</v>
          </cell>
          <cell r="QQ195">
            <v>0</v>
          </cell>
          <cell r="QR195">
            <v>0</v>
          </cell>
          <cell r="QS195">
            <v>0</v>
          </cell>
          <cell r="QT195">
            <v>0</v>
          </cell>
          <cell r="QU195">
            <v>0</v>
          </cell>
          <cell r="QV195">
            <v>0</v>
          </cell>
          <cell r="QW195">
            <v>0</v>
          </cell>
          <cell r="QX195">
            <v>0</v>
          </cell>
          <cell r="QY195">
            <v>0</v>
          </cell>
          <cell r="QZ195">
            <v>0</v>
          </cell>
          <cell r="RA195">
            <v>0</v>
          </cell>
          <cell r="RB195">
            <v>0</v>
          </cell>
          <cell r="RC195">
            <v>0</v>
          </cell>
          <cell r="RD195">
            <v>0</v>
          </cell>
          <cell r="RE195">
            <v>0</v>
          </cell>
          <cell r="RF195">
            <v>0</v>
          </cell>
          <cell r="RG195">
            <v>0</v>
          </cell>
          <cell r="RH195">
            <v>0</v>
          </cell>
          <cell r="RI195">
            <v>0</v>
          </cell>
          <cell r="RL195">
            <v>0</v>
          </cell>
        </row>
        <row r="196">
          <cell r="OF196">
            <v>0</v>
          </cell>
          <cell r="OQ196">
            <v>0</v>
          </cell>
          <cell r="OR196">
            <v>0</v>
          </cell>
          <cell r="OS196">
            <v>0</v>
          </cell>
          <cell r="OT196">
            <v>0</v>
          </cell>
          <cell r="OU196">
            <v>0</v>
          </cell>
          <cell r="OV196">
            <v>0</v>
          </cell>
          <cell r="OW196">
            <v>0</v>
          </cell>
          <cell r="OX196">
            <v>0</v>
          </cell>
          <cell r="OY196">
            <v>0</v>
          </cell>
          <cell r="OZ196">
            <v>0</v>
          </cell>
          <cell r="PA196">
            <v>0</v>
          </cell>
          <cell r="PB196">
            <v>0</v>
          </cell>
          <cell r="PC196">
            <v>0</v>
          </cell>
          <cell r="PD196">
            <v>0</v>
          </cell>
          <cell r="PE196">
            <v>0</v>
          </cell>
          <cell r="PF196">
            <v>0</v>
          </cell>
          <cell r="PG196">
            <v>0</v>
          </cell>
          <cell r="PH196">
            <v>0</v>
          </cell>
          <cell r="PI196">
            <v>0</v>
          </cell>
          <cell r="PJ196">
            <v>0</v>
          </cell>
          <cell r="PL196">
            <v>0</v>
          </cell>
          <cell r="PM196">
            <v>0</v>
          </cell>
          <cell r="PN196">
            <v>0</v>
          </cell>
          <cell r="PO196">
            <v>0</v>
          </cell>
          <cell r="PP196">
            <v>0</v>
          </cell>
          <cell r="PQ196">
            <v>0</v>
          </cell>
          <cell r="PR196">
            <v>0</v>
          </cell>
          <cell r="PS196">
            <v>0</v>
          </cell>
          <cell r="PT196">
            <v>0</v>
          </cell>
          <cell r="PU196">
            <v>0</v>
          </cell>
          <cell r="PV196">
            <v>0</v>
          </cell>
          <cell r="PW196">
            <v>0</v>
          </cell>
          <cell r="PX196">
            <v>0</v>
          </cell>
          <cell r="PY196">
            <v>0</v>
          </cell>
          <cell r="PZ196">
            <v>0</v>
          </cell>
          <cell r="QA196">
            <v>0</v>
          </cell>
          <cell r="QB196">
            <v>0</v>
          </cell>
          <cell r="QC196">
            <v>0</v>
          </cell>
          <cell r="QD196">
            <v>0</v>
          </cell>
          <cell r="QE196">
            <v>0</v>
          </cell>
          <cell r="QF196">
            <v>0</v>
          </cell>
          <cell r="QG196">
            <v>0</v>
          </cell>
          <cell r="QH196">
            <v>0</v>
          </cell>
          <cell r="QI196">
            <v>0</v>
          </cell>
          <cell r="QJ196">
            <v>0</v>
          </cell>
          <cell r="QK196">
            <v>0</v>
          </cell>
          <cell r="QL196">
            <v>0</v>
          </cell>
          <cell r="QM196">
            <v>0</v>
          </cell>
          <cell r="QN196">
            <v>0</v>
          </cell>
          <cell r="QO196">
            <v>0</v>
          </cell>
          <cell r="QP196">
            <v>0</v>
          </cell>
          <cell r="QQ196">
            <v>0</v>
          </cell>
          <cell r="QR196">
            <v>0</v>
          </cell>
          <cell r="QS196">
            <v>0</v>
          </cell>
          <cell r="QT196">
            <v>0</v>
          </cell>
          <cell r="QU196">
            <v>0</v>
          </cell>
          <cell r="QV196">
            <v>0</v>
          </cell>
          <cell r="QW196">
            <v>0</v>
          </cell>
          <cell r="QX196">
            <v>0</v>
          </cell>
          <cell r="QY196">
            <v>0</v>
          </cell>
          <cell r="QZ196">
            <v>0</v>
          </cell>
          <cell r="RA196">
            <v>0</v>
          </cell>
          <cell r="RB196">
            <v>0</v>
          </cell>
          <cell r="RC196">
            <v>0</v>
          </cell>
          <cell r="RD196">
            <v>0</v>
          </cell>
          <cell r="RE196">
            <v>0</v>
          </cell>
          <cell r="RF196">
            <v>0</v>
          </cell>
          <cell r="RG196">
            <v>0</v>
          </cell>
          <cell r="RH196">
            <v>0</v>
          </cell>
          <cell r="RI196">
            <v>0</v>
          </cell>
          <cell r="RL196">
            <v>0</v>
          </cell>
        </row>
        <row r="197">
          <cell r="OF197">
            <v>0</v>
          </cell>
          <cell r="OQ197">
            <v>0</v>
          </cell>
          <cell r="OR197">
            <v>0</v>
          </cell>
          <cell r="OS197">
            <v>0</v>
          </cell>
          <cell r="OT197">
            <v>0</v>
          </cell>
          <cell r="OU197">
            <v>0</v>
          </cell>
          <cell r="OV197">
            <v>0</v>
          </cell>
          <cell r="OW197">
            <v>0</v>
          </cell>
          <cell r="OX197">
            <v>0</v>
          </cell>
          <cell r="OY197">
            <v>0</v>
          </cell>
          <cell r="OZ197">
            <v>0</v>
          </cell>
          <cell r="PA197">
            <v>0</v>
          </cell>
          <cell r="PB197">
            <v>0</v>
          </cell>
          <cell r="PC197">
            <v>0</v>
          </cell>
          <cell r="PD197">
            <v>0</v>
          </cell>
          <cell r="PE197">
            <v>0</v>
          </cell>
          <cell r="PF197">
            <v>0</v>
          </cell>
          <cell r="PG197">
            <v>0</v>
          </cell>
          <cell r="PH197">
            <v>0</v>
          </cell>
          <cell r="PI197">
            <v>0</v>
          </cell>
          <cell r="PJ197">
            <v>0</v>
          </cell>
          <cell r="PL197">
            <v>0</v>
          </cell>
          <cell r="PM197">
            <v>0</v>
          </cell>
          <cell r="PN197">
            <v>0</v>
          </cell>
          <cell r="PO197">
            <v>0</v>
          </cell>
          <cell r="PP197">
            <v>0</v>
          </cell>
          <cell r="PQ197">
            <v>0</v>
          </cell>
          <cell r="PR197">
            <v>0</v>
          </cell>
          <cell r="PS197">
            <v>0</v>
          </cell>
          <cell r="PT197">
            <v>0</v>
          </cell>
          <cell r="PU197">
            <v>0</v>
          </cell>
          <cell r="PV197">
            <v>0</v>
          </cell>
          <cell r="PW197">
            <v>0</v>
          </cell>
          <cell r="PX197">
            <v>0</v>
          </cell>
          <cell r="PY197">
            <v>0</v>
          </cell>
          <cell r="PZ197">
            <v>0</v>
          </cell>
          <cell r="QA197">
            <v>0</v>
          </cell>
          <cell r="QB197">
            <v>0</v>
          </cell>
          <cell r="QC197">
            <v>0</v>
          </cell>
          <cell r="QD197">
            <v>0</v>
          </cell>
          <cell r="QE197">
            <v>0</v>
          </cell>
          <cell r="QF197">
            <v>0</v>
          </cell>
          <cell r="QG197">
            <v>0</v>
          </cell>
          <cell r="QH197">
            <v>0</v>
          </cell>
          <cell r="QI197">
            <v>0</v>
          </cell>
          <cell r="QJ197">
            <v>0</v>
          </cell>
          <cell r="QK197">
            <v>0</v>
          </cell>
          <cell r="QL197">
            <v>0</v>
          </cell>
          <cell r="QM197">
            <v>0</v>
          </cell>
          <cell r="QN197">
            <v>0</v>
          </cell>
          <cell r="QO197">
            <v>0</v>
          </cell>
          <cell r="QP197">
            <v>0</v>
          </cell>
          <cell r="QQ197">
            <v>0</v>
          </cell>
          <cell r="QR197">
            <v>0</v>
          </cell>
          <cell r="QS197">
            <v>0</v>
          </cell>
          <cell r="QT197">
            <v>0</v>
          </cell>
          <cell r="QU197">
            <v>0</v>
          </cell>
          <cell r="QV197">
            <v>0</v>
          </cell>
          <cell r="QW197">
            <v>0</v>
          </cell>
          <cell r="QX197">
            <v>0</v>
          </cell>
          <cell r="QY197">
            <v>0</v>
          </cell>
          <cell r="QZ197">
            <v>0</v>
          </cell>
          <cell r="RA197">
            <v>0</v>
          </cell>
          <cell r="RB197">
            <v>0</v>
          </cell>
          <cell r="RC197">
            <v>0</v>
          </cell>
          <cell r="RD197">
            <v>0</v>
          </cell>
          <cell r="RE197">
            <v>0</v>
          </cell>
          <cell r="RF197">
            <v>0</v>
          </cell>
          <cell r="RG197">
            <v>0</v>
          </cell>
          <cell r="RH197">
            <v>0</v>
          </cell>
          <cell r="RI197">
            <v>0</v>
          </cell>
          <cell r="RL197">
            <v>0</v>
          </cell>
        </row>
        <row r="198">
          <cell r="OF198">
            <v>0</v>
          </cell>
          <cell r="OQ198">
            <v>0</v>
          </cell>
          <cell r="OR198">
            <v>0</v>
          </cell>
          <cell r="OS198">
            <v>0</v>
          </cell>
          <cell r="OT198">
            <v>0</v>
          </cell>
          <cell r="OU198">
            <v>0</v>
          </cell>
          <cell r="OV198">
            <v>0</v>
          </cell>
          <cell r="OW198">
            <v>0</v>
          </cell>
          <cell r="OX198">
            <v>0</v>
          </cell>
          <cell r="OY198">
            <v>0</v>
          </cell>
          <cell r="OZ198">
            <v>0</v>
          </cell>
          <cell r="PA198">
            <v>0</v>
          </cell>
          <cell r="PB198">
            <v>0</v>
          </cell>
          <cell r="PC198">
            <v>0</v>
          </cell>
          <cell r="PD198">
            <v>0</v>
          </cell>
          <cell r="PE198">
            <v>0</v>
          </cell>
          <cell r="PF198">
            <v>0</v>
          </cell>
          <cell r="PG198">
            <v>0</v>
          </cell>
          <cell r="PH198">
            <v>0</v>
          </cell>
          <cell r="PI198">
            <v>0</v>
          </cell>
          <cell r="PJ198">
            <v>0</v>
          </cell>
          <cell r="PL198">
            <v>0</v>
          </cell>
          <cell r="PM198">
            <v>0</v>
          </cell>
          <cell r="PN198">
            <v>0</v>
          </cell>
          <cell r="PO198">
            <v>0</v>
          </cell>
          <cell r="PP198">
            <v>0</v>
          </cell>
          <cell r="PQ198">
            <v>0</v>
          </cell>
          <cell r="PR198">
            <v>0</v>
          </cell>
          <cell r="PS198">
            <v>0</v>
          </cell>
          <cell r="PT198">
            <v>0</v>
          </cell>
          <cell r="PU198">
            <v>0</v>
          </cell>
          <cell r="PV198">
            <v>0</v>
          </cell>
          <cell r="PW198">
            <v>0</v>
          </cell>
          <cell r="PX198">
            <v>0</v>
          </cell>
          <cell r="PY198">
            <v>0</v>
          </cell>
          <cell r="PZ198">
            <v>0</v>
          </cell>
          <cell r="QA198">
            <v>0</v>
          </cell>
          <cell r="QB198">
            <v>0</v>
          </cell>
          <cell r="QC198">
            <v>0</v>
          </cell>
          <cell r="QD198">
            <v>0</v>
          </cell>
          <cell r="QE198">
            <v>0</v>
          </cell>
          <cell r="QF198">
            <v>0</v>
          </cell>
          <cell r="QG198">
            <v>0</v>
          </cell>
          <cell r="QH198">
            <v>0</v>
          </cell>
          <cell r="QI198">
            <v>0</v>
          </cell>
          <cell r="QJ198">
            <v>0</v>
          </cell>
          <cell r="QK198">
            <v>0</v>
          </cell>
          <cell r="QL198">
            <v>0</v>
          </cell>
          <cell r="QM198">
            <v>0</v>
          </cell>
          <cell r="QN198">
            <v>0</v>
          </cell>
          <cell r="QO198">
            <v>0</v>
          </cell>
          <cell r="QP198">
            <v>0</v>
          </cell>
          <cell r="QQ198">
            <v>0</v>
          </cell>
          <cell r="QR198">
            <v>0</v>
          </cell>
          <cell r="QS198">
            <v>0</v>
          </cell>
          <cell r="QT198">
            <v>0</v>
          </cell>
          <cell r="QU198">
            <v>0</v>
          </cell>
          <cell r="QV198">
            <v>0</v>
          </cell>
          <cell r="QW198">
            <v>0</v>
          </cell>
          <cell r="QX198">
            <v>0</v>
          </cell>
          <cell r="QY198">
            <v>0</v>
          </cell>
          <cell r="QZ198">
            <v>0</v>
          </cell>
          <cell r="RA198">
            <v>0</v>
          </cell>
          <cell r="RB198">
            <v>0</v>
          </cell>
          <cell r="RC198">
            <v>0</v>
          </cell>
          <cell r="RD198">
            <v>0</v>
          </cell>
          <cell r="RE198">
            <v>0</v>
          </cell>
          <cell r="RF198">
            <v>0</v>
          </cell>
          <cell r="RG198">
            <v>0</v>
          </cell>
          <cell r="RH198">
            <v>0</v>
          </cell>
          <cell r="RI198">
            <v>0</v>
          </cell>
          <cell r="RL198">
            <v>0</v>
          </cell>
        </row>
        <row r="199">
          <cell r="OF199">
            <v>0</v>
          </cell>
          <cell r="OQ199">
            <v>0</v>
          </cell>
          <cell r="OR199">
            <v>0</v>
          </cell>
          <cell r="OS199">
            <v>0</v>
          </cell>
          <cell r="OT199">
            <v>0</v>
          </cell>
          <cell r="OU199">
            <v>0</v>
          </cell>
          <cell r="OV199">
            <v>0</v>
          </cell>
          <cell r="OW199">
            <v>0</v>
          </cell>
          <cell r="OX199">
            <v>0</v>
          </cell>
          <cell r="OY199">
            <v>0</v>
          </cell>
          <cell r="OZ199">
            <v>0</v>
          </cell>
          <cell r="PA199">
            <v>0</v>
          </cell>
          <cell r="PB199">
            <v>0</v>
          </cell>
          <cell r="PC199">
            <v>0</v>
          </cell>
          <cell r="PD199">
            <v>0</v>
          </cell>
          <cell r="PE199">
            <v>0</v>
          </cell>
          <cell r="PF199">
            <v>0</v>
          </cell>
          <cell r="PG199">
            <v>0</v>
          </cell>
          <cell r="PH199">
            <v>0</v>
          </cell>
          <cell r="PI199">
            <v>0</v>
          </cell>
          <cell r="PJ199">
            <v>0</v>
          </cell>
          <cell r="PL199">
            <v>0</v>
          </cell>
          <cell r="PM199">
            <v>0</v>
          </cell>
          <cell r="PN199">
            <v>0</v>
          </cell>
          <cell r="PO199">
            <v>0</v>
          </cell>
          <cell r="PP199">
            <v>0</v>
          </cell>
          <cell r="PQ199">
            <v>0</v>
          </cell>
          <cell r="PR199">
            <v>0</v>
          </cell>
          <cell r="PS199">
            <v>0</v>
          </cell>
          <cell r="PT199">
            <v>0</v>
          </cell>
          <cell r="PU199">
            <v>0</v>
          </cell>
          <cell r="PV199">
            <v>0</v>
          </cell>
          <cell r="PW199">
            <v>0</v>
          </cell>
          <cell r="PX199">
            <v>0</v>
          </cell>
          <cell r="PY199">
            <v>0</v>
          </cell>
          <cell r="PZ199">
            <v>0</v>
          </cell>
          <cell r="QA199">
            <v>0</v>
          </cell>
          <cell r="QB199">
            <v>0</v>
          </cell>
          <cell r="QC199">
            <v>0</v>
          </cell>
          <cell r="QD199">
            <v>0</v>
          </cell>
          <cell r="QE199">
            <v>0</v>
          </cell>
          <cell r="QF199">
            <v>0</v>
          </cell>
          <cell r="QG199">
            <v>0</v>
          </cell>
          <cell r="QH199">
            <v>0</v>
          </cell>
          <cell r="QI199">
            <v>0</v>
          </cell>
          <cell r="QJ199">
            <v>0</v>
          </cell>
          <cell r="QK199">
            <v>0</v>
          </cell>
          <cell r="QL199">
            <v>0</v>
          </cell>
          <cell r="QM199">
            <v>0</v>
          </cell>
          <cell r="QN199">
            <v>0</v>
          </cell>
          <cell r="QO199">
            <v>0</v>
          </cell>
          <cell r="QP199">
            <v>0</v>
          </cell>
          <cell r="QQ199">
            <v>0</v>
          </cell>
          <cell r="QR199">
            <v>0</v>
          </cell>
          <cell r="QS199">
            <v>0</v>
          </cell>
          <cell r="QT199">
            <v>0</v>
          </cell>
          <cell r="QU199">
            <v>0</v>
          </cell>
          <cell r="QV199">
            <v>0</v>
          </cell>
          <cell r="QW199">
            <v>0</v>
          </cell>
          <cell r="QX199">
            <v>0</v>
          </cell>
          <cell r="QY199">
            <v>0</v>
          </cell>
          <cell r="QZ199">
            <v>0</v>
          </cell>
          <cell r="RA199">
            <v>0</v>
          </cell>
          <cell r="RB199">
            <v>0</v>
          </cell>
          <cell r="RC199">
            <v>0</v>
          </cell>
          <cell r="RD199">
            <v>0</v>
          </cell>
          <cell r="RE199">
            <v>0</v>
          </cell>
          <cell r="RF199">
            <v>0</v>
          </cell>
          <cell r="RG199">
            <v>0</v>
          </cell>
          <cell r="RH199">
            <v>0</v>
          </cell>
          <cell r="RI199">
            <v>0</v>
          </cell>
          <cell r="RL199">
            <v>0</v>
          </cell>
        </row>
        <row r="200">
          <cell r="OF200">
            <v>0</v>
          </cell>
          <cell r="OQ200">
            <v>0</v>
          </cell>
          <cell r="OR200">
            <v>0</v>
          </cell>
          <cell r="OS200">
            <v>0</v>
          </cell>
          <cell r="OT200">
            <v>0</v>
          </cell>
          <cell r="OU200">
            <v>0</v>
          </cell>
          <cell r="OV200">
            <v>0</v>
          </cell>
          <cell r="OW200">
            <v>0</v>
          </cell>
          <cell r="OX200">
            <v>0</v>
          </cell>
          <cell r="OY200">
            <v>0</v>
          </cell>
          <cell r="OZ200">
            <v>0</v>
          </cell>
          <cell r="PA200">
            <v>0</v>
          </cell>
          <cell r="PB200">
            <v>0</v>
          </cell>
          <cell r="PC200">
            <v>0</v>
          </cell>
          <cell r="PD200">
            <v>0</v>
          </cell>
          <cell r="PE200">
            <v>0</v>
          </cell>
          <cell r="PF200">
            <v>0</v>
          </cell>
          <cell r="PG200">
            <v>0</v>
          </cell>
          <cell r="PH200">
            <v>0</v>
          </cell>
          <cell r="PI200">
            <v>0</v>
          </cell>
          <cell r="PJ200">
            <v>0</v>
          </cell>
          <cell r="PL200">
            <v>0</v>
          </cell>
          <cell r="PM200">
            <v>0</v>
          </cell>
          <cell r="PN200">
            <v>0</v>
          </cell>
          <cell r="PO200">
            <v>0</v>
          </cell>
          <cell r="PP200">
            <v>0</v>
          </cell>
          <cell r="PQ200">
            <v>0</v>
          </cell>
          <cell r="PR200">
            <v>0</v>
          </cell>
          <cell r="PS200">
            <v>0</v>
          </cell>
          <cell r="PT200">
            <v>0</v>
          </cell>
          <cell r="PU200">
            <v>0</v>
          </cell>
          <cell r="PV200">
            <v>0</v>
          </cell>
          <cell r="PW200">
            <v>0</v>
          </cell>
          <cell r="PX200">
            <v>0</v>
          </cell>
          <cell r="PY200">
            <v>0</v>
          </cell>
          <cell r="PZ200">
            <v>0</v>
          </cell>
          <cell r="QA200">
            <v>0</v>
          </cell>
          <cell r="QB200">
            <v>0</v>
          </cell>
          <cell r="QC200">
            <v>0</v>
          </cell>
          <cell r="QD200">
            <v>0</v>
          </cell>
          <cell r="QE200">
            <v>0</v>
          </cell>
          <cell r="QF200">
            <v>0</v>
          </cell>
          <cell r="QG200">
            <v>0</v>
          </cell>
          <cell r="QH200">
            <v>0</v>
          </cell>
          <cell r="QI200">
            <v>0</v>
          </cell>
          <cell r="QJ200">
            <v>0</v>
          </cell>
          <cell r="QK200">
            <v>0</v>
          </cell>
          <cell r="QL200">
            <v>0</v>
          </cell>
          <cell r="QM200">
            <v>0</v>
          </cell>
          <cell r="QN200">
            <v>0</v>
          </cell>
          <cell r="QO200">
            <v>0</v>
          </cell>
          <cell r="QP200">
            <v>0</v>
          </cell>
          <cell r="QQ200">
            <v>0</v>
          </cell>
          <cell r="QR200">
            <v>0</v>
          </cell>
          <cell r="QS200">
            <v>0</v>
          </cell>
          <cell r="QT200">
            <v>0</v>
          </cell>
          <cell r="QU200">
            <v>0</v>
          </cell>
          <cell r="QV200">
            <v>0</v>
          </cell>
          <cell r="QW200">
            <v>0</v>
          </cell>
          <cell r="QX200">
            <v>0</v>
          </cell>
          <cell r="QY200">
            <v>0</v>
          </cell>
          <cell r="QZ200">
            <v>0</v>
          </cell>
          <cell r="RA200">
            <v>0</v>
          </cell>
          <cell r="RB200">
            <v>0</v>
          </cell>
          <cell r="RC200">
            <v>0</v>
          </cell>
          <cell r="RD200">
            <v>0</v>
          </cell>
          <cell r="RE200">
            <v>0</v>
          </cell>
          <cell r="RF200">
            <v>0</v>
          </cell>
          <cell r="RG200">
            <v>0</v>
          </cell>
          <cell r="RH200">
            <v>0</v>
          </cell>
          <cell r="RI200">
            <v>0</v>
          </cell>
          <cell r="RL200">
            <v>0</v>
          </cell>
        </row>
        <row r="201">
          <cell r="OF201">
            <v>0</v>
          </cell>
          <cell r="OQ201">
            <v>0</v>
          </cell>
          <cell r="OR201">
            <v>0</v>
          </cell>
          <cell r="OS201">
            <v>0</v>
          </cell>
          <cell r="OT201">
            <v>0</v>
          </cell>
          <cell r="OU201">
            <v>0</v>
          </cell>
          <cell r="OV201">
            <v>0</v>
          </cell>
          <cell r="OW201">
            <v>0</v>
          </cell>
          <cell r="OX201">
            <v>0</v>
          </cell>
          <cell r="OY201">
            <v>0</v>
          </cell>
          <cell r="OZ201">
            <v>0</v>
          </cell>
          <cell r="PA201">
            <v>0</v>
          </cell>
          <cell r="PB201">
            <v>0</v>
          </cell>
          <cell r="PC201">
            <v>0</v>
          </cell>
          <cell r="PD201">
            <v>0</v>
          </cell>
          <cell r="PE201">
            <v>0</v>
          </cell>
          <cell r="PF201">
            <v>0</v>
          </cell>
          <cell r="PG201">
            <v>0</v>
          </cell>
          <cell r="PH201">
            <v>0</v>
          </cell>
          <cell r="PI201">
            <v>0</v>
          </cell>
          <cell r="PJ201">
            <v>0</v>
          </cell>
          <cell r="PL201">
            <v>0</v>
          </cell>
          <cell r="PM201">
            <v>0</v>
          </cell>
          <cell r="PN201">
            <v>0</v>
          </cell>
          <cell r="PO201">
            <v>0</v>
          </cell>
          <cell r="PP201">
            <v>0</v>
          </cell>
          <cell r="PQ201">
            <v>0</v>
          </cell>
          <cell r="PR201">
            <v>0</v>
          </cell>
          <cell r="PS201">
            <v>0</v>
          </cell>
          <cell r="PT201">
            <v>0</v>
          </cell>
          <cell r="PU201">
            <v>0</v>
          </cell>
          <cell r="PV201">
            <v>0</v>
          </cell>
          <cell r="PW201">
            <v>0</v>
          </cell>
          <cell r="PX201">
            <v>0</v>
          </cell>
          <cell r="PY201">
            <v>0</v>
          </cell>
          <cell r="PZ201">
            <v>0</v>
          </cell>
          <cell r="QA201">
            <v>0</v>
          </cell>
          <cell r="QB201">
            <v>0</v>
          </cell>
          <cell r="QC201">
            <v>0</v>
          </cell>
          <cell r="QD201">
            <v>0</v>
          </cell>
          <cell r="QE201">
            <v>0</v>
          </cell>
          <cell r="QF201">
            <v>0</v>
          </cell>
          <cell r="QG201">
            <v>0</v>
          </cell>
          <cell r="QH201">
            <v>0</v>
          </cell>
          <cell r="QI201">
            <v>0</v>
          </cell>
          <cell r="QJ201">
            <v>0</v>
          </cell>
          <cell r="QK201">
            <v>0</v>
          </cell>
          <cell r="QL201">
            <v>0</v>
          </cell>
          <cell r="QM201">
            <v>0</v>
          </cell>
          <cell r="QN201">
            <v>0</v>
          </cell>
          <cell r="QO201">
            <v>0</v>
          </cell>
          <cell r="QP201">
            <v>0</v>
          </cell>
          <cell r="QQ201">
            <v>0</v>
          </cell>
          <cell r="QR201">
            <v>0</v>
          </cell>
          <cell r="QS201">
            <v>0</v>
          </cell>
          <cell r="QT201">
            <v>0</v>
          </cell>
          <cell r="QU201">
            <v>0</v>
          </cell>
          <cell r="QV201">
            <v>0</v>
          </cell>
          <cell r="QW201">
            <v>0</v>
          </cell>
          <cell r="QX201">
            <v>0</v>
          </cell>
          <cell r="QY201">
            <v>0</v>
          </cell>
          <cell r="QZ201">
            <v>0</v>
          </cell>
          <cell r="RA201">
            <v>0</v>
          </cell>
          <cell r="RB201">
            <v>0</v>
          </cell>
          <cell r="RC201">
            <v>0</v>
          </cell>
          <cell r="RD201">
            <v>0</v>
          </cell>
          <cell r="RE201">
            <v>0</v>
          </cell>
          <cell r="RF201">
            <v>0</v>
          </cell>
          <cell r="RG201">
            <v>0</v>
          </cell>
          <cell r="RH201">
            <v>0</v>
          </cell>
          <cell r="RI201">
            <v>0</v>
          </cell>
          <cell r="RL201">
            <v>0</v>
          </cell>
        </row>
        <row r="202">
          <cell r="OF202">
            <v>0</v>
          </cell>
          <cell r="OQ202">
            <v>0</v>
          </cell>
          <cell r="OR202">
            <v>0</v>
          </cell>
          <cell r="OS202">
            <v>0</v>
          </cell>
          <cell r="OT202">
            <v>0</v>
          </cell>
          <cell r="OU202">
            <v>0</v>
          </cell>
          <cell r="OV202">
            <v>0</v>
          </cell>
          <cell r="OW202">
            <v>0</v>
          </cell>
          <cell r="OX202">
            <v>0</v>
          </cell>
          <cell r="OY202">
            <v>0</v>
          </cell>
          <cell r="OZ202">
            <v>0</v>
          </cell>
          <cell r="PA202">
            <v>0</v>
          </cell>
          <cell r="PB202">
            <v>0</v>
          </cell>
          <cell r="PC202">
            <v>0</v>
          </cell>
          <cell r="PD202">
            <v>0</v>
          </cell>
          <cell r="PE202">
            <v>0</v>
          </cell>
          <cell r="PF202">
            <v>0</v>
          </cell>
          <cell r="PG202">
            <v>0</v>
          </cell>
          <cell r="PH202">
            <v>0</v>
          </cell>
          <cell r="PI202">
            <v>0</v>
          </cell>
          <cell r="PJ202">
            <v>0</v>
          </cell>
          <cell r="PL202">
            <v>0</v>
          </cell>
          <cell r="PM202">
            <v>0</v>
          </cell>
          <cell r="PN202">
            <v>0</v>
          </cell>
          <cell r="PO202">
            <v>0</v>
          </cell>
          <cell r="PP202">
            <v>0</v>
          </cell>
          <cell r="PQ202">
            <v>0</v>
          </cell>
          <cell r="PR202">
            <v>0</v>
          </cell>
          <cell r="PS202">
            <v>0</v>
          </cell>
          <cell r="PT202">
            <v>0</v>
          </cell>
          <cell r="PU202">
            <v>0</v>
          </cell>
          <cell r="PV202">
            <v>0</v>
          </cell>
          <cell r="PW202">
            <v>0</v>
          </cell>
          <cell r="PX202">
            <v>0</v>
          </cell>
          <cell r="PY202">
            <v>0</v>
          </cell>
          <cell r="PZ202">
            <v>0</v>
          </cell>
          <cell r="QA202">
            <v>0</v>
          </cell>
          <cell r="QB202">
            <v>0</v>
          </cell>
          <cell r="QC202">
            <v>0</v>
          </cell>
          <cell r="QD202">
            <v>0</v>
          </cell>
          <cell r="QE202">
            <v>0</v>
          </cell>
          <cell r="QF202">
            <v>0</v>
          </cell>
          <cell r="QG202">
            <v>0</v>
          </cell>
          <cell r="QH202">
            <v>0</v>
          </cell>
          <cell r="QI202">
            <v>0</v>
          </cell>
          <cell r="QJ202">
            <v>0</v>
          </cell>
          <cell r="QK202">
            <v>0</v>
          </cell>
          <cell r="QL202">
            <v>0</v>
          </cell>
          <cell r="QM202">
            <v>0</v>
          </cell>
          <cell r="QN202">
            <v>0</v>
          </cell>
          <cell r="QO202">
            <v>0</v>
          </cell>
          <cell r="QP202">
            <v>0</v>
          </cell>
          <cell r="QQ202">
            <v>0</v>
          </cell>
          <cell r="QR202">
            <v>0</v>
          </cell>
          <cell r="QS202">
            <v>0</v>
          </cell>
          <cell r="QT202">
            <v>0</v>
          </cell>
          <cell r="QU202">
            <v>0</v>
          </cell>
          <cell r="QV202">
            <v>0</v>
          </cell>
          <cell r="QW202">
            <v>0</v>
          </cell>
          <cell r="QX202">
            <v>0</v>
          </cell>
          <cell r="QY202">
            <v>0</v>
          </cell>
          <cell r="QZ202">
            <v>0</v>
          </cell>
          <cell r="RA202">
            <v>0</v>
          </cell>
          <cell r="RB202">
            <v>0</v>
          </cell>
          <cell r="RC202">
            <v>0</v>
          </cell>
          <cell r="RD202">
            <v>0</v>
          </cell>
          <cell r="RE202">
            <v>0</v>
          </cell>
          <cell r="RF202">
            <v>0</v>
          </cell>
          <cell r="RG202">
            <v>0</v>
          </cell>
          <cell r="RH202">
            <v>0</v>
          </cell>
          <cell r="RI202">
            <v>0</v>
          </cell>
          <cell r="RL202">
            <v>0</v>
          </cell>
        </row>
        <row r="203">
          <cell r="OF203">
            <v>0</v>
          </cell>
          <cell r="OQ203">
            <v>0</v>
          </cell>
          <cell r="OR203">
            <v>0</v>
          </cell>
          <cell r="OS203">
            <v>0</v>
          </cell>
          <cell r="OT203">
            <v>0</v>
          </cell>
          <cell r="OU203">
            <v>0</v>
          </cell>
          <cell r="OV203">
            <v>0</v>
          </cell>
          <cell r="OW203">
            <v>0</v>
          </cell>
          <cell r="OX203">
            <v>0</v>
          </cell>
          <cell r="OY203">
            <v>0</v>
          </cell>
          <cell r="OZ203">
            <v>0</v>
          </cell>
          <cell r="PA203">
            <v>0</v>
          </cell>
          <cell r="PB203">
            <v>0</v>
          </cell>
          <cell r="PC203">
            <v>0</v>
          </cell>
          <cell r="PD203">
            <v>0</v>
          </cell>
          <cell r="PE203">
            <v>0</v>
          </cell>
          <cell r="PF203">
            <v>0</v>
          </cell>
          <cell r="PG203">
            <v>0</v>
          </cell>
          <cell r="PH203">
            <v>0</v>
          </cell>
          <cell r="PI203">
            <v>0</v>
          </cell>
          <cell r="PJ203">
            <v>0</v>
          </cell>
          <cell r="PL203">
            <v>0</v>
          </cell>
          <cell r="PM203">
            <v>0</v>
          </cell>
          <cell r="PN203">
            <v>0</v>
          </cell>
          <cell r="PO203">
            <v>0</v>
          </cell>
          <cell r="PP203">
            <v>0</v>
          </cell>
          <cell r="PQ203">
            <v>0</v>
          </cell>
          <cell r="PR203">
            <v>0</v>
          </cell>
          <cell r="PS203">
            <v>0</v>
          </cell>
          <cell r="PT203">
            <v>0</v>
          </cell>
          <cell r="PU203">
            <v>0</v>
          </cell>
          <cell r="PV203">
            <v>0</v>
          </cell>
          <cell r="PW203">
            <v>0</v>
          </cell>
          <cell r="PX203">
            <v>0</v>
          </cell>
          <cell r="PY203">
            <v>0</v>
          </cell>
          <cell r="PZ203">
            <v>0</v>
          </cell>
          <cell r="QA203">
            <v>0</v>
          </cell>
          <cell r="QB203">
            <v>0</v>
          </cell>
          <cell r="QC203">
            <v>0</v>
          </cell>
          <cell r="QD203">
            <v>0</v>
          </cell>
          <cell r="QE203">
            <v>0</v>
          </cell>
          <cell r="QF203">
            <v>0</v>
          </cell>
          <cell r="QG203">
            <v>0</v>
          </cell>
          <cell r="QH203">
            <v>0</v>
          </cell>
          <cell r="QI203">
            <v>0</v>
          </cell>
          <cell r="QJ203">
            <v>0</v>
          </cell>
          <cell r="QK203">
            <v>0</v>
          </cell>
          <cell r="QL203">
            <v>0</v>
          </cell>
          <cell r="QM203">
            <v>0</v>
          </cell>
          <cell r="QN203">
            <v>0</v>
          </cell>
          <cell r="QO203">
            <v>0</v>
          </cell>
          <cell r="QP203">
            <v>0</v>
          </cell>
          <cell r="QQ203">
            <v>0</v>
          </cell>
          <cell r="QR203">
            <v>0</v>
          </cell>
          <cell r="QS203">
            <v>0</v>
          </cell>
          <cell r="QT203">
            <v>0</v>
          </cell>
          <cell r="QU203">
            <v>0</v>
          </cell>
          <cell r="QV203">
            <v>0</v>
          </cell>
          <cell r="QW203">
            <v>0</v>
          </cell>
          <cell r="QX203">
            <v>0</v>
          </cell>
          <cell r="QY203">
            <v>0</v>
          </cell>
          <cell r="QZ203">
            <v>0</v>
          </cell>
          <cell r="RA203">
            <v>0</v>
          </cell>
          <cell r="RB203">
            <v>0</v>
          </cell>
          <cell r="RC203">
            <v>0</v>
          </cell>
          <cell r="RD203">
            <v>0</v>
          </cell>
          <cell r="RE203">
            <v>0</v>
          </cell>
          <cell r="RF203">
            <v>0</v>
          </cell>
          <cell r="RG203">
            <v>0</v>
          </cell>
          <cell r="RH203">
            <v>0</v>
          </cell>
          <cell r="RI203">
            <v>0</v>
          </cell>
          <cell r="RL203">
            <v>0</v>
          </cell>
        </row>
        <row r="204">
          <cell r="OF204">
            <v>0</v>
          </cell>
          <cell r="OQ204">
            <v>0</v>
          </cell>
          <cell r="OR204">
            <v>0</v>
          </cell>
          <cell r="OS204">
            <v>0</v>
          </cell>
          <cell r="OT204">
            <v>0</v>
          </cell>
          <cell r="OU204">
            <v>0</v>
          </cell>
          <cell r="OV204">
            <v>0</v>
          </cell>
          <cell r="OW204">
            <v>0</v>
          </cell>
          <cell r="OX204">
            <v>0</v>
          </cell>
          <cell r="OY204">
            <v>0</v>
          </cell>
          <cell r="OZ204">
            <v>0</v>
          </cell>
          <cell r="PA204">
            <v>0</v>
          </cell>
          <cell r="PB204">
            <v>0</v>
          </cell>
          <cell r="PC204">
            <v>0</v>
          </cell>
          <cell r="PD204">
            <v>0</v>
          </cell>
          <cell r="PE204">
            <v>0</v>
          </cell>
          <cell r="PF204">
            <v>0</v>
          </cell>
          <cell r="PG204">
            <v>0</v>
          </cell>
          <cell r="PH204">
            <v>0</v>
          </cell>
          <cell r="PI204">
            <v>0</v>
          </cell>
          <cell r="PJ204">
            <v>0</v>
          </cell>
          <cell r="PL204">
            <v>0</v>
          </cell>
          <cell r="PM204">
            <v>0</v>
          </cell>
          <cell r="PN204">
            <v>0</v>
          </cell>
          <cell r="PO204">
            <v>0</v>
          </cell>
          <cell r="PP204">
            <v>0</v>
          </cell>
          <cell r="PQ204">
            <v>0</v>
          </cell>
          <cell r="PR204">
            <v>0</v>
          </cell>
          <cell r="PS204">
            <v>0</v>
          </cell>
          <cell r="PT204">
            <v>0</v>
          </cell>
          <cell r="PU204">
            <v>0</v>
          </cell>
          <cell r="PV204">
            <v>0</v>
          </cell>
          <cell r="PW204">
            <v>0</v>
          </cell>
          <cell r="PX204">
            <v>0</v>
          </cell>
          <cell r="PY204">
            <v>0</v>
          </cell>
          <cell r="PZ204">
            <v>0</v>
          </cell>
          <cell r="QA204">
            <v>0</v>
          </cell>
          <cell r="QB204">
            <v>0</v>
          </cell>
          <cell r="QC204">
            <v>0</v>
          </cell>
          <cell r="QD204">
            <v>0</v>
          </cell>
          <cell r="QE204">
            <v>0</v>
          </cell>
          <cell r="QF204">
            <v>0</v>
          </cell>
          <cell r="QG204">
            <v>0</v>
          </cell>
          <cell r="QH204">
            <v>0</v>
          </cell>
          <cell r="QI204">
            <v>0</v>
          </cell>
          <cell r="QJ204">
            <v>0</v>
          </cell>
          <cell r="QK204">
            <v>0</v>
          </cell>
          <cell r="QL204">
            <v>0</v>
          </cell>
          <cell r="QM204">
            <v>0</v>
          </cell>
          <cell r="QN204">
            <v>0</v>
          </cell>
          <cell r="QO204">
            <v>0</v>
          </cell>
          <cell r="QP204">
            <v>0</v>
          </cell>
          <cell r="QQ204">
            <v>0</v>
          </cell>
          <cell r="QR204">
            <v>0</v>
          </cell>
          <cell r="QS204">
            <v>0</v>
          </cell>
          <cell r="QT204">
            <v>0</v>
          </cell>
          <cell r="QU204">
            <v>0</v>
          </cell>
          <cell r="QV204">
            <v>0</v>
          </cell>
          <cell r="QW204">
            <v>0</v>
          </cell>
          <cell r="QX204">
            <v>0</v>
          </cell>
          <cell r="QY204">
            <v>0</v>
          </cell>
          <cell r="QZ204">
            <v>0</v>
          </cell>
          <cell r="RA204">
            <v>0</v>
          </cell>
          <cell r="RB204">
            <v>0</v>
          </cell>
          <cell r="RC204">
            <v>0</v>
          </cell>
          <cell r="RD204">
            <v>0</v>
          </cell>
          <cell r="RE204">
            <v>0</v>
          </cell>
          <cell r="RF204">
            <v>0</v>
          </cell>
          <cell r="RG204">
            <v>0</v>
          </cell>
          <cell r="RH204">
            <v>0</v>
          </cell>
          <cell r="RI204">
            <v>0</v>
          </cell>
          <cell r="RL204">
            <v>0</v>
          </cell>
        </row>
        <row r="205">
          <cell r="OF205">
            <v>0</v>
          </cell>
          <cell r="OQ205">
            <v>0</v>
          </cell>
          <cell r="OR205">
            <v>0</v>
          </cell>
          <cell r="OS205">
            <v>0</v>
          </cell>
          <cell r="OT205">
            <v>0</v>
          </cell>
          <cell r="OU205">
            <v>0</v>
          </cell>
          <cell r="OV205">
            <v>0</v>
          </cell>
          <cell r="OW205">
            <v>0</v>
          </cell>
          <cell r="OX205">
            <v>0</v>
          </cell>
          <cell r="OY205">
            <v>0</v>
          </cell>
          <cell r="OZ205">
            <v>0</v>
          </cell>
          <cell r="PA205">
            <v>0</v>
          </cell>
          <cell r="PB205">
            <v>0</v>
          </cell>
          <cell r="PC205">
            <v>0</v>
          </cell>
          <cell r="PD205">
            <v>0</v>
          </cell>
          <cell r="PE205">
            <v>0</v>
          </cell>
          <cell r="PF205">
            <v>0</v>
          </cell>
          <cell r="PG205">
            <v>0</v>
          </cell>
          <cell r="PH205">
            <v>0</v>
          </cell>
          <cell r="PI205">
            <v>0</v>
          </cell>
          <cell r="PJ205">
            <v>0</v>
          </cell>
          <cell r="PL205">
            <v>0</v>
          </cell>
          <cell r="PM205">
            <v>0</v>
          </cell>
          <cell r="PN205">
            <v>0</v>
          </cell>
          <cell r="PO205">
            <v>0</v>
          </cell>
          <cell r="PP205">
            <v>0</v>
          </cell>
          <cell r="PQ205">
            <v>0</v>
          </cell>
          <cell r="PR205">
            <v>0</v>
          </cell>
          <cell r="PS205">
            <v>0</v>
          </cell>
          <cell r="PT205">
            <v>0</v>
          </cell>
          <cell r="PU205">
            <v>0</v>
          </cell>
          <cell r="PV205">
            <v>0</v>
          </cell>
          <cell r="PW205">
            <v>0</v>
          </cell>
          <cell r="PX205">
            <v>0</v>
          </cell>
          <cell r="PY205">
            <v>0</v>
          </cell>
          <cell r="PZ205">
            <v>0</v>
          </cell>
          <cell r="QA205">
            <v>0</v>
          </cell>
          <cell r="QB205">
            <v>0</v>
          </cell>
          <cell r="QC205">
            <v>0</v>
          </cell>
          <cell r="QD205">
            <v>0</v>
          </cell>
          <cell r="QE205">
            <v>0</v>
          </cell>
          <cell r="QF205">
            <v>0</v>
          </cell>
          <cell r="QG205">
            <v>0</v>
          </cell>
          <cell r="QH205">
            <v>0</v>
          </cell>
          <cell r="QI205">
            <v>0</v>
          </cell>
          <cell r="QJ205">
            <v>0</v>
          </cell>
          <cell r="QK205">
            <v>0</v>
          </cell>
          <cell r="QL205">
            <v>0</v>
          </cell>
          <cell r="QM205">
            <v>0</v>
          </cell>
          <cell r="QN205">
            <v>0</v>
          </cell>
          <cell r="QO205">
            <v>0</v>
          </cell>
          <cell r="QP205">
            <v>0</v>
          </cell>
          <cell r="QQ205">
            <v>0</v>
          </cell>
          <cell r="QR205">
            <v>0</v>
          </cell>
          <cell r="QS205">
            <v>0</v>
          </cell>
          <cell r="QT205">
            <v>0</v>
          </cell>
          <cell r="QU205">
            <v>0</v>
          </cell>
          <cell r="QV205">
            <v>0</v>
          </cell>
          <cell r="QW205">
            <v>0</v>
          </cell>
          <cell r="QX205">
            <v>0</v>
          </cell>
          <cell r="QY205">
            <v>0</v>
          </cell>
          <cell r="QZ205">
            <v>0</v>
          </cell>
          <cell r="RA205">
            <v>0</v>
          </cell>
          <cell r="RB205">
            <v>0</v>
          </cell>
          <cell r="RC205">
            <v>0</v>
          </cell>
          <cell r="RD205">
            <v>0</v>
          </cell>
          <cell r="RE205">
            <v>0</v>
          </cell>
          <cell r="RF205">
            <v>0</v>
          </cell>
          <cell r="RG205">
            <v>0</v>
          </cell>
          <cell r="RH205">
            <v>0</v>
          </cell>
          <cell r="RI205">
            <v>0</v>
          </cell>
          <cell r="RL205">
            <v>0</v>
          </cell>
        </row>
        <row r="206">
          <cell r="OF206">
            <v>0</v>
          </cell>
          <cell r="OQ206">
            <v>0</v>
          </cell>
          <cell r="OR206">
            <v>0</v>
          </cell>
          <cell r="OS206">
            <v>0</v>
          </cell>
          <cell r="OT206">
            <v>0</v>
          </cell>
          <cell r="OU206">
            <v>0</v>
          </cell>
          <cell r="OV206">
            <v>0</v>
          </cell>
          <cell r="OW206">
            <v>0</v>
          </cell>
          <cell r="OX206">
            <v>0</v>
          </cell>
          <cell r="OY206">
            <v>0</v>
          </cell>
          <cell r="OZ206">
            <v>0</v>
          </cell>
          <cell r="PA206">
            <v>0</v>
          </cell>
          <cell r="PB206">
            <v>0</v>
          </cell>
          <cell r="PC206">
            <v>0</v>
          </cell>
          <cell r="PD206">
            <v>0</v>
          </cell>
          <cell r="PE206">
            <v>0</v>
          </cell>
          <cell r="PF206">
            <v>0</v>
          </cell>
          <cell r="PG206">
            <v>0</v>
          </cell>
          <cell r="PH206">
            <v>0</v>
          </cell>
          <cell r="PI206">
            <v>0</v>
          </cell>
          <cell r="PJ206">
            <v>0</v>
          </cell>
          <cell r="PL206">
            <v>0</v>
          </cell>
          <cell r="PM206">
            <v>0</v>
          </cell>
          <cell r="PN206">
            <v>0</v>
          </cell>
          <cell r="PO206">
            <v>0</v>
          </cell>
          <cell r="PP206">
            <v>0</v>
          </cell>
          <cell r="PQ206">
            <v>0</v>
          </cell>
          <cell r="PR206">
            <v>0</v>
          </cell>
          <cell r="PS206">
            <v>0</v>
          </cell>
          <cell r="PT206">
            <v>0</v>
          </cell>
          <cell r="PU206">
            <v>0</v>
          </cell>
          <cell r="PV206">
            <v>0</v>
          </cell>
          <cell r="PW206">
            <v>0</v>
          </cell>
          <cell r="PX206">
            <v>0</v>
          </cell>
          <cell r="PY206">
            <v>0</v>
          </cell>
          <cell r="PZ206">
            <v>0</v>
          </cell>
          <cell r="QA206">
            <v>0</v>
          </cell>
          <cell r="QB206">
            <v>0</v>
          </cell>
          <cell r="QC206">
            <v>0</v>
          </cell>
          <cell r="QD206">
            <v>0</v>
          </cell>
          <cell r="QE206">
            <v>0</v>
          </cell>
          <cell r="QF206">
            <v>0</v>
          </cell>
          <cell r="QG206">
            <v>0</v>
          </cell>
          <cell r="QH206">
            <v>0</v>
          </cell>
          <cell r="QI206">
            <v>0</v>
          </cell>
          <cell r="QJ206">
            <v>0</v>
          </cell>
          <cell r="QK206">
            <v>0</v>
          </cell>
          <cell r="QL206">
            <v>0</v>
          </cell>
          <cell r="QM206">
            <v>0</v>
          </cell>
          <cell r="QN206">
            <v>0</v>
          </cell>
          <cell r="QO206">
            <v>0</v>
          </cell>
          <cell r="QP206">
            <v>0</v>
          </cell>
          <cell r="QQ206">
            <v>0</v>
          </cell>
          <cell r="QR206">
            <v>0</v>
          </cell>
          <cell r="QS206">
            <v>0</v>
          </cell>
          <cell r="QT206">
            <v>0</v>
          </cell>
          <cell r="QU206">
            <v>0</v>
          </cell>
          <cell r="QV206">
            <v>0</v>
          </cell>
          <cell r="QW206">
            <v>0</v>
          </cell>
          <cell r="QX206">
            <v>0</v>
          </cell>
          <cell r="QY206">
            <v>0</v>
          </cell>
          <cell r="QZ206">
            <v>0</v>
          </cell>
          <cell r="RA206">
            <v>0</v>
          </cell>
          <cell r="RB206">
            <v>0</v>
          </cell>
          <cell r="RC206">
            <v>0</v>
          </cell>
          <cell r="RD206">
            <v>0</v>
          </cell>
          <cell r="RE206">
            <v>0</v>
          </cell>
          <cell r="RF206">
            <v>0</v>
          </cell>
          <cell r="RG206">
            <v>0</v>
          </cell>
          <cell r="RH206">
            <v>0</v>
          </cell>
          <cell r="RI206">
            <v>0</v>
          </cell>
          <cell r="RL206">
            <v>0</v>
          </cell>
        </row>
        <row r="207">
          <cell r="OF207">
            <v>0</v>
          </cell>
          <cell r="OQ207">
            <v>0</v>
          </cell>
          <cell r="OR207">
            <v>0</v>
          </cell>
          <cell r="OS207">
            <v>0</v>
          </cell>
          <cell r="OT207">
            <v>0</v>
          </cell>
          <cell r="OU207">
            <v>0</v>
          </cell>
          <cell r="OV207">
            <v>0</v>
          </cell>
          <cell r="OW207">
            <v>0</v>
          </cell>
          <cell r="OX207">
            <v>0</v>
          </cell>
          <cell r="OY207">
            <v>0</v>
          </cell>
          <cell r="OZ207">
            <v>0</v>
          </cell>
          <cell r="PA207">
            <v>0</v>
          </cell>
          <cell r="PB207">
            <v>0</v>
          </cell>
          <cell r="PC207">
            <v>0</v>
          </cell>
          <cell r="PD207">
            <v>0</v>
          </cell>
          <cell r="PE207">
            <v>0</v>
          </cell>
          <cell r="PF207">
            <v>0</v>
          </cell>
          <cell r="PG207">
            <v>0</v>
          </cell>
          <cell r="PH207">
            <v>0</v>
          </cell>
          <cell r="PI207">
            <v>0</v>
          </cell>
          <cell r="PJ207">
            <v>0</v>
          </cell>
          <cell r="PL207">
            <v>0</v>
          </cell>
          <cell r="PM207">
            <v>0</v>
          </cell>
          <cell r="PN207">
            <v>0</v>
          </cell>
          <cell r="PO207">
            <v>0</v>
          </cell>
          <cell r="PP207">
            <v>0</v>
          </cell>
          <cell r="PQ207">
            <v>0</v>
          </cell>
          <cell r="PR207">
            <v>0</v>
          </cell>
          <cell r="PS207">
            <v>0</v>
          </cell>
          <cell r="PT207">
            <v>0</v>
          </cell>
          <cell r="PU207">
            <v>0</v>
          </cell>
          <cell r="PV207">
            <v>0</v>
          </cell>
          <cell r="PW207">
            <v>0</v>
          </cell>
          <cell r="PX207">
            <v>0</v>
          </cell>
          <cell r="PY207">
            <v>0</v>
          </cell>
          <cell r="PZ207">
            <v>0</v>
          </cell>
          <cell r="QA207">
            <v>0</v>
          </cell>
          <cell r="QB207">
            <v>0</v>
          </cell>
          <cell r="QC207">
            <v>0</v>
          </cell>
          <cell r="QD207">
            <v>0</v>
          </cell>
          <cell r="QE207">
            <v>0</v>
          </cell>
          <cell r="QF207">
            <v>0</v>
          </cell>
          <cell r="QG207">
            <v>0</v>
          </cell>
          <cell r="QH207">
            <v>0</v>
          </cell>
          <cell r="QI207">
            <v>0</v>
          </cell>
          <cell r="QJ207">
            <v>0</v>
          </cell>
          <cell r="QK207">
            <v>0</v>
          </cell>
          <cell r="QL207">
            <v>0</v>
          </cell>
          <cell r="QM207">
            <v>0</v>
          </cell>
          <cell r="QN207">
            <v>0</v>
          </cell>
          <cell r="QO207">
            <v>0</v>
          </cell>
          <cell r="QP207">
            <v>0</v>
          </cell>
          <cell r="QQ207">
            <v>0</v>
          </cell>
          <cell r="QR207">
            <v>0</v>
          </cell>
          <cell r="QS207">
            <v>0</v>
          </cell>
          <cell r="QT207">
            <v>0</v>
          </cell>
          <cell r="QU207">
            <v>0</v>
          </cell>
          <cell r="QV207">
            <v>0</v>
          </cell>
          <cell r="QW207">
            <v>0</v>
          </cell>
          <cell r="QX207">
            <v>0</v>
          </cell>
          <cell r="QY207">
            <v>0</v>
          </cell>
          <cell r="QZ207">
            <v>0</v>
          </cell>
          <cell r="RA207">
            <v>0</v>
          </cell>
          <cell r="RB207">
            <v>0</v>
          </cell>
          <cell r="RC207">
            <v>0</v>
          </cell>
          <cell r="RD207">
            <v>0</v>
          </cell>
          <cell r="RE207">
            <v>0</v>
          </cell>
          <cell r="RF207">
            <v>0</v>
          </cell>
          <cell r="RG207">
            <v>0</v>
          </cell>
          <cell r="RH207">
            <v>0</v>
          </cell>
          <cell r="RI207">
            <v>0</v>
          </cell>
          <cell r="RL207">
            <v>0</v>
          </cell>
        </row>
        <row r="208">
          <cell r="OF208">
            <v>0</v>
          </cell>
          <cell r="OQ208">
            <v>0</v>
          </cell>
          <cell r="OR208">
            <v>0</v>
          </cell>
          <cell r="OS208">
            <v>0</v>
          </cell>
          <cell r="OT208">
            <v>0</v>
          </cell>
          <cell r="OU208">
            <v>0</v>
          </cell>
          <cell r="OV208">
            <v>0</v>
          </cell>
          <cell r="OW208">
            <v>0</v>
          </cell>
          <cell r="OX208">
            <v>0</v>
          </cell>
          <cell r="OY208">
            <v>0</v>
          </cell>
          <cell r="OZ208">
            <v>0</v>
          </cell>
          <cell r="PA208">
            <v>0</v>
          </cell>
          <cell r="PB208">
            <v>0</v>
          </cell>
          <cell r="PC208">
            <v>0</v>
          </cell>
          <cell r="PD208">
            <v>0</v>
          </cell>
          <cell r="PE208">
            <v>0</v>
          </cell>
          <cell r="PF208">
            <v>0</v>
          </cell>
          <cell r="PG208">
            <v>0</v>
          </cell>
          <cell r="PH208">
            <v>0</v>
          </cell>
          <cell r="PI208">
            <v>0</v>
          </cell>
          <cell r="PJ208">
            <v>0</v>
          </cell>
          <cell r="PL208">
            <v>0</v>
          </cell>
          <cell r="PM208">
            <v>0</v>
          </cell>
          <cell r="PN208">
            <v>0</v>
          </cell>
          <cell r="PO208">
            <v>0</v>
          </cell>
          <cell r="PP208">
            <v>0</v>
          </cell>
          <cell r="PQ208">
            <v>0</v>
          </cell>
          <cell r="PR208">
            <v>0</v>
          </cell>
          <cell r="PS208">
            <v>0</v>
          </cell>
          <cell r="PT208">
            <v>0</v>
          </cell>
          <cell r="PU208">
            <v>0</v>
          </cell>
          <cell r="PV208">
            <v>0</v>
          </cell>
          <cell r="PW208">
            <v>0</v>
          </cell>
          <cell r="PX208">
            <v>0</v>
          </cell>
          <cell r="PY208">
            <v>0</v>
          </cell>
          <cell r="PZ208">
            <v>0</v>
          </cell>
          <cell r="QA208">
            <v>0</v>
          </cell>
          <cell r="QB208">
            <v>0</v>
          </cell>
          <cell r="QC208">
            <v>0</v>
          </cell>
          <cell r="QD208">
            <v>0</v>
          </cell>
          <cell r="QE208">
            <v>0</v>
          </cell>
          <cell r="QF208">
            <v>0</v>
          </cell>
          <cell r="QG208">
            <v>0</v>
          </cell>
          <cell r="QH208">
            <v>0</v>
          </cell>
          <cell r="QI208">
            <v>0</v>
          </cell>
          <cell r="QJ208">
            <v>0</v>
          </cell>
          <cell r="QK208">
            <v>0</v>
          </cell>
          <cell r="QL208">
            <v>0</v>
          </cell>
          <cell r="QM208">
            <v>0</v>
          </cell>
          <cell r="QN208">
            <v>0</v>
          </cell>
          <cell r="QO208">
            <v>0</v>
          </cell>
          <cell r="QP208">
            <v>0</v>
          </cell>
          <cell r="QQ208">
            <v>0</v>
          </cell>
          <cell r="QR208">
            <v>0</v>
          </cell>
          <cell r="QS208">
            <v>0</v>
          </cell>
          <cell r="QT208">
            <v>0</v>
          </cell>
          <cell r="QU208">
            <v>0</v>
          </cell>
          <cell r="QV208">
            <v>0</v>
          </cell>
          <cell r="QW208">
            <v>0</v>
          </cell>
          <cell r="QX208">
            <v>0</v>
          </cell>
          <cell r="QY208">
            <v>0</v>
          </cell>
          <cell r="QZ208">
            <v>0</v>
          </cell>
          <cell r="RA208">
            <v>0</v>
          </cell>
          <cell r="RB208">
            <v>0</v>
          </cell>
          <cell r="RC208">
            <v>0</v>
          </cell>
          <cell r="RD208">
            <v>0</v>
          </cell>
          <cell r="RE208">
            <v>0</v>
          </cell>
          <cell r="RF208">
            <v>0</v>
          </cell>
          <cell r="RG208">
            <v>0</v>
          </cell>
          <cell r="RH208">
            <v>0</v>
          </cell>
          <cell r="RI208">
            <v>0</v>
          </cell>
          <cell r="RL208">
            <v>0</v>
          </cell>
        </row>
        <row r="209">
          <cell r="OF209">
            <v>0</v>
          </cell>
          <cell r="OQ209">
            <v>0</v>
          </cell>
          <cell r="OR209">
            <v>0</v>
          </cell>
          <cell r="OS209">
            <v>0</v>
          </cell>
          <cell r="OT209">
            <v>0</v>
          </cell>
          <cell r="OU209">
            <v>0</v>
          </cell>
          <cell r="OV209">
            <v>0</v>
          </cell>
          <cell r="OW209">
            <v>0</v>
          </cell>
          <cell r="OX209">
            <v>0</v>
          </cell>
          <cell r="OY209">
            <v>0</v>
          </cell>
          <cell r="OZ209">
            <v>0</v>
          </cell>
          <cell r="PA209">
            <v>0</v>
          </cell>
          <cell r="PB209">
            <v>0</v>
          </cell>
          <cell r="PC209">
            <v>0</v>
          </cell>
          <cell r="PD209">
            <v>0</v>
          </cell>
          <cell r="PE209">
            <v>0</v>
          </cell>
          <cell r="PF209">
            <v>0</v>
          </cell>
          <cell r="PG209">
            <v>0</v>
          </cell>
          <cell r="PH209">
            <v>0</v>
          </cell>
          <cell r="PI209">
            <v>0</v>
          </cell>
          <cell r="PJ209">
            <v>0</v>
          </cell>
          <cell r="PL209">
            <v>0</v>
          </cell>
          <cell r="PM209">
            <v>0</v>
          </cell>
          <cell r="PN209">
            <v>0</v>
          </cell>
          <cell r="PO209">
            <v>0</v>
          </cell>
          <cell r="PP209">
            <v>0</v>
          </cell>
          <cell r="PQ209">
            <v>0</v>
          </cell>
          <cell r="PR209">
            <v>0</v>
          </cell>
          <cell r="PS209">
            <v>0</v>
          </cell>
          <cell r="PT209">
            <v>0</v>
          </cell>
          <cell r="PU209">
            <v>0</v>
          </cell>
          <cell r="PV209">
            <v>0</v>
          </cell>
          <cell r="PW209">
            <v>0</v>
          </cell>
          <cell r="PX209">
            <v>0</v>
          </cell>
          <cell r="PY209">
            <v>0</v>
          </cell>
          <cell r="PZ209">
            <v>0</v>
          </cell>
          <cell r="QA209">
            <v>0</v>
          </cell>
          <cell r="QB209">
            <v>0</v>
          </cell>
          <cell r="QC209">
            <v>0</v>
          </cell>
          <cell r="QD209">
            <v>0</v>
          </cell>
          <cell r="QE209">
            <v>0</v>
          </cell>
          <cell r="QF209">
            <v>0</v>
          </cell>
          <cell r="QG209">
            <v>0</v>
          </cell>
          <cell r="QH209">
            <v>0</v>
          </cell>
          <cell r="QI209">
            <v>0</v>
          </cell>
          <cell r="QJ209">
            <v>0</v>
          </cell>
          <cell r="QK209">
            <v>0</v>
          </cell>
          <cell r="QL209">
            <v>0</v>
          </cell>
          <cell r="QM209">
            <v>0</v>
          </cell>
          <cell r="QN209">
            <v>0</v>
          </cell>
          <cell r="QO209">
            <v>0</v>
          </cell>
          <cell r="QP209">
            <v>0</v>
          </cell>
          <cell r="QQ209">
            <v>0</v>
          </cell>
          <cell r="QR209">
            <v>0</v>
          </cell>
          <cell r="QS209">
            <v>0</v>
          </cell>
          <cell r="QT209">
            <v>0</v>
          </cell>
          <cell r="QU209">
            <v>0</v>
          </cell>
          <cell r="QV209">
            <v>0</v>
          </cell>
          <cell r="QW209">
            <v>0</v>
          </cell>
          <cell r="QX209">
            <v>0</v>
          </cell>
          <cell r="QY209">
            <v>0</v>
          </cell>
          <cell r="QZ209">
            <v>0</v>
          </cell>
          <cell r="RA209">
            <v>0</v>
          </cell>
          <cell r="RB209">
            <v>0</v>
          </cell>
          <cell r="RC209">
            <v>0</v>
          </cell>
          <cell r="RD209">
            <v>0</v>
          </cell>
          <cell r="RE209">
            <v>0</v>
          </cell>
          <cell r="RF209">
            <v>0</v>
          </cell>
          <cell r="RG209">
            <v>0</v>
          </cell>
          <cell r="RH209">
            <v>0</v>
          </cell>
          <cell r="RI209">
            <v>0</v>
          </cell>
          <cell r="RL209">
            <v>0</v>
          </cell>
        </row>
        <row r="210">
          <cell r="OF210">
            <v>0</v>
          </cell>
          <cell r="OQ210">
            <v>0</v>
          </cell>
          <cell r="OR210">
            <v>0</v>
          </cell>
          <cell r="OS210">
            <v>0</v>
          </cell>
          <cell r="OT210">
            <v>0</v>
          </cell>
          <cell r="OU210">
            <v>0</v>
          </cell>
          <cell r="OV210">
            <v>0</v>
          </cell>
          <cell r="OW210">
            <v>0</v>
          </cell>
          <cell r="OX210">
            <v>0</v>
          </cell>
          <cell r="OY210">
            <v>0</v>
          </cell>
          <cell r="OZ210">
            <v>0</v>
          </cell>
          <cell r="PA210">
            <v>0</v>
          </cell>
          <cell r="PB210">
            <v>0</v>
          </cell>
          <cell r="PC210">
            <v>0</v>
          </cell>
          <cell r="PD210">
            <v>0</v>
          </cell>
          <cell r="PE210">
            <v>0</v>
          </cell>
          <cell r="PF210">
            <v>0</v>
          </cell>
          <cell r="PG210">
            <v>0</v>
          </cell>
          <cell r="PH210">
            <v>0</v>
          </cell>
          <cell r="PI210">
            <v>0</v>
          </cell>
          <cell r="PJ210">
            <v>0</v>
          </cell>
          <cell r="PL210">
            <v>0</v>
          </cell>
          <cell r="PM210">
            <v>0</v>
          </cell>
          <cell r="PN210">
            <v>0</v>
          </cell>
          <cell r="PO210">
            <v>0</v>
          </cell>
          <cell r="PP210">
            <v>0</v>
          </cell>
          <cell r="PQ210">
            <v>0</v>
          </cell>
          <cell r="PR210">
            <v>0</v>
          </cell>
          <cell r="PS210">
            <v>0</v>
          </cell>
          <cell r="PT210">
            <v>0</v>
          </cell>
          <cell r="PU210">
            <v>0</v>
          </cell>
          <cell r="PV210">
            <v>0</v>
          </cell>
          <cell r="PW210">
            <v>0</v>
          </cell>
          <cell r="PX210">
            <v>0</v>
          </cell>
          <cell r="PY210">
            <v>0</v>
          </cell>
          <cell r="PZ210">
            <v>0</v>
          </cell>
          <cell r="QA210">
            <v>0</v>
          </cell>
          <cell r="QB210">
            <v>0</v>
          </cell>
          <cell r="QC210">
            <v>0</v>
          </cell>
          <cell r="QD210">
            <v>0</v>
          </cell>
          <cell r="QE210">
            <v>0</v>
          </cell>
          <cell r="QF210">
            <v>0</v>
          </cell>
          <cell r="QG210">
            <v>0</v>
          </cell>
          <cell r="QH210">
            <v>0</v>
          </cell>
          <cell r="QI210">
            <v>0</v>
          </cell>
          <cell r="QJ210">
            <v>0</v>
          </cell>
          <cell r="QK210">
            <v>0</v>
          </cell>
          <cell r="QL210">
            <v>0</v>
          </cell>
          <cell r="QM210">
            <v>0</v>
          </cell>
          <cell r="QN210">
            <v>0</v>
          </cell>
          <cell r="QO210">
            <v>0</v>
          </cell>
          <cell r="QP210">
            <v>0</v>
          </cell>
          <cell r="QQ210">
            <v>0</v>
          </cell>
          <cell r="QR210">
            <v>0</v>
          </cell>
          <cell r="QS210">
            <v>0</v>
          </cell>
          <cell r="QT210">
            <v>0</v>
          </cell>
          <cell r="QU210">
            <v>0</v>
          </cell>
          <cell r="QV210">
            <v>0</v>
          </cell>
          <cell r="QW210">
            <v>0</v>
          </cell>
          <cell r="QX210">
            <v>0</v>
          </cell>
          <cell r="QY210">
            <v>0</v>
          </cell>
          <cell r="QZ210">
            <v>0</v>
          </cell>
          <cell r="RA210">
            <v>0</v>
          </cell>
          <cell r="RB210">
            <v>0</v>
          </cell>
          <cell r="RC210">
            <v>0</v>
          </cell>
          <cell r="RD210">
            <v>0</v>
          </cell>
          <cell r="RE210">
            <v>0</v>
          </cell>
          <cell r="RF210">
            <v>0</v>
          </cell>
          <cell r="RG210">
            <v>0</v>
          </cell>
          <cell r="RH210">
            <v>0</v>
          </cell>
          <cell r="RI210">
            <v>0</v>
          </cell>
          <cell r="RL210">
            <v>0</v>
          </cell>
        </row>
        <row r="211">
          <cell r="OF211">
            <v>0</v>
          </cell>
          <cell r="OQ211">
            <v>0</v>
          </cell>
          <cell r="OR211">
            <v>0</v>
          </cell>
          <cell r="OS211">
            <v>0</v>
          </cell>
          <cell r="OT211">
            <v>0</v>
          </cell>
          <cell r="OU211">
            <v>0</v>
          </cell>
          <cell r="OV211">
            <v>0</v>
          </cell>
          <cell r="OW211">
            <v>0</v>
          </cell>
          <cell r="OX211">
            <v>0</v>
          </cell>
          <cell r="OY211">
            <v>0</v>
          </cell>
          <cell r="OZ211">
            <v>0</v>
          </cell>
          <cell r="PA211">
            <v>0</v>
          </cell>
          <cell r="PB211">
            <v>0</v>
          </cell>
          <cell r="PC211">
            <v>0</v>
          </cell>
          <cell r="PD211">
            <v>0</v>
          </cell>
          <cell r="PE211">
            <v>0</v>
          </cell>
          <cell r="PF211">
            <v>0</v>
          </cell>
          <cell r="PG211">
            <v>0</v>
          </cell>
          <cell r="PH211">
            <v>0</v>
          </cell>
          <cell r="PI211">
            <v>0</v>
          </cell>
          <cell r="PJ211">
            <v>0</v>
          </cell>
          <cell r="PL211">
            <v>0</v>
          </cell>
          <cell r="PM211">
            <v>0</v>
          </cell>
          <cell r="PN211">
            <v>0</v>
          </cell>
          <cell r="PO211">
            <v>0</v>
          </cell>
          <cell r="PP211">
            <v>0</v>
          </cell>
          <cell r="PQ211">
            <v>0</v>
          </cell>
          <cell r="PR211">
            <v>0</v>
          </cell>
          <cell r="PS211">
            <v>0</v>
          </cell>
          <cell r="PT211">
            <v>0</v>
          </cell>
          <cell r="PU211">
            <v>0</v>
          </cell>
          <cell r="PV211">
            <v>0</v>
          </cell>
          <cell r="PW211">
            <v>0</v>
          </cell>
          <cell r="PX211">
            <v>0</v>
          </cell>
          <cell r="PY211">
            <v>0</v>
          </cell>
          <cell r="PZ211">
            <v>0</v>
          </cell>
          <cell r="QA211">
            <v>0</v>
          </cell>
          <cell r="QB211">
            <v>0</v>
          </cell>
          <cell r="QC211">
            <v>0</v>
          </cell>
          <cell r="QD211">
            <v>0</v>
          </cell>
          <cell r="QE211">
            <v>0</v>
          </cell>
          <cell r="QF211">
            <v>0</v>
          </cell>
          <cell r="QG211">
            <v>0</v>
          </cell>
          <cell r="QH211">
            <v>0</v>
          </cell>
          <cell r="QI211">
            <v>0</v>
          </cell>
          <cell r="QJ211">
            <v>0</v>
          </cell>
          <cell r="QK211">
            <v>0</v>
          </cell>
          <cell r="QL211">
            <v>0</v>
          </cell>
          <cell r="QM211">
            <v>0</v>
          </cell>
          <cell r="QN211">
            <v>0</v>
          </cell>
          <cell r="QO211">
            <v>0</v>
          </cell>
          <cell r="QP211">
            <v>0</v>
          </cell>
          <cell r="QQ211">
            <v>0</v>
          </cell>
          <cell r="QR211">
            <v>0</v>
          </cell>
          <cell r="QS211">
            <v>0</v>
          </cell>
          <cell r="QT211">
            <v>0</v>
          </cell>
          <cell r="QU211">
            <v>0</v>
          </cell>
          <cell r="QV211">
            <v>0</v>
          </cell>
          <cell r="QW211">
            <v>0</v>
          </cell>
          <cell r="QX211">
            <v>0</v>
          </cell>
          <cell r="QY211">
            <v>0</v>
          </cell>
          <cell r="QZ211">
            <v>0</v>
          </cell>
          <cell r="RA211">
            <v>0</v>
          </cell>
          <cell r="RB211">
            <v>0</v>
          </cell>
          <cell r="RC211">
            <v>0</v>
          </cell>
          <cell r="RD211">
            <v>0</v>
          </cell>
          <cell r="RE211">
            <v>0</v>
          </cell>
          <cell r="RF211">
            <v>0</v>
          </cell>
          <cell r="RG211">
            <v>0</v>
          </cell>
          <cell r="RH211">
            <v>0</v>
          </cell>
          <cell r="RI211">
            <v>0</v>
          </cell>
          <cell r="RL211">
            <v>0</v>
          </cell>
        </row>
        <row r="212">
          <cell r="OF212">
            <v>0</v>
          </cell>
          <cell r="OQ212">
            <v>0</v>
          </cell>
          <cell r="OR212">
            <v>0</v>
          </cell>
          <cell r="OS212">
            <v>0</v>
          </cell>
          <cell r="OT212">
            <v>0</v>
          </cell>
          <cell r="OU212">
            <v>0</v>
          </cell>
          <cell r="OV212">
            <v>0</v>
          </cell>
          <cell r="OW212">
            <v>0</v>
          </cell>
          <cell r="OX212">
            <v>0</v>
          </cell>
          <cell r="OY212">
            <v>0</v>
          </cell>
          <cell r="OZ212">
            <v>0</v>
          </cell>
          <cell r="PA212">
            <v>0</v>
          </cell>
          <cell r="PB212">
            <v>0</v>
          </cell>
          <cell r="PC212">
            <v>0</v>
          </cell>
          <cell r="PD212">
            <v>0</v>
          </cell>
          <cell r="PE212">
            <v>0</v>
          </cell>
          <cell r="PF212">
            <v>0</v>
          </cell>
          <cell r="PG212">
            <v>0</v>
          </cell>
          <cell r="PH212">
            <v>0</v>
          </cell>
          <cell r="PI212">
            <v>0</v>
          </cell>
          <cell r="PJ212">
            <v>0</v>
          </cell>
          <cell r="PL212">
            <v>0</v>
          </cell>
          <cell r="PM212">
            <v>0</v>
          </cell>
          <cell r="PN212">
            <v>0</v>
          </cell>
          <cell r="PO212">
            <v>0</v>
          </cell>
          <cell r="PP212">
            <v>0</v>
          </cell>
          <cell r="PQ212">
            <v>0</v>
          </cell>
          <cell r="PR212">
            <v>0</v>
          </cell>
          <cell r="PS212">
            <v>0</v>
          </cell>
          <cell r="PT212">
            <v>0</v>
          </cell>
          <cell r="PU212">
            <v>0</v>
          </cell>
          <cell r="PV212">
            <v>0</v>
          </cell>
          <cell r="PW212">
            <v>0</v>
          </cell>
          <cell r="PX212">
            <v>0</v>
          </cell>
          <cell r="PY212">
            <v>0</v>
          </cell>
          <cell r="PZ212">
            <v>0</v>
          </cell>
          <cell r="QA212">
            <v>0</v>
          </cell>
          <cell r="QB212">
            <v>0</v>
          </cell>
          <cell r="QC212">
            <v>0</v>
          </cell>
          <cell r="QD212">
            <v>0</v>
          </cell>
          <cell r="QE212">
            <v>0</v>
          </cell>
          <cell r="QF212">
            <v>0</v>
          </cell>
          <cell r="QG212">
            <v>0</v>
          </cell>
          <cell r="QH212">
            <v>0</v>
          </cell>
          <cell r="QI212">
            <v>0</v>
          </cell>
          <cell r="QJ212">
            <v>0</v>
          </cell>
          <cell r="QK212">
            <v>0</v>
          </cell>
          <cell r="QL212">
            <v>0</v>
          </cell>
          <cell r="QM212">
            <v>0</v>
          </cell>
          <cell r="QN212">
            <v>0</v>
          </cell>
          <cell r="QO212">
            <v>0</v>
          </cell>
          <cell r="QP212">
            <v>0</v>
          </cell>
          <cell r="QQ212">
            <v>0</v>
          </cell>
          <cell r="QR212">
            <v>0</v>
          </cell>
          <cell r="QS212">
            <v>0</v>
          </cell>
          <cell r="QT212">
            <v>0</v>
          </cell>
          <cell r="QU212">
            <v>0</v>
          </cell>
          <cell r="QV212">
            <v>0</v>
          </cell>
          <cell r="QW212">
            <v>0</v>
          </cell>
          <cell r="QX212">
            <v>0</v>
          </cell>
          <cell r="QY212">
            <v>0</v>
          </cell>
          <cell r="QZ212">
            <v>0</v>
          </cell>
          <cell r="RA212">
            <v>0</v>
          </cell>
          <cell r="RB212">
            <v>0</v>
          </cell>
          <cell r="RC212">
            <v>0</v>
          </cell>
          <cell r="RD212">
            <v>0</v>
          </cell>
          <cell r="RE212">
            <v>0</v>
          </cell>
          <cell r="RF212">
            <v>0</v>
          </cell>
          <cell r="RG212">
            <v>0</v>
          </cell>
          <cell r="RH212">
            <v>0</v>
          </cell>
          <cell r="RI212">
            <v>0</v>
          </cell>
          <cell r="RL212">
            <v>0</v>
          </cell>
        </row>
        <row r="213">
          <cell r="OF213">
            <v>0</v>
          </cell>
          <cell r="OQ213">
            <v>0</v>
          </cell>
          <cell r="OR213">
            <v>0</v>
          </cell>
          <cell r="OS213">
            <v>0</v>
          </cell>
          <cell r="OT213">
            <v>0</v>
          </cell>
          <cell r="OU213">
            <v>0</v>
          </cell>
          <cell r="OV213">
            <v>0</v>
          </cell>
          <cell r="OW213">
            <v>0</v>
          </cell>
          <cell r="OX213">
            <v>0</v>
          </cell>
          <cell r="OY213">
            <v>0</v>
          </cell>
          <cell r="OZ213">
            <v>0</v>
          </cell>
          <cell r="PA213">
            <v>0</v>
          </cell>
          <cell r="PB213">
            <v>0</v>
          </cell>
          <cell r="PC213">
            <v>0</v>
          </cell>
          <cell r="PD213">
            <v>0</v>
          </cell>
          <cell r="PE213">
            <v>0</v>
          </cell>
          <cell r="PF213">
            <v>0</v>
          </cell>
          <cell r="PG213">
            <v>0</v>
          </cell>
          <cell r="PH213">
            <v>0</v>
          </cell>
          <cell r="PI213">
            <v>0</v>
          </cell>
          <cell r="PJ213">
            <v>0</v>
          </cell>
          <cell r="PL213">
            <v>0</v>
          </cell>
          <cell r="PM213">
            <v>0</v>
          </cell>
          <cell r="PN213">
            <v>0</v>
          </cell>
          <cell r="PO213">
            <v>0</v>
          </cell>
          <cell r="PP213">
            <v>0</v>
          </cell>
          <cell r="PQ213">
            <v>0</v>
          </cell>
          <cell r="PR213">
            <v>0</v>
          </cell>
          <cell r="PS213">
            <v>0</v>
          </cell>
          <cell r="PT213">
            <v>0</v>
          </cell>
          <cell r="PU213">
            <v>0</v>
          </cell>
          <cell r="PV213">
            <v>0</v>
          </cell>
          <cell r="PW213">
            <v>0</v>
          </cell>
          <cell r="PX213">
            <v>0</v>
          </cell>
          <cell r="PY213">
            <v>0</v>
          </cell>
          <cell r="PZ213">
            <v>0</v>
          </cell>
          <cell r="QA213">
            <v>0</v>
          </cell>
          <cell r="QB213">
            <v>0</v>
          </cell>
          <cell r="QC213">
            <v>0</v>
          </cell>
          <cell r="QD213">
            <v>0</v>
          </cell>
          <cell r="QE213">
            <v>0</v>
          </cell>
          <cell r="QF213">
            <v>0</v>
          </cell>
          <cell r="QG213">
            <v>0</v>
          </cell>
          <cell r="QH213">
            <v>0</v>
          </cell>
          <cell r="QI213">
            <v>0</v>
          </cell>
          <cell r="QJ213">
            <v>0</v>
          </cell>
          <cell r="QK213">
            <v>0</v>
          </cell>
          <cell r="QL213">
            <v>0</v>
          </cell>
          <cell r="QM213">
            <v>0</v>
          </cell>
          <cell r="QN213">
            <v>0</v>
          </cell>
          <cell r="QO213">
            <v>0</v>
          </cell>
          <cell r="QP213">
            <v>0</v>
          </cell>
          <cell r="QQ213">
            <v>0</v>
          </cell>
          <cell r="QR213">
            <v>0</v>
          </cell>
          <cell r="QS213">
            <v>0</v>
          </cell>
          <cell r="QT213">
            <v>0</v>
          </cell>
          <cell r="QU213">
            <v>0</v>
          </cell>
          <cell r="QV213">
            <v>0</v>
          </cell>
          <cell r="QW213">
            <v>0</v>
          </cell>
          <cell r="QX213">
            <v>0</v>
          </cell>
          <cell r="QY213">
            <v>0</v>
          </cell>
          <cell r="QZ213">
            <v>0</v>
          </cell>
          <cell r="RA213">
            <v>0</v>
          </cell>
          <cell r="RB213">
            <v>0</v>
          </cell>
          <cell r="RC213">
            <v>0</v>
          </cell>
          <cell r="RD213">
            <v>0</v>
          </cell>
          <cell r="RE213">
            <v>0</v>
          </cell>
          <cell r="RF213">
            <v>0</v>
          </cell>
          <cell r="RG213">
            <v>0</v>
          </cell>
          <cell r="RH213">
            <v>0</v>
          </cell>
          <cell r="RI213">
            <v>0</v>
          </cell>
          <cell r="RL213">
            <v>0</v>
          </cell>
        </row>
        <row r="214">
          <cell r="OF214">
            <v>0</v>
          </cell>
          <cell r="OQ214">
            <v>0</v>
          </cell>
          <cell r="OR214">
            <v>0</v>
          </cell>
          <cell r="OS214">
            <v>0</v>
          </cell>
          <cell r="OT214">
            <v>0</v>
          </cell>
          <cell r="OU214">
            <v>0</v>
          </cell>
          <cell r="OV214">
            <v>0</v>
          </cell>
          <cell r="OW214">
            <v>0</v>
          </cell>
          <cell r="OX214">
            <v>0</v>
          </cell>
          <cell r="OY214">
            <v>0</v>
          </cell>
          <cell r="OZ214">
            <v>0</v>
          </cell>
          <cell r="PA214">
            <v>0</v>
          </cell>
          <cell r="PB214">
            <v>0</v>
          </cell>
          <cell r="PC214">
            <v>0</v>
          </cell>
          <cell r="PD214">
            <v>0</v>
          </cell>
          <cell r="PE214">
            <v>0</v>
          </cell>
          <cell r="PF214">
            <v>0</v>
          </cell>
          <cell r="PG214">
            <v>0</v>
          </cell>
          <cell r="PH214">
            <v>0</v>
          </cell>
          <cell r="PI214">
            <v>0</v>
          </cell>
          <cell r="PJ214">
            <v>0</v>
          </cell>
          <cell r="PL214">
            <v>0</v>
          </cell>
          <cell r="PM214">
            <v>0</v>
          </cell>
          <cell r="PN214">
            <v>0</v>
          </cell>
          <cell r="PO214">
            <v>0</v>
          </cell>
          <cell r="PP214">
            <v>0</v>
          </cell>
          <cell r="PQ214">
            <v>0</v>
          </cell>
          <cell r="PR214">
            <v>0</v>
          </cell>
          <cell r="PS214">
            <v>0</v>
          </cell>
          <cell r="PT214">
            <v>0</v>
          </cell>
          <cell r="PU214">
            <v>0</v>
          </cell>
          <cell r="PV214">
            <v>0</v>
          </cell>
          <cell r="PW214">
            <v>0</v>
          </cell>
          <cell r="PX214">
            <v>0</v>
          </cell>
          <cell r="PY214">
            <v>0</v>
          </cell>
          <cell r="PZ214">
            <v>0</v>
          </cell>
          <cell r="QA214">
            <v>0</v>
          </cell>
          <cell r="QB214">
            <v>0</v>
          </cell>
          <cell r="QC214">
            <v>0</v>
          </cell>
          <cell r="QD214">
            <v>0</v>
          </cell>
          <cell r="QE214">
            <v>0</v>
          </cell>
          <cell r="QF214">
            <v>0</v>
          </cell>
          <cell r="QG214">
            <v>0</v>
          </cell>
          <cell r="QH214">
            <v>0</v>
          </cell>
          <cell r="QI214">
            <v>0</v>
          </cell>
          <cell r="QJ214">
            <v>0</v>
          </cell>
          <cell r="QK214">
            <v>0</v>
          </cell>
          <cell r="QL214">
            <v>0</v>
          </cell>
          <cell r="QM214">
            <v>0</v>
          </cell>
          <cell r="QN214">
            <v>0</v>
          </cell>
          <cell r="QO214">
            <v>0</v>
          </cell>
          <cell r="QP214">
            <v>0</v>
          </cell>
          <cell r="QQ214">
            <v>0</v>
          </cell>
          <cell r="QR214">
            <v>0</v>
          </cell>
          <cell r="QS214">
            <v>0</v>
          </cell>
          <cell r="QT214">
            <v>0</v>
          </cell>
          <cell r="QU214">
            <v>0</v>
          </cell>
          <cell r="QV214">
            <v>0</v>
          </cell>
          <cell r="QW214">
            <v>0</v>
          </cell>
          <cell r="QX214">
            <v>0</v>
          </cell>
          <cell r="QY214">
            <v>0</v>
          </cell>
          <cell r="QZ214">
            <v>0</v>
          </cell>
          <cell r="RA214">
            <v>0</v>
          </cell>
          <cell r="RB214">
            <v>0</v>
          </cell>
          <cell r="RC214">
            <v>0</v>
          </cell>
          <cell r="RD214">
            <v>0</v>
          </cell>
          <cell r="RE214">
            <v>0</v>
          </cell>
          <cell r="RF214">
            <v>0</v>
          </cell>
          <cell r="RG214">
            <v>0</v>
          </cell>
          <cell r="RH214">
            <v>0</v>
          </cell>
          <cell r="RI214">
            <v>0</v>
          </cell>
          <cell r="RL214">
            <v>0</v>
          </cell>
        </row>
        <row r="215">
          <cell r="OQ215">
            <v>0</v>
          </cell>
          <cell r="OR215">
            <v>0</v>
          </cell>
          <cell r="OS215">
            <v>0</v>
          </cell>
          <cell r="OT215">
            <v>0</v>
          </cell>
          <cell r="OU215">
            <v>0</v>
          </cell>
          <cell r="OV215">
            <v>0</v>
          </cell>
          <cell r="OW215">
            <v>0</v>
          </cell>
          <cell r="OX215">
            <v>0</v>
          </cell>
          <cell r="OY215">
            <v>0</v>
          </cell>
          <cell r="OZ215">
            <v>0</v>
          </cell>
          <cell r="PA215">
            <v>0</v>
          </cell>
          <cell r="PB215">
            <v>0</v>
          </cell>
          <cell r="PC215">
            <v>0</v>
          </cell>
          <cell r="PD215">
            <v>0</v>
          </cell>
          <cell r="PE215">
            <v>0</v>
          </cell>
          <cell r="PF215">
            <v>0</v>
          </cell>
          <cell r="PG215">
            <v>0</v>
          </cell>
          <cell r="PH215">
            <v>0</v>
          </cell>
          <cell r="PI215">
            <v>0</v>
          </cell>
          <cell r="PJ215">
            <v>0</v>
          </cell>
          <cell r="PL215">
            <v>0</v>
          </cell>
          <cell r="PM215">
            <v>0</v>
          </cell>
          <cell r="PN215">
            <v>0</v>
          </cell>
          <cell r="PO215">
            <v>0</v>
          </cell>
          <cell r="PP215">
            <v>0</v>
          </cell>
          <cell r="PQ215">
            <v>0</v>
          </cell>
          <cell r="PR215">
            <v>0</v>
          </cell>
          <cell r="PS215">
            <v>0</v>
          </cell>
          <cell r="PT215">
            <v>0</v>
          </cell>
          <cell r="PU215">
            <v>0</v>
          </cell>
          <cell r="PV215">
            <v>0</v>
          </cell>
          <cell r="PW215">
            <v>0</v>
          </cell>
          <cell r="PX215">
            <v>0</v>
          </cell>
          <cell r="PY215">
            <v>0</v>
          </cell>
          <cell r="PZ215">
            <v>0</v>
          </cell>
          <cell r="QA215">
            <v>0</v>
          </cell>
          <cell r="QB215">
            <v>0</v>
          </cell>
          <cell r="QC215">
            <v>0</v>
          </cell>
          <cell r="QD215">
            <v>0</v>
          </cell>
          <cell r="QE215">
            <v>0</v>
          </cell>
          <cell r="QF215">
            <v>0</v>
          </cell>
          <cell r="QG215">
            <v>0</v>
          </cell>
          <cell r="QH215">
            <v>0</v>
          </cell>
          <cell r="QI215">
            <v>0</v>
          </cell>
          <cell r="QJ215">
            <v>0</v>
          </cell>
          <cell r="QK215">
            <v>0</v>
          </cell>
          <cell r="QL215">
            <v>0</v>
          </cell>
          <cell r="QM215">
            <v>0</v>
          </cell>
          <cell r="QN215">
            <v>0</v>
          </cell>
          <cell r="QO215">
            <v>0</v>
          </cell>
          <cell r="QP215">
            <v>0</v>
          </cell>
          <cell r="QQ215">
            <v>0</v>
          </cell>
          <cell r="QR215">
            <v>0</v>
          </cell>
          <cell r="QS215">
            <v>0</v>
          </cell>
          <cell r="QT215">
            <v>0</v>
          </cell>
          <cell r="QU215">
            <v>0</v>
          </cell>
          <cell r="QV215">
            <v>0</v>
          </cell>
          <cell r="QW215">
            <v>0</v>
          </cell>
          <cell r="QX215">
            <v>0</v>
          </cell>
          <cell r="QY215">
            <v>0</v>
          </cell>
          <cell r="QZ215">
            <v>0</v>
          </cell>
          <cell r="RA215">
            <v>0</v>
          </cell>
          <cell r="RB215">
            <v>0</v>
          </cell>
          <cell r="RC215">
            <v>0</v>
          </cell>
          <cell r="RD215">
            <v>0</v>
          </cell>
          <cell r="RE215">
            <v>0</v>
          </cell>
          <cell r="RF215">
            <v>0</v>
          </cell>
          <cell r="RG215">
            <v>0</v>
          </cell>
          <cell r="RH215">
            <v>0</v>
          </cell>
          <cell r="RI215">
            <v>0</v>
          </cell>
          <cell r="RL215">
            <v>0</v>
          </cell>
        </row>
        <row r="216">
          <cell r="OQ216">
            <v>0</v>
          </cell>
          <cell r="OR216">
            <v>0</v>
          </cell>
          <cell r="OS216">
            <v>0</v>
          </cell>
          <cell r="OT216">
            <v>0</v>
          </cell>
          <cell r="OU216">
            <v>0</v>
          </cell>
          <cell r="OV216">
            <v>0</v>
          </cell>
          <cell r="OW216">
            <v>0</v>
          </cell>
          <cell r="OX216">
            <v>0</v>
          </cell>
          <cell r="OY216">
            <v>0</v>
          </cell>
          <cell r="OZ216">
            <v>0</v>
          </cell>
          <cell r="PA216">
            <v>0</v>
          </cell>
          <cell r="PB216">
            <v>0</v>
          </cell>
          <cell r="PC216">
            <v>0</v>
          </cell>
          <cell r="PD216">
            <v>0</v>
          </cell>
          <cell r="PE216">
            <v>0</v>
          </cell>
          <cell r="PF216">
            <v>0</v>
          </cell>
          <cell r="PG216">
            <v>0</v>
          </cell>
          <cell r="PH216">
            <v>0</v>
          </cell>
          <cell r="PI216">
            <v>0</v>
          </cell>
          <cell r="PJ216">
            <v>0</v>
          </cell>
          <cell r="PL216">
            <v>0</v>
          </cell>
          <cell r="PM216">
            <v>0</v>
          </cell>
          <cell r="PN216">
            <v>0</v>
          </cell>
          <cell r="PO216">
            <v>0</v>
          </cell>
          <cell r="PP216">
            <v>0</v>
          </cell>
          <cell r="PQ216">
            <v>0</v>
          </cell>
          <cell r="PR216">
            <v>0</v>
          </cell>
          <cell r="PS216">
            <v>0</v>
          </cell>
          <cell r="PT216">
            <v>0</v>
          </cell>
          <cell r="PU216">
            <v>0</v>
          </cell>
          <cell r="PV216">
            <v>0</v>
          </cell>
          <cell r="PW216">
            <v>0</v>
          </cell>
          <cell r="PX216">
            <v>0</v>
          </cell>
          <cell r="PY216">
            <v>0</v>
          </cell>
          <cell r="PZ216">
            <v>0</v>
          </cell>
          <cell r="QA216">
            <v>0</v>
          </cell>
          <cell r="QB216">
            <v>0</v>
          </cell>
          <cell r="QC216">
            <v>0</v>
          </cell>
          <cell r="QD216">
            <v>0</v>
          </cell>
          <cell r="QE216">
            <v>0</v>
          </cell>
          <cell r="QF216">
            <v>0</v>
          </cell>
          <cell r="QG216">
            <v>0</v>
          </cell>
          <cell r="QH216">
            <v>0</v>
          </cell>
          <cell r="QI216">
            <v>0</v>
          </cell>
          <cell r="QJ216">
            <v>0</v>
          </cell>
          <cell r="QK216">
            <v>0</v>
          </cell>
          <cell r="QL216">
            <v>0</v>
          </cell>
          <cell r="QM216">
            <v>0</v>
          </cell>
          <cell r="QN216">
            <v>0</v>
          </cell>
          <cell r="QO216">
            <v>0</v>
          </cell>
          <cell r="QP216">
            <v>0</v>
          </cell>
          <cell r="QQ216">
            <v>0</v>
          </cell>
          <cell r="QR216">
            <v>0</v>
          </cell>
          <cell r="QS216">
            <v>0</v>
          </cell>
          <cell r="QT216">
            <v>0</v>
          </cell>
          <cell r="QU216">
            <v>0</v>
          </cell>
          <cell r="QV216">
            <v>0</v>
          </cell>
          <cell r="QW216">
            <v>0</v>
          </cell>
          <cell r="QX216">
            <v>0</v>
          </cell>
          <cell r="QY216">
            <v>0</v>
          </cell>
          <cell r="QZ216">
            <v>0</v>
          </cell>
          <cell r="RA216">
            <v>0</v>
          </cell>
          <cell r="RB216">
            <v>0</v>
          </cell>
          <cell r="RC216">
            <v>0</v>
          </cell>
          <cell r="RD216">
            <v>0</v>
          </cell>
          <cell r="RE216">
            <v>0</v>
          </cell>
          <cell r="RF216">
            <v>0</v>
          </cell>
          <cell r="RG216">
            <v>0</v>
          </cell>
          <cell r="RH216">
            <v>0</v>
          </cell>
          <cell r="RI216">
            <v>0</v>
          </cell>
          <cell r="RL216">
            <v>0</v>
          </cell>
        </row>
        <row r="217">
          <cell r="OQ217">
            <v>0</v>
          </cell>
          <cell r="OR217">
            <v>0</v>
          </cell>
          <cell r="OS217">
            <v>0</v>
          </cell>
          <cell r="OT217">
            <v>0</v>
          </cell>
          <cell r="OU217">
            <v>0</v>
          </cell>
          <cell r="OV217">
            <v>0</v>
          </cell>
          <cell r="OW217">
            <v>0</v>
          </cell>
          <cell r="OX217">
            <v>0</v>
          </cell>
          <cell r="OY217">
            <v>0</v>
          </cell>
          <cell r="OZ217">
            <v>0</v>
          </cell>
          <cell r="PA217">
            <v>0</v>
          </cell>
          <cell r="PB217">
            <v>0</v>
          </cell>
          <cell r="PC217">
            <v>0</v>
          </cell>
          <cell r="PD217">
            <v>0</v>
          </cell>
          <cell r="PE217">
            <v>0</v>
          </cell>
          <cell r="PF217">
            <v>0</v>
          </cell>
          <cell r="PG217">
            <v>0</v>
          </cell>
          <cell r="PH217">
            <v>0</v>
          </cell>
          <cell r="PI217">
            <v>0</v>
          </cell>
          <cell r="PJ217">
            <v>0</v>
          </cell>
          <cell r="PL217">
            <v>0</v>
          </cell>
          <cell r="PM217">
            <v>0</v>
          </cell>
          <cell r="PN217">
            <v>0</v>
          </cell>
          <cell r="PO217">
            <v>0</v>
          </cell>
          <cell r="PP217">
            <v>0</v>
          </cell>
          <cell r="PQ217">
            <v>0</v>
          </cell>
          <cell r="PR217">
            <v>0</v>
          </cell>
          <cell r="PS217">
            <v>0</v>
          </cell>
          <cell r="PT217">
            <v>0</v>
          </cell>
          <cell r="PU217">
            <v>0</v>
          </cell>
          <cell r="PV217">
            <v>0</v>
          </cell>
          <cell r="PW217">
            <v>0</v>
          </cell>
          <cell r="PX217">
            <v>0</v>
          </cell>
          <cell r="PY217">
            <v>0</v>
          </cell>
          <cell r="PZ217">
            <v>0</v>
          </cell>
          <cell r="QA217">
            <v>0</v>
          </cell>
          <cell r="QB217">
            <v>0</v>
          </cell>
          <cell r="QC217">
            <v>0</v>
          </cell>
          <cell r="QD217">
            <v>0</v>
          </cell>
          <cell r="QE217">
            <v>0</v>
          </cell>
          <cell r="QF217">
            <v>0</v>
          </cell>
          <cell r="QG217">
            <v>0</v>
          </cell>
          <cell r="QH217">
            <v>0</v>
          </cell>
          <cell r="QI217">
            <v>0</v>
          </cell>
          <cell r="QJ217">
            <v>0</v>
          </cell>
          <cell r="QK217">
            <v>0</v>
          </cell>
          <cell r="QL217">
            <v>0</v>
          </cell>
          <cell r="QM217">
            <v>0</v>
          </cell>
          <cell r="QN217">
            <v>0</v>
          </cell>
          <cell r="QO217">
            <v>0</v>
          </cell>
          <cell r="QP217">
            <v>0</v>
          </cell>
          <cell r="QQ217">
            <v>0</v>
          </cell>
          <cell r="QR217">
            <v>0</v>
          </cell>
          <cell r="QS217">
            <v>0</v>
          </cell>
          <cell r="QT217">
            <v>0</v>
          </cell>
          <cell r="QU217">
            <v>0</v>
          </cell>
          <cell r="QV217">
            <v>0</v>
          </cell>
          <cell r="QW217">
            <v>0</v>
          </cell>
          <cell r="QX217">
            <v>0</v>
          </cell>
          <cell r="QY217">
            <v>0</v>
          </cell>
          <cell r="QZ217">
            <v>0</v>
          </cell>
          <cell r="RA217">
            <v>0</v>
          </cell>
          <cell r="RB217">
            <v>0</v>
          </cell>
          <cell r="RC217">
            <v>0</v>
          </cell>
          <cell r="RD217">
            <v>0</v>
          </cell>
          <cell r="RE217">
            <v>0</v>
          </cell>
          <cell r="RF217">
            <v>0</v>
          </cell>
          <cell r="RG217">
            <v>0</v>
          </cell>
          <cell r="RH217">
            <v>0</v>
          </cell>
          <cell r="RI217">
            <v>0</v>
          </cell>
          <cell r="RL217">
            <v>0</v>
          </cell>
        </row>
        <row r="218">
          <cell r="OQ218">
            <v>0</v>
          </cell>
          <cell r="OR218">
            <v>0</v>
          </cell>
          <cell r="OS218">
            <v>0</v>
          </cell>
          <cell r="OT218">
            <v>0</v>
          </cell>
          <cell r="OU218">
            <v>0</v>
          </cell>
          <cell r="OV218">
            <v>0</v>
          </cell>
          <cell r="OW218">
            <v>0</v>
          </cell>
          <cell r="OX218">
            <v>0</v>
          </cell>
          <cell r="OY218">
            <v>0</v>
          </cell>
          <cell r="OZ218">
            <v>0</v>
          </cell>
          <cell r="PA218">
            <v>0</v>
          </cell>
          <cell r="PB218">
            <v>0</v>
          </cell>
          <cell r="PC218">
            <v>0</v>
          </cell>
          <cell r="PD218">
            <v>0</v>
          </cell>
          <cell r="PE218">
            <v>0</v>
          </cell>
          <cell r="PF218">
            <v>0</v>
          </cell>
          <cell r="PG218">
            <v>0</v>
          </cell>
          <cell r="PH218">
            <v>0</v>
          </cell>
          <cell r="PI218">
            <v>0</v>
          </cell>
          <cell r="PJ218">
            <v>0</v>
          </cell>
          <cell r="PL218">
            <v>0</v>
          </cell>
          <cell r="PM218">
            <v>0</v>
          </cell>
          <cell r="PN218">
            <v>0</v>
          </cell>
          <cell r="PO218">
            <v>0</v>
          </cell>
          <cell r="PP218">
            <v>0</v>
          </cell>
          <cell r="PQ218">
            <v>0</v>
          </cell>
          <cell r="PR218">
            <v>0</v>
          </cell>
          <cell r="PS218">
            <v>0</v>
          </cell>
          <cell r="PT218">
            <v>0</v>
          </cell>
          <cell r="PU218">
            <v>0</v>
          </cell>
          <cell r="PV218">
            <v>0</v>
          </cell>
          <cell r="PW218">
            <v>0</v>
          </cell>
          <cell r="PX218">
            <v>0</v>
          </cell>
          <cell r="PY218">
            <v>0</v>
          </cell>
          <cell r="PZ218">
            <v>0</v>
          </cell>
          <cell r="QA218">
            <v>0</v>
          </cell>
          <cell r="QB218">
            <v>0</v>
          </cell>
          <cell r="QC218">
            <v>0</v>
          </cell>
          <cell r="QD218">
            <v>0</v>
          </cell>
          <cell r="QE218">
            <v>0</v>
          </cell>
          <cell r="QF218">
            <v>0</v>
          </cell>
          <cell r="QG218">
            <v>0</v>
          </cell>
          <cell r="QH218">
            <v>0</v>
          </cell>
          <cell r="QI218">
            <v>0</v>
          </cell>
          <cell r="QJ218">
            <v>0</v>
          </cell>
          <cell r="QK218">
            <v>0</v>
          </cell>
          <cell r="QL218">
            <v>0</v>
          </cell>
          <cell r="QM218">
            <v>0</v>
          </cell>
          <cell r="QN218">
            <v>0</v>
          </cell>
          <cell r="QO218">
            <v>0</v>
          </cell>
          <cell r="QP218">
            <v>0</v>
          </cell>
          <cell r="QQ218">
            <v>0</v>
          </cell>
          <cell r="QR218">
            <v>0</v>
          </cell>
          <cell r="QS218">
            <v>0</v>
          </cell>
          <cell r="QT218">
            <v>0</v>
          </cell>
          <cell r="QU218">
            <v>0</v>
          </cell>
          <cell r="QV218">
            <v>0</v>
          </cell>
          <cell r="QW218">
            <v>0</v>
          </cell>
          <cell r="QX218">
            <v>0</v>
          </cell>
          <cell r="QY218">
            <v>0</v>
          </cell>
          <cell r="QZ218">
            <v>0</v>
          </cell>
          <cell r="RA218">
            <v>0</v>
          </cell>
          <cell r="RB218">
            <v>0</v>
          </cell>
          <cell r="RC218">
            <v>0</v>
          </cell>
          <cell r="RD218">
            <v>0</v>
          </cell>
          <cell r="RE218">
            <v>0</v>
          </cell>
          <cell r="RF218">
            <v>0</v>
          </cell>
          <cell r="RG218">
            <v>0</v>
          </cell>
          <cell r="RH218">
            <v>0</v>
          </cell>
          <cell r="RI218">
            <v>0</v>
          </cell>
          <cell r="RL218">
            <v>0</v>
          </cell>
        </row>
        <row r="219">
          <cell r="OQ219">
            <v>0</v>
          </cell>
          <cell r="OR219">
            <v>0</v>
          </cell>
          <cell r="OS219">
            <v>0</v>
          </cell>
          <cell r="OT219">
            <v>0</v>
          </cell>
          <cell r="OU219">
            <v>0</v>
          </cell>
          <cell r="OV219">
            <v>0</v>
          </cell>
          <cell r="OW219">
            <v>0</v>
          </cell>
          <cell r="OX219">
            <v>0</v>
          </cell>
          <cell r="OY219">
            <v>0</v>
          </cell>
          <cell r="OZ219">
            <v>0</v>
          </cell>
          <cell r="PA219">
            <v>0</v>
          </cell>
          <cell r="PB219">
            <v>0</v>
          </cell>
          <cell r="PC219">
            <v>0</v>
          </cell>
          <cell r="PD219">
            <v>0</v>
          </cell>
          <cell r="PE219">
            <v>0</v>
          </cell>
          <cell r="PF219">
            <v>0</v>
          </cell>
          <cell r="PG219">
            <v>0</v>
          </cell>
          <cell r="PH219">
            <v>0</v>
          </cell>
          <cell r="PI219">
            <v>0</v>
          </cell>
          <cell r="PJ219">
            <v>0</v>
          </cell>
          <cell r="PL219">
            <v>0</v>
          </cell>
          <cell r="PM219">
            <v>0</v>
          </cell>
          <cell r="PN219">
            <v>0</v>
          </cell>
          <cell r="PO219">
            <v>0</v>
          </cell>
          <cell r="PP219">
            <v>0</v>
          </cell>
          <cell r="PQ219">
            <v>0</v>
          </cell>
          <cell r="PR219">
            <v>0</v>
          </cell>
          <cell r="PS219">
            <v>0</v>
          </cell>
          <cell r="PT219">
            <v>0</v>
          </cell>
          <cell r="PU219">
            <v>0</v>
          </cell>
          <cell r="PV219">
            <v>0</v>
          </cell>
          <cell r="PW219">
            <v>0</v>
          </cell>
          <cell r="PX219">
            <v>0</v>
          </cell>
          <cell r="PY219">
            <v>0</v>
          </cell>
          <cell r="PZ219">
            <v>0</v>
          </cell>
          <cell r="QA219">
            <v>0</v>
          </cell>
          <cell r="QB219">
            <v>0</v>
          </cell>
          <cell r="QC219">
            <v>0</v>
          </cell>
          <cell r="QD219">
            <v>0</v>
          </cell>
          <cell r="QE219">
            <v>0</v>
          </cell>
          <cell r="QF219">
            <v>0</v>
          </cell>
          <cell r="QG219">
            <v>0</v>
          </cell>
          <cell r="QH219">
            <v>0</v>
          </cell>
          <cell r="QI219">
            <v>0</v>
          </cell>
          <cell r="QJ219">
            <v>0</v>
          </cell>
          <cell r="QK219">
            <v>0</v>
          </cell>
          <cell r="QL219">
            <v>0</v>
          </cell>
          <cell r="QM219">
            <v>0</v>
          </cell>
          <cell r="QN219">
            <v>0</v>
          </cell>
          <cell r="QO219">
            <v>0</v>
          </cell>
          <cell r="QP219">
            <v>0</v>
          </cell>
          <cell r="QQ219">
            <v>0</v>
          </cell>
          <cell r="QR219">
            <v>0</v>
          </cell>
          <cell r="QS219">
            <v>0</v>
          </cell>
          <cell r="QT219">
            <v>0</v>
          </cell>
          <cell r="QU219">
            <v>0</v>
          </cell>
          <cell r="QV219">
            <v>0</v>
          </cell>
          <cell r="QW219">
            <v>0</v>
          </cell>
          <cell r="QX219">
            <v>0</v>
          </cell>
          <cell r="QY219">
            <v>0</v>
          </cell>
          <cell r="QZ219">
            <v>0</v>
          </cell>
          <cell r="RA219">
            <v>0</v>
          </cell>
          <cell r="RB219">
            <v>0</v>
          </cell>
          <cell r="RC219">
            <v>0</v>
          </cell>
          <cell r="RD219">
            <v>0</v>
          </cell>
          <cell r="RE219">
            <v>0</v>
          </cell>
          <cell r="RF219">
            <v>0</v>
          </cell>
          <cell r="RG219">
            <v>0</v>
          </cell>
          <cell r="RH219">
            <v>0</v>
          </cell>
          <cell r="RI219">
            <v>0</v>
          </cell>
          <cell r="RL219">
            <v>0</v>
          </cell>
        </row>
        <row r="220">
          <cell r="OQ220">
            <v>0</v>
          </cell>
          <cell r="OR220">
            <v>0</v>
          </cell>
          <cell r="OS220">
            <v>0</v>
          </cell>
          <cell r="OT220">
            <v>0</v>
          </cell>
          <cell r="OU220">
            <v>0</v>
          </cell>
          <cell r="OV220">
            <v>0</v>
          </cell>
          <cell r="OW220">
            <v>0</v>
          </cell>
          <cell r="OX220">
            <v>0</v>
          </cell>
          <cell r="OY220">
            <v>0</v>
          </cell>
          <cell r="OZ220">
            <v>0</v>
          </cell>
          <cell r="PA220">
            <v>0</v>
          </cell>
          <cell r="PB220">
            <v>0</v>
          </cell>
          <cell r="PC220">
            <v>0</v>
          </cell>
          <cell r="PD220">
            <v>0</v>
          </cell>
          <cell r="PE220">
            <v>0</v>
          </cell>
          <cell r="PF220">
            <v>0</v>
          </cell>
          <cell r="PG220">
            <v>0</v>
          </cell>
          <cell r="PH220">
            <v>0</v>
          </cell>
          <cell r="PI220">
            <v>0</v>
          </cell>
          <cell r="PJ220">
            <v>0</v>
          </cell>
          <cell r="PL220">
            <v>0</v>
          </cell>
          <cell r="PM220">
            <v>0</v>
          </cell>
          <cell r="PN220">
            <v>0</v>
          </cell>
          <cell r="PO220">
            <v>0</v>
          </cell>
          <cell r="PP220">
            <v>0</v>
          </cell>
          <cell r="PQ220">
            <v>0</v>
          </cell>
          <cell r="PR220">
            <v>0</v>
          </cell>
          <cell r="PS220">
            <v>0</v>
          </cell>
          <cell r="PT220">
            <v>0</v>
          </cell>
          <cell r="PU220">
            <v>0</v>
          </cell>
          <cell r="PV220">
            <v>0</v>
          </cell>
          <cell r="PW220">
            <v>0</v>
          </cell>
          <cell r="PX220">
            <v>0</v>
          </cell>
          <cell r="PY220">
            <v>0</v>
          </cell>
          <cell r="PZ220">
            <v>0</v>
          </cell>
          <cell r="QA220">
            <v>0</v>
          </cell>
          <cell r="QB220">
            <v>0</v>
          </cell>
          <cell r="QC220">
            <v>0</v>
          </cell>
          <cell r="QD220">
            <v>0</v>
          </cell>
          <cell r="QE220">
            <v>0</v>
          </cell>
          <cell r="QF220">
            <v>0</v>
          </cell>
          <cell r="QG220">
            <v>0</v>
          </cell>
          <cell r="QH220">
            <v>0</v>
          </cell>
          <cell r="QI220">
            <v>0</v>
          </cell>
          <cell r="QJ220">
            <v>0</v>
          </cell>
          <cell r="QK220">
            <v>0</v>
          </cell>
          <cell r="QL220">
            <v>0</v>
          </cell>
          <cell r="QM220">
            <v>0</v>
          </cell>
          <cell r="QN220">
            <v>0</v>
          </cell>
          <cell r="QO220">
            <v>0</v>
          </cell>
          <cell r="QP220">
            <v>0</v>
          </cell>
          <cell r="QQ220">
            <v>0</v>
          </cell>
          <cell r="QR220">
            <v>0</v>
          </cell>
          <cell r="QS220">
            <v>0</v>
          </cell>
          <cell r="QT220">
            <v>0</v>
          </cell>
          <cell r="QU220">
            <v>0</v>
          </cell>
          <cell r="QV220">
            <v>0</v>
          </cell>
          <cell r="QW220">
            <v>0</v>
          </cell>
          <cell r="QX220">
            <v>0</v>
          </cell>
          <cell r="QY220">
            <v>0</v>
          </cell>
          <cell r="QZ220">
            <v>0</v>
          </cell>
          <cell r="RA220">
            <v>0</v>
          </cell>
          <cell r="RB220">
            <v>0</v>
          </cell>
          <cell r="RC220">
            <v>0</v>
          </cell>
          <cell r="RD220">
            <v>0</v>
          </cell>
          <cell r="RE220">
            <v>0</v>
          </cell>
          <cell r="RF220">
            <v>0</v>
          </cell>
          <cell r="RG220">
            <v>0</v>
          </cell>
          <cell r="RH220">
            <v>0</v>
          </cell>
          <cell r="RI220">
            <v>0</v>
          </cell>
          <cell r="RL220">
            <v>0</v>
          </cell>
        </row>
        <row r="221">
          <cell r="OQ221">
            <v>0</v>
          </cell>
          <cell r="OR221">
            <v>0</v>
          </cell>
          <cell r="OS221">
            <v>0</v>
          </cell>
          <cell r="OT221">
            <v>0</v>
          </cell>
          <cell r="OU221">
            <v>0</v>
          </cell>
          <cell r="OV221">
            <v>0</v>
          </cell>
          <cell r="OW221">
            <v>0</v>
          </cell>
          <cell r="OX221">
            <v>0</v>
          </cell>
          <cell r="OY221">
            <v>0</v>
          </cell>
          <cell r="OZ221">
            <v>0</v>
          </cell>
          <cell r="PA221">
            <v>0</v>
          </cell>
          <cell r="PB221">
            <v>0</v>
          </cell>
          <cell r="PC221">
            <v>0</v>
          </cell>
          <cell r="PD221">
            <v>0</v>
          </cell>
          <cell r="PE221">
            <v>0</v>
          </cell>
          <cell r="PF221">
            <v>0</v>
          </cell>
          <cell r="PG221">
            <v>0</v>
          </cell>
          <cell r="PH221">
            <v>0</v>
          </cell>
          <cell r="PI221">
            <v>0</v>
          </cell>
          <cell r="PJ221">
            <v>0</v>
          </cell>
          <cell r="PL221">
            <v>0</v>
          </cell>
          <cell r="PM221">
            <v>0</v>
          </cell>
          <cell r="PN221">
            <v>0</v>
          </cell>
          <cell r="PO221">
            <v>0</v>
          </cell>
          <cell r="PP221">
            <v>0</v>
          </cell>
          <cell r="PQ221">
            <v>0</v>
          </cell>
          <cell r="PR221">
            <v>0</v>
          </cell>
          <cell r="PS221">
            <v>0</v>
          </cell>
          <cell r="PT221">
            <v>0</v>
          </cell>
          <cell r="PU221">
            <v>0</v>
          </cell>
          <cell r="PV221">
            <v>0</v>
          </cell>
          <cell r="PW221">
            <v>0</v>
          </cell>
          <cell r="PX221">
            <v>0</v>
          </cell>
          <cell r="PY221">
            <v>0</v>
          </cell>
          <cell r="PZ221">
            <v>0</v>
          </cell>
          <cell r="QA221">
            <v>0</v>
          </cell>
          <cell r="QB221">
            <v>0</v>
          </cell>
          <cell r="QC221">
            <v>0</v>
          </cell>
          <cell r="QD221">
            <v>0</v>
          </cell>
          <cell r="QE221">
            <v>0</v>
          </cell>
          <cell r="QF221">
            <v>0</v>
          </cell>
          <cell r="QG221">
            <v>0</v>
          </cell>
          <cell r="QH221">
            <v>0</v>
          </cell>
          <cell r="QI221">
            <v>0</v>
          </cell>
          <cell r="QJ221">
            <v>0</v>
          </cell>
          <cell r="QK221">
            <v>0</v>
          </cell>
          <cell r="QL221">
            <v>0</v>
          </cell>
          <cell r="QM221">
            <v>0</v>
          </cell>
          <cell r="QN221">
            <v>0</v>
          </cell>
          <cell r="QO221">
            <v>0</v>
          </cell>
          <cell r="QP221">
            <v>0</v>
          </cell>
          <cell r="QQ221">
            <v>0</v>
          </cell>
          <cell r="QR221">
            <v>0</v>
          </cell>
          <cell r="QS221">
            <v>0</v>
          </cell>
          <cell r="QT221">
            <v>0</v>
          </cell>
          <cell r="QU221">
            <v>0</v>
          </cell>
          <cell r="QV221">
            <v>0</v>
          </cell>
          <cell r="QW221">
            <v>0</v>
          </cell>
          <cell r="QX221">
            <v>0</v>
          </cell>
          <cell r="QY221">
            <v>0</v>
          </cell>
          <cell r="QZ221">
            <v>0</v>
          </cell>
          <cell r="RA221">
            <v>0</v>
          </cell>
          <cell r="RB221">
            <v>0</v>
          </cell>
          <cell r="RC221">
            <v>0</v>
          </cell>
          <cell r="RD221">
            <v>0</v>
          </cell>
          <cell r="RE221">
            <v>0</v>
          </cell>
          <cell r="RF221">
            <v>0</v>
          </cell>
          <cell r="RG221">
            <v>0</v>
          </cell>
          <cell r="RH221">
            <v>0</v>
          </cell>
          <cell r="RI221">
            <v>0</v>
          </cell>
          <cell r="RL221">
            <v>0</v>
          </cell>
        </row>
        <row r="222">
          <cell r="OQ222">
            <v>0</v>
          </cell>
          <cell r="OR222">
            <v>0</v>
          </cell>
          <cell r="OS222">
            <v>0</v>
          </cell>
          <cell r="OT222">
            <v>0</v>
          </cell>
          <cell r="OU222">
            <v>0</v>
          </cell>
          <cell r="OV222">
            <v>0</v>
          </cell>
          <cell r="OW222">
            <v>0</v>
          </cell>
          <cell r="OX222">
            <v>0</v>
          </cell>
          <cell r="OY222">
            <v>0</v>
          </cell>
          <cell r="OZ222">
            <v>0</v>
          </cell>
          <cell r="PA222">
            <v>0</v>
          </cell>
          <cell r="PB222">
            <v>0</v>
          </cell>
          <cell r="PC222">
            <v>0</v>
          </cell>
          <cell r="PD222">
            <v>0</v>
          </cell>
          <cell r="PE222">
            <v>0</v>
          </cell>
          <cell r="PF222">
            <v>0</v>
          </cell>
          <cell r="PG222">
            <v>0</v>
          </cell>
          <cell r="PH222">
            <v>0</v>
          </cell>
          <cell r="PI222">
            <v>0</v>
          </cell>
          <cell r="PJ222">
            <v>0</v>
          </cell>
          <cell r="PL222">
            <v>0</v>
          </cell>
          <cell r="PM222">
            <v>0</v>
          </cell>
          <cell r="PN222">
            <v>0</v>
          </cell>
          <cell r="PO222">
            <v>0</v>
          </cell>
          <cell r="PP222">
            <v>0</v>
          </cell>
          <cell r="PQ222">
            <v>0</v>
          </cell>
          <cell r="PR222">
            <v>0</v>
          </cell>
          <cell r="PS222">
            <v>0</v>
          </cell>
          <cell r="PT222">
            <v>0</v>
          </cell>
          <cell r="PU222">
            <v>0</v>
          </cell>
          <cell r="PV222">
            <v>0</v>
          </cell>
          <cell r="PW222">
            <v>0</v>
          </cell>
          <cell r="PX222">
            <v>0</v>
          </cell>
          <cell r="PY222">
            <v>0</v>
          </cell>
          <cell r="PZ222">
            <v>0</v>
          </cell>
          <cell r="QA222">
            <v>0</v>
          </cell>
          <cell r="QB222">
            <v>0</v>
          </cell>
          <cell r="QC222">
            <v>0</v>
          </cell>
          <cell r="QD222">
            <v>0</v>
          </cell>
          <cell r="QE222">
            <v>0</v>
          </cell>
          <cell r="QF222">
            <v>0</v>
          </cell>
          <cell r="QG222">
            <v>0</v>
          </cell>
          <cell r="QH222">
            <v>0</v>
          </cell>
          <cell r="QI222">
            <v>0</v>
          </cell>
          <cell r="QJ222">
            <v>0</v>
          </cell>
          <cell r="QK222">
            <v>0</v>
          </cell>
          <cell r="QL222">
            <v>0</v>
          </cell>
          <cell r="QM222">
            <v>0</v>
          </cell>
          <cell r="QN222">
            <v>0</v>
          </cell>
          <cell r="QO222">
            <v>0</v>
          </cell>
          <cell r="QP222">
            <v>0</v>
          </cell>
          <cell r="QQ222">
            <v>0</v>
          </cell>
          <cell r="QR222">
            <v>0</v>
          </cell>
          <cell r="QS222">
            <v>0</v>
          </cell>
          <cell r="QT222">
            <v>0</v>
          </cell>
          <cell r="QU222">
            <v>0</v>
          </cell>
          <cell r="QV222">
            <v>0</v>
          </cell>
          <cell r="QW222">
            <v>0</v>
          </cell>
          <cell r="QX222">
            <v>0</v>
          </cell>
          <cell r="QY222">
            <v>0</v>
          </cell>
          <cell r="QZ222">
            <v>0</v>
          </cell>
          <cell r="RA222">
            <v>0</v>
          </cell>
          <cell r="RB222">
            <v>0</v>
          </cell>
          <cell r="RC222">
            <v>0</v>
          </cell>
          <cell r="RD222">
            <v>0</v>
          </cell>
          <cell r="RE222">
            <v>0</v>
          </cell>
          <cell r="RF222">
            <v>0</v>
          </cell>
          <cell r="RG222">
            <v>0</v>
          </cell>
          <cell r="RH222">
            <v>0</v>
          </cell>
          <cell r="RI222">
            <v>0</v>
          </cell>
          <cell r="RL222">
            <v>0</v>
          </cell>
        </row>
        <row r="223">
          <cell r="OQ223">
            <v>0</v>
          </cell>
          <cell r="OR223">
            <v>0</v>
          </cell>
          <cell r="OS223">
            <v>0</v>
          </cell>
          <cell r="OT223">
            <v>0</v>
          </cell>
          <cell r="OU223">
            <v>0</v>
          </cell>
          <cell r="OV223">
            <v>0</v>
          </cell>
          <cell r="OW223">
            <v>0</v>
          </cell>
          <cell r="OX223">
            <v>0</v>
          </cell>
          <cell r="OY223">
            <v>0</v>
          </cell>
          <cell r="OZ223">
            <v>0</v>
          </cell>
          <cell r="PA223">
            <v>0</v>
          </cell>
          <cell r="PB223">
            <v>0</v>
          </cell>
          <cell r="PC223">
            <v>0</v>
          </cell>
          <cell r="PD223">
            <v>0</v>
          </cell>
          <cell r="PE223">
            <v>0</v>
          </cell>
          <cell r="PF223">
            <v>0</v>
          </cell>
          <cell r="PG223">
            <v>0</v>
          </cell>
          <cell r="PH223">
            <v>0</v>
          </cell>
          <cell r="PI223">
            <v>0</v>
          </cell>
          <cell r="PJ223">
            <v>0</v>
          </cell>
          <cell r="PL223">
            <v>0</v>
          </cell>
          <cell r="PM223">
            <v>0</v>
          </cell>
          <cell r="PN223">
            <v>0</v>
          </cell>
          <cell r="PO223">
            <v>0</v>
          </cell>
          <cell r="PP223">
            <v>0</v>
          </cell>
          <cell r="PQ223">
            <v>0</v>
          </cell>
          <cell r="PR223">
            <v>0</v>
          </cell>
          <cell r="PS223">
            <v>0</v>
          </cell>
          <cell r="PT223">
            <v>0</v>
          </cell>
          <cell r="PU223">
            <v>0</v>
          </cell>
          <cell r="PV223">
            <v>0</v>
          </cell>
          <cell r="PW223">
            <v>0</v>
          </cell>
          <cell r="PX223">
            <v>0</v>
          </cell>
          <cell r="PY223">
            <v>0</v>
          </cell>
          <cell r="PZ223">
            <v>0</v>
          </cell>
          <cell r="QA223">
            <v>0</v>
          </cell>
          <cell r="QB223">
            <v>0</v>
          </cell>
          <cell r="QC223">
            <v>0</v>
          </cell>
          <cell r="QD223">
            <v>0</v>
          </cell>
          <cell r="QE223">
            <v>0</v>
          </cell>
          <cell r="QF223">
            <v>0</v>
          </cell>
          <cell r="QG223">
            <v>0</v>
          </cell>
          <cell r="QH223">
            <v>0</v>
          </cell>
          <cell r="QI223">
            <v>0</v>
          </cell>
          <cell r="QJ223">
            <v>0</v>
          </cell>
          <cell r="QK223">
            <v>0</v>
          </cell>
          <cell r="QL223">
            <v>0</v>
          </cell>
          <cell r="QM223">
            <v>0</v>
          </cell>
          <cell r="QN223">
            <v>0</v>
          </cell>
          <cell r="QO223">
            <v>0</v>
          </cell>
          <cell r="QP223">
            <v>0</v>
          </cell>
          <cell r="QQ223">
            <v>0</v>
          </cell>
          <cell r="QR223">
            <v>0</v>
          </cell>
          <cell r="QS223">
            <v>0</v>
          </cell>
          <cell r="QT223">
            <v>0</v>
          </cell>
          <cell r="QU223">
            <v>0</v>
          </cell>
          <cell r="QV223">
            <v>0</v>
          </cell>
          <cell r="QW223">
            <v>0</v>
          </cell>
          <cell r="QX223">
            <v>0</v>
          </cell>
          <cell r="QY223">
            <v>0</v>
          </cell>
          <cell r="QZ223">
            <v>0</v>
          </cell>
          <cell r="RA223">
            <v>0</v>
          </cell>
          <cell r="RB223">
            <v>0</v>
          </cell>
          <cell r="RC223">
            <v>0</v>
          </cell>
          <cell r="RD223">
            <v>0</v>
          </cell>
          <cell r="RE223">
            <v>0</v>
          </cell>
          <cell r="RF223">
            <v>0</v>
          </cell>
          <cell r="RG223">
            <v>0</v>
          </cell>
          <cell r="RH223">
            <v>0</v>
          </cell>
          <cell r="RI223">
            <v>0</v>
          </cell>
          <cell r="RL223">
            <v>0</v>
          </cell>
        </row>
        <row r="224">
          <cell r="OQ224">
            <v>0</v>
          </cell>
          <cell r="OR224">
            <v>0</v>
          </cell>
          <cell r="OS224">
            <v>0</v>
          </cell>
          <cell r="OT224">
            <v>0</v>
          </cell>
          <cell r="OU224">
            <v>0</v>
          </cell>
          <cell r="OV224">
            <v>0</v>
          </cell>
          <cell r="OW224">
            <v>0</v>
          </cell>
          <cell r="OX224">
            <v>0</v>
          </cell>
          <cell r="OY224">
            <v>0</v>
          </cell>
          <cell r="OZ224">
            <v>0</v>
          </cell>
          <cell r="PA224">
            <v>0</v>
          </cell>
          <cell r="PB224">
            <v>0</v>
          </cell>
          <cell r="PC224">
            <v>0</v>
          </cell>
          <cell r="PD224">
            <v>0</v>
          </cell>
          <cell r="PE224">
            <v>0</v>
          </cell>
          <cell r="PF224">
            <v>0</v>
          </cell>
          <cell r="PG224">
            <v>0</v>
          </cell>
          <cell r="PH224">
            <v>0</v>
          </cell>
          <cell r="PI224">
            <v>0</v>
          </cell>
          <cell r="PJ224">
            <v>0</v>
          </cell>
          <cell r="PL224">
            <v>0</v>
          </cell>
          <cell r="PM224">
            <v>0</v>
          </cell>
          <cell r="PN224">
            <v>0</v>
          </cell>
          <cell r="PO224">
            <v>0</v>
          </cell>
          <cell r="PP224">
            <v>0</v>
          </cell>
          <cell r="PQ224">
            <v>0</v>
          </cell>
          <cell r="PR224">
            <v>0</v>
          </cell>
          <cell r="PS224">
            <v>0</v>
          </cell>
          <cell r="PT224">
            <v>0</v>
          </cell>
          <cell r="PU224">
            <v>0</v>
          </cell>
          <cell r="PV224">
            <v>0</v>
          </cell>
          <cell r="PW224">
            <v>0</v>
          </cell>
          <cell r="PX224">
            <v>0</v>
          </cell>
          <cell r="PY224">
            <v>0</v>
          </cell>
          <cell r="PZ224">
            <v>0</v>
          </cell>
          <cell r="QA224">
            <v>0</v>
          </cell>
          <cell r="QB224">
            <v>0</v>
          </cell>
          <cell r="QC224">
            <v>0</v>
          </cell>
          <cell r="QD224">
            <v>0</v>
          </cell>
          <cell r="QE224">
            <v>0</v>
          </cell>
          <cell r="QF224">
            <v>0</v>
          </cell>
          <cell r="QG224">
            <v>0</v>
          </cell>
          <cell r="QH224">
            <v>0</v>
          </cell>
          <cell r="QI224">
            <v>0</v>
          </cell>
          <cell r="QJ224">
            <v>0</v>
          </cell>
          <cell r="QK224">
            <v>0</v>
          </cell>
          <cell r="QL224">
            <v>0</v>
          </cell>
          <cell r="QM224">
            <v>0</v>
          </cell>
          <cell r="QN224">
            <v>0</v>
          </cell>
          <cell r="QO224">
            <v>0</v>
          </cell>
          <cell r="QP224">
            <v>0</v>
          </cell>
          <cell r="QQ224">
            <v>0</v>
          </cell>
          <cell r="QR224">
            <v>0</v>
          </cell>
          <cell r="QS224">
            <v>0</v>
          </cell>
          <cell r="QT224">
            <v>0</v>
          </cell>
          <cell r="QU224">
            <v>0</v>
          </cell>
          <cell r="QV224">
            <v>0</v>
          </cell>
          <cell r="QW224">
            <v>0</v>
          </cell>
          <cell r="QX224">
            <v>0</v>
          </cell>
          <cell r="QY224">
            <v>0</v>
          </cell>
          <cell r="QZ224">
            <v>0</v>
          </cell>
          <cell r="RA224">
            <v>0</v>
          </cell>
          <cell r="RB224">
            <v>0</v>
          </cell>
          <cell r="RC224">
            <v>0</v>
          </cell>
          <cell r="RD224">
            <v>0</v>
          </cell>
          <cell r="RE224">
            <v>0</v>
          </cell>
          <cell r="RF224">
            <v>0</v>
          </cell>
          <cell r="RG224">
            <v>0</v>
          </cell>
          <cell r="RH224">
            <v>0</v>
          </cell>
          <cell r="RI224">
            <v>0</v>
          </cell>
          <cell r="RL224">
            <v>0</v>
          </cell>
        </row>
        <row r="225">
          <cell r="OQ225">
            <v>0</v>
          </cell>
          <cell r="OR225">
            <v>0</v>
          </cell>
          <cell r="OS225">
            <v>0</v>
          </cell>
          <cell r="OT225">
            <v>0</v>
          </cell>
          <cell r="OU225">
            <v>0</v>
          </cell>
          <cell r="OV225">
            <v>0</v>
          </cell>
          <cell r="OW225">
            <v>0</v>
          </cell>
          <cell r="OX225">
            <v>0</v>
          </cell>
          <cell r="OY225">
            <v>0</v>
          </cell>
          <cell r="OZ225">
            <v>0</v>
          </cell>
          <cell r="PA225">
            <v>0</v>
          </cell>
          <cell r="PB225">
            <v>0</v>
          </cell>
          <cell r="PC225">
            <v>0</v>
          </cell>
          <cell r="PD225">
            <v>0</v>
          </cell>
          <cell r="PE225">
            <v>0</v>
          </cell>
          <cell r="PF225">
            <v>0</v>
          </cell>
          <cell r="PG225">
            <v>0</v>
          </cell>
          <cell r="PH225">
            <v>0</v>
          </cell>
          <cell r="PI225">
            <v>0</v>
          </cell>
          <cell r="PJ225">
            <v>0</v>
          </cell>
          <cell r="PL225">
            <v>0</v>
          </cell>
          <cell r="PM225">
            <v>0</v>
          </cell>
          <cell r="PN225">
            <v>0</v>
          </cell>
          <cell r="PO225">
            <v>0</v>
          </cell>
          <cell r="PP225">
            <v>0</v>
          </cell>
          <cell r="PQ225">
            <v>0</v>
          </cell>
          <cell r="PR225">
            <v>0</v>
          </cell>
          <cell r="PS225">
            <v>0</v>
          </cell>
          <cell r="PT225">
            <v>0</v>
          </cell>
          <cell r="PU225">
            <v>0</v>
          </cell>
          <cell r="PV225">
            <v>0</v>
          </cell>
          <cell r="PW225">
            <v>0</v>
          </cell>
          <cell r="PX225">
            <v>0</v>
          </cell>
          <cell r="PY225">
            <v>0</v>
          </cell>
          <cell r="PZ225">
            <v>0</v>
          </cell>
          <cell r="QA225">
            <v>0</v>
          </cell>
          <cell r="QB225">
            <v>0</v>
          </cell>
          <cell r="QC225">
            <v>0</v>
          </cell>
          <cell r="QD225">
            <v>0</v>
          </cell>
          <cell r="QE225">
            <v>0</v>
          </cell>
          <cell r="QF225">
            <v>0</v>
          </cell>
          <cell r="QG225">
            <v>0</v>
          </cell>
          <cell r="QH225">
            <v>0</v>
          </cell>
          <cell r="QI225">
            <v>0</v>
          </cell>
          <cell r="QJ225">
            <v>0</v>
          </cell>
          <cell r="QK225">
            <v>0</v>
          </cell>
          <cell r="QL225">
            <v>0</v>
          </cell>
          <cell r="QM225">
            <v>0</v>
          </cell>
          <cell r="QN225">
            <v>0</v>
          </cell>
          <cell r="QO225">
            <v>0</v>
          </cell>
          <cell r="QP225">
            <v>0</v>
          </cell>
          <cell r="QQ225">
            <v>0</v>
          </cell>
          <cell r="QR225">
            <v>0</v>
          </cell>
          <cell r="QS225">
            <v>0</v>
          </cell>
          <cell r="QT225">
            <v>0</v>
          </cell>
          <cell r="QU225">
            <v>0</v>
          </cell>
          <cell r="QV225">
            <v>0</v>
          </cell>
          <cell r="QW225">
            <v>0</v>
          </cell>
          <cell r="QX225">
            <v>0</v>
          </cell>
          <cell r="QY225">
            <v>0</v>
          </cell>
          <cell r="QZ225">
            <v>0</v>
          </cell>
          <cell r="RA225">
            <v>0</v>
          </cell>
          <cell r="RB225">
            <v>0</v>
          </cell>
          <cell r="RC225">
            <v>0</v>
          </cell>
          <cell r="RD225">
            <v>0</v>
          </cell>
          <cell r="RE225">
            <v>0</v>
          </cell>
          <cell r="RF225">
            <v>0</v>
          </cell>
          <cell r="RG225">
            <v>0</v>
          </cell>
          <cell r="RH225">
            <v>0</v>
          </cell>
          <cell r="RI225">
            <v>0</v>
          </cell>
          <cell r="RL225">
            <v>0</v>
          </cell>
        </row>
        <row r="226">
          <cell r="OQ226">
            <v>0</v>
          </cell>
          <cell r="OR226">
            <v>0</v>
          </cell>
          <cell r="OS226">
            <v>0</v>
          </cell>
          <cell r="OT226">
            <v>0</v>
          </cell>
          <cell r="OU226">
            <v>0</v>
          </cell>
          <cell r="OV226">
            <v>0</v>
          </cell>
          <cell r="OW226">
            <v>0</v>
          </cell>
          <cell r="OX226">
            <v>0</v>
          </cell>
          <cell r="OY226">
            <v>0</v>
          </cell>
          <cell r="OZ226">
            <v>0</v>
          </cell>
          <cell r="PA226">
            <v>0</v>
          </cell>
          <cell r="PB226">
            <v>0</v>
          </cell>
          <cell r="PC226">
            <v>0</v>
          </cell>
          <cell r="PD226">
            <v>0</v>
          </cell>
          <cell r="PE226">
            <v>0</v>
          </cell>
          <cell r="PF226">
            <v>0</v>
          </cell>
          <cell r="PG226">
            <v>0</v>
          </cell>
          <cell r="PH226">
            <v>0</v>
          </cell>
          <cell r="PI226">
            <v>0</v>
          </cell>
          <cell r="PJ226">
            <v>0</v>
          </cell>
          <cell r="PL226">
            <v>0</v>
          </cell>
          <cell r="PM226">
            <v>0</v>
          </cell>
          <cell r="PN226">
            <v>0</v>
          </cell>
          <cell r="PO226">
            <v>0</v>
          </cell>
          <cell r="PP226">
            <v>0</v>
          </cell>
          <cell r="PQ226">
            <v>0</v>
          </cell>
          <cell r="PR226">
            <v>0</v>
          </cell>
          <cell r="PS226">
            <v>0</v>
          </cell>
          <cell r="PT226">
            <v>0</v>
          </cell>
          <cell r="PU226">
            <v>0</v>
          </cell>
          <cell r="PV226">
            <v>0</v>
          </cell>
          <cell r="PW226">
            <v>0</v>
          </cell>
          <cell r="PX226">
            <v>0</v>
          </cell>
          <cell r="PY226">
            <v>0</v>
          </cell>
          <cell r="PZ226">
            <v>0</v>
          </cell>
          <cell r="QA226">
            <v>0</v>
          </cell>
          <cell r="QB226">
            <v>0</v>
          </cell>
          <cell r="QC226">
            <v>0</v>
          </cell>
          <cell r="QD226">
            <v>0</v>
          </cell>
          <cell r="QE226">
            <v>0</v>
          </cell>
          <cell r="QF226">
            <v>0</v>
          </cell>
          <cell r="QG226">
            <v>0</v>
          </cell>
          <cell r="QH226">
            <v>0</v>
          </cell>
          <cell r="QI226">
            <v>0</v>
          </cell>
          <cell r="QJ226">
            <v>0</v>
          </cell>
          <cell r="QK226">
            <v>0</v>
          </cell>
          <cell r="QL226">
            <v>0</v>
          </cell>
          <cell r="QM226">
            <v>0</v>
          </cell>
          <cell r="QN226">
            <v>0</v>
          </cell>
          <cell r="QO226">
            <v>0</v>
          </cell>
          <cell r="QP226">
            <v>0</v>
          </cell>
          <cell r="QQ226">
            <v>0</v>
          </cell>
          <cell r="QR226">
            <v>0</v>
          </cell>
          <cell r="QS226">
            <v>0</v>
          </cell>
          <cell r="QT226">
            <v>0</v>
          </cell>
          <cell r="QU226">
            <v>0</v>
          </cell>
          <cell r="QV226">
            <v>0</v>
          </cell>
          <cell r="QW226">
            <v>0</v>
          </cell>
          <cell r="QX226">
            <v>0</v>
          </cell>
          <cell r="QY226">
            <v>0</v>
          </cell>
          <cell r="QZ226">
            <v>0</v>
          </cell>
          <cell r="RA226">
            <v>0</v>
          </cell>
          <cell r="RB226">
            <v>0</v>
          </cell>
          <cell r="RC226">
            <v>0</v>
          </cell>
          <cell r="RD226">
            <v>0</v>
          </cell>
          <cell r="RE226">
            <v>0</v>
          </cell>
          <cell r="RF226">
            <v>0</v>
          </cell>
          <cell r="RG226">
            <v>0</v>
          </cell>
          <cell r="RH226">
            <v>0</v>
          </cell>
          <cell r="RI226">
            <v>0</v>
          </cell>
          <cell r="RL226">
            <v>0</v>
          </cell>
        </row>
        <row r="227">
          <cell r="OQ227">
            <v>0</v>
          </cell>
          <cell r="OR227">
            <v>0</v>
          </cell>
          <cell r="OS227">
            <v>0</v>
          </cell>
          <cell r="OT227">
            <v>0</v>
          </cell>
          <cell r="OU227">
            <v>0</v>
          </cell>
          <cell r="OV227">
            <v>0</v>
          </cell>
          <cell r="OW227">
            <v>0</v>
          </cell>
          <cell r="OX227">
            <v>0</v>
          </cell>
          <cell r="OY227">
            <v>0</v>
          </cell>
          <cell r="OZ227">
            <v>0</v>
          </cell>
          <cell r="PA227">
            <v>0</v>
          </cell>
          <cell r="PB227">
            <v>0</v>
          </cell>
          <cell r="PC227">
            <v>0</v>
          </cell>
          <cell r="PD227">
            <v>0</v>
          </cell>
          <cell r="PE227">
            <v>0</v>
          </cell>
          <cell r="PF227">
            <v>0</v>
          </cell>
          <cell r="PG227">
            <v>0</v>
          </cell>
          <cell r="PH227">
            <v>0</v>
          </cell>
          <cell r="PI227">
            <v>0</v>
          </cell>
          <cell r="PJ227">
            <v>0</v>
          </cell>
          <cell r="PL227">
            <v>0</v>
          </cell>
          <cell r="PM227">
            <v>0</v>
          </cell>
          <cell r="PN227">
            <v>0</v>
          </cell>
          <cell r="PO227">
            <v>0</v>
          </cell>
          <cell r="PP227">
            <v>0</v>
          </cell>
          <cell r="PQ227">
            <v>0</v>
          </cell>
          <cell r="PR227">
            <v>0</v>
          </cell>
          <cell r="PS227">
            <v>0</v>
          </cell>
          <cell r="PT227">
            <v>0</v>
          </cell>
          <cell r="PU227">
            <v>0</v>
          </cell>
          <cell r="PV227">
            <v>0</v>
          </cell>
          <cell r="PW227">
            <v>0</v>
          </cell>
          <cell r="PX227">
            <v>0</v>
          </cell>
          <cell r="PY227">
            <v>0</v>
          </cell>
          <cell r="PZ227">
            <v>0</v>
          </cell>
          <cell r="QA227">
            <v>0</v>
          </cell>
          <cell r="QB227">
            <v>0</v>
          </cell>
          <cell r="QC227">
            <v>0</v>
          </cell>
          <cell r="QD227">
            <v>0</v>
          </cell>
          <cell r="QE227">
            <v>0</v>
          </cell>
          <cell r="QF227">
            <v>0</v>
          </cell>
          <cell r="QG227">
            <v>0</v>
          </cell>
          <cell r="QH227">
            <v>0</v>
          </cell>
          <cell r="QI227">
            <v>0</v>
          </cell>
          <cell r="QJ227">
            <v>0</v>
          </cell>
          <cell r="QK227">
            <v>0</v>
          </cell>
          <cell r="QL227">
            <v>0</v>
          </cell>
          <cell r="QM227">
            <v>0</v>
          </cell>
          <cell r="QN227">
            <v>0</v>
          </cell>
          <cell r="QO227">
            <v>0</v>
          </cell>
          <cell r="QP227">
            <v>0</v>
          </cell>
          <cell r="QQ227">
            <v>0</v>
          </cell>
          <cell r="QR227">
            <v>0</v>
          </cell>
          <cell r="QS227">
            <v>0</v>
          </cell>
          <cell r="QT227">
            <v>0</v>
          </cell>
          <cell r="QU227">
            <v>0</v>
          </cell>
          <cell r="QV227">
            <v>0</v>
          </cell>
          <cell r="QW227">
            <v>0</v>
          </cell>
          <cell r="QX227">
            <v>0</v>
          </cell>
          <cell r="QY227">
            <v>0</v>
          </cell>
          <cell r="QZ227">
            <v>0</v>
          </cell>
          <cell r="RA227">
            <v>0</v>
          </cell>
          <cell r="RB227">
            <v>0</v>
          </cell>
          <cell r="RC227">
            <v>0</v>
          </cell>
          <cell r="RD227">
            <v>0</v>
          </cell>
          <cell r="RE227">
            <v>0</v>
          </cell>
          <cell r="RF227">
            <v>0</v>
          </cell>
          <cell r="RG227">
            <v>0</v>
          </cell>
          <cell r="RH227">
            <v>0</v>
          </cell>
          <cell r="RI227">
            <v>0</v>
          </cell>
          <cell r="RL227">
            <v>0</v>
          </cell>
        </row>
        <row r="228">
          <cell r="OQ228">
            <v>0</v>
          </cell>
          <cell r="OR228">
            <v>0</v>
          </cell>
          <cell r="OS228">
            <v>0</v>
          </cell>
          <cell r="OT228">
            <v>0</v>
          </cell>
          <cell r="OU228">
            <v>0</v>
          </cell>
          <cell r="OV228">
            <v>0</v>
          </cell>
          <cell r="OW228">
            <v>0</v>
          </cell>
          <cell r="OX228">
            <v>0</v>
          </cell>
          <cell r="OY228">
            <v>0</v>
          </cell>
          <cell r="OZ228">
            <v>0</v>
          </cell>
          <cell r="PA228">
            <v>0</v>
          </cell>
          <cell r="PB228">
            <v>0</v>
          </cell>
          <cell r="PC228">
            <v>0</v>
          </cell>
          <cell r="PD228">
            <v>0</v>
          </cell>
          <cell r="PE228">
            <v>0</v>
          </cell>
          <cell r="PF228">
            <v>0</v>
          </cell>
          <cell r="PG228">
            <v>0</v>
          </cell>
          <cell r="PH228">
            <v>0</v>
          </cell>
          <cell r="PI228">
            <v>0</v>
          </cell>
          <cell r="PJ228">
            <v>0</v>
          </cell>
          <cell r="PL228">
            <v>0</v>
          </cell>
          <cell r="PM228">
            <v>0</v>
          </cell>
          <cell r="PN228">
            <v>0</v>
          </cell>
          <cell r="PO228">
            <v>0</v>
          </cell>
          <cell r="PP228">
            <v>0</v>
          </cell>
          <cell r="PQ228">
            <v>0</v>
          </cell>
          <cell r="PR228">
            <v>0</v>
          </cell>
          <cell r="PS228">
            <v>0</v>
          </cell>
          <cell r="PT228">
            <v>0</v>
          </cell>
          <cell r="PU228">
            <v>0</v>
          </cell>
          <cell r="PV228">
            <v>0</v>
          </cell>
          <cell r="PW228">
            <v>0</v>
          </cell>
          <cell r="PX228">
            <v>0</v>
          </cell>
          <cell r="PY228">
            <v>0</v>
          </cell>
          <cell r="PZ228">
            <v>0</v>
          </cell>
          <cell r="QA228">
            <v>0</v>
          </cell>
          <cell r="QB228">
            <v>0</v>
          </cell>
          <cell r="QC228">
            <v>0</v>
          </cell>
          <cell r="QD228">
            <v>0</v>
          </cell>
          <cell r="QE228">
            <v>0</v>
          </cell>
          <cell r="QF228">
            <v>0</v>
          </cell>
          <cell r="QG228">
            <v>0</v>
          </cell>
          <cell r="QH228">
            <v>0</v>
          </cell>
          <cell r="QI228">
            <v>0</v>
          </cell>
          <cell r="QJ228">
            <v>0</v>
          </cell>
          <cell r="QK228">
            <v>0</v>
          </cell>
          <cell r="QL228">
            <v>0</v>
          </cell>
          <cell r="QM228">
            <v>0</v>
          </cell>
          <cell r="QN228">
            <v>0</v>
          </cell>
          <cell r="QO228">
            <v>0</v>
          </cell>
          <cell r="QP228">
            <v>0</v>
          </cell>
          <cell r="QQ228">
            <v>0</v>
          </cell>
          <cell r="QR228">
            <v>0</v>
          </cell>
          <cell r="QS228">
            <v>0</v>
          </cell>
          <cell r="QT228">
            <v>0</v>
          </cell>
          <cell r="QU228">
            <v>0</v>
          </cell>
          <cell r="QV228">
            <v>0</v>
          </cell>
          <cell r="QW228">
            <v>0</v>
          </cell>
          <cell r="QX228">
            <v>0</v>
          </cell>
          <cell r="QY228">
            <v>0</v>
          </cell>
          <cell r="QZ228">
            <v>0</v>
          </cell>
          <cell r="RA228">
            <v>0</v>
          </cell>
          <cell r="RB228">
            <v>0</v>
          </cell>
          <cell r="RC228">
            <v>0</v>
          </cell>
          <cell r="RD228">
            <v>0</v>
          </cell>
          <cell r="RE228">
            <v>0</v>
          </cell>
          <cell r="RF228">
            <v>0</v>
          </cell>
          <cell r="RG228">
            <v>0</v>
          </cell>
          <cell r="RH228">
            <v>0</v>
          </cell>
          <cell r="RI228">
            <v>0</v>
          </cell>
          <cell r="RL228">
            <v>0</v>
          </cell>
        </row>
        <row r="229">
          <cell r="OQ229">
            <v>0</v>
          </cell>
          <cell r="OR229">
            <v>0</v>
          </cell>
          <cell r="OS229">
            <v>0</v>
          </cell>
          <cell r="OT229">
            <v>0</v>
          </cell>
          <cell r="OU229">
            <v>0</v>
          </cell>
          <cell r="OV229">
            <v>0</v>
          </cell>
          <cell r="OW229">
            <v>0</v>
          </cell>
          <cell r="OX229">
            <v>0</v>
          </cell>
          <cell r="OY229">
            <v>0</v>
          </cell>
          <cell r="OZ229">
            <v>0</v>
          </cell>
          <cell r="PA229">
            <v>0</v>
          </cell>
          <cell r="PB229">
            <v>0</v>
          </cell>
          <cell r="PC229">
            <v>0</v>
          </cell>
          <cell r="PD229">
            <v>0</v>
          </cell>
          <cell r="PE229">
            <v>0</v>
          </cell>
          <cell r="PF229">
            <v>0</v>
          </cell>
          <cell r="PG229">
            <v>0</v>
          </cell>
          <cell r="PH229">
            <v>0</v>
          </cell>
          <cell r="PI229">
            <v>0</v>
          </cell>
          <cell r="PJ229">
            <v>0</v>
          </cell>
          <cell r="PL229">
            <v>0</v>
          </cell>
          <cell r="PM229">
            <v>0</v>
          </cell>
          <cell r="PN229">
            <v>0</v>
          </cell>
          <cell r="PO229">
            <v>0</v>
          </cell>
          <cell r="PP229">
            <v>0</v>
          </cell>
          <cell r="PQ229">
            <v>0</v>
          </cell>
          <cell r="PR229">
            <v>0</v>
          </cell>
          <cell r="PS229">
            <v>0</v>
          </cell>
          <cell r="PT229">
            <v>0</v>
          </cell>
          <cell r="PU229">
            <v>0</v>
          </cell>
          <cell r="PV229">
            <v>0</v>
          </cell>
          <cell r="PW229">
            <v>0</v>
          </cell>
          <cell r="PX229">
            <v>0</v>
          </cell>
          <cell r="PY229">
            <v>0</v>
          </cell>
          <cell r="PZ229">
            <v>0</v>
          </cell>
          <cell r="QA229">
            <v>0</v>
          </cell>
          <cell r="QB229">
            <v>0</v>
          </cell>
          <cell r="QC229">
            <v>0</v>
          </cell>
          <cell r="QD229">
            <v>0</v>
          </cell>
          <cell r="QE229">
            <v>0</v>
          </cell>
          <cell r="QF229">
            <v>0</v>
          </cell>
          <cell r="QG229">
            <v>0</v>
          </cell>
          <cell r="QH229">
            <v>0</v>
          </cell>
          <cell r="QI229">
            <v>0</v>
          </cell>
          <cell r="QJ229">
            <v>0</v>
          </cell>
          <cell r="QK229">
            <v>0</v>
          </cell>
          <cell r="QL229">
            <v>0</v>
          </cell>
          <cell r="QM229">
            <v>0</v>
          </cell>
          <cell r="QN229">
            <v>0</v>
          </cell>
          <cell r="QO229">
            <v>0</v>
          </cell>
          <cell r="QP229">
            <v>0</v>
          </cell>
          <cell r="QQ229">
            <v>0</v>
          </cell>
          <cell r="QR229">
            <v>0</v>
          </cell>
          <cell r="QS229">
            <v>0</v>
          </cell>
          <cell r="QT229">
            <v>0</v>
          </cell>
          <cell r="QU229">
            <v>0</v>
          </cell>
          <cell r="QV229">
            <v>0</v>
          </cell>
          <cell r="QW229">
            <v>0</v>
          </cell>
          <cell r="QX229">
            <v>0</v>
          </cell>
          <cell r="QY229">
            <v>0</v>
          </cell>
          <cell r="QZ229">
            <v>0</v>
          </cell>
          <cell r="RA229">
            <v>0</v>
          </cell>
          <cell r="RB229">
            <v>0</v>
          </cell>
          <cell r="RC229">
            <v>0</v>
          </cell>
          <cell r="RD229">
            <v>0</v>
          </cell>
          <cell r="RE229">
            <v>0</v>
          </cell>
          <cell r="RF229">
            <v>0</v>
          </cell>
          <cell r="RG229">
            <v>0</v>
          </cell>
          <cell r="RH229">
            <v>0</v>
          </cell>
          <cell r="RI229">
            <v>0</v>
          </cell>
          <cell r="RL229">
            <v>0</v>
          </cell>
        </row>
        <row r="230">
          <cell r="OQ230">
            <v>0</v>
          </cell>
          <cell r="OR230">
            <v>0</v>
          </cell>
          <cell r="OS230">
            <v>0</v>
          </cell>
          <cell r="OT230">
            <v>0</v>
          </cell>
          <cell r="OU230">
            <v>0</v>
          </cell>
          <cell r="OV230">
            <v>0</v>
          </cell>
          <cell r="OW230">
            <v>0</v>
          </cell>
          <cell r="OX230">
            <v>0</v>
          </cell>
          <cell r="OY230">
            <v>0</v>
          </cell>
          <cell r="OZ230">
            <v>0</v>
          </cell>
          <cell r="PA230">
            <v>0</v>
          </cell>
          <cell r="PB230">
            <v>0</v>
          </cell>
          <cell r="PC230">
            <v>0</v>
          </cell>
          <cell r="PD230">
            <v>0</v>
          </cell>
          <cell r="PE230">
            <v>0</v>
          </cell>
          <cell r="PF230">
            <v>0</v>
          </cell>
          <cell r="PG230">
            <v>0</v>
          </cell>
          <cell r="PH230">
            <v>0</v>
          </cell>
          <cell r="PI230">
            <v>0</v>
          </cell>
          <cell r="PJ230">
            <v>0</v>
          </cell>
          <cell r="PL230">
            <v>0</v>
          </cell>
          <cell r="PM230">
            <v>0</v>
          </cell>
          <cell r="PN230">
            <v>0</v>
          </cell>
          <cell r="PO230">
            <v>0</v>
          </cell>
          <cell r="PP230">
            <v>0</v>
          </cell>
          <cell r="PQ230">
            <v>0</v>
          </cell>
          <cell r="PR230">
            <v>0</v>
          </cell>
          <cell r="PS230">
            <v>0</v>
          </cell>
          <cell r="PT230">
            <v>0</v>
          </cell>
          <cell r="PU230">
            <v>0</v>
          </cell>
          <cell r="PV230">
            <v>0</v>
          </cell>
          <cell r="PW230">
            <v>0</v>
          </cell>
          <cell r="PX230">
            <v>0</v>
          </cell>
          <cell r="PY230">
            <v>0</v>
          </cell>
          <cell r="PZ230">
            <v>0</v>
          </cell>
          <cell r="QA230">
            <v>0</v>
          </cell>
          <cell r="QB230">
            <v>0</v>
          </cell>
          <cell r="QC230">
            <v>0</v>
          </cell>
          <cell r="QD230">
            <v>0</v>
          </cell>
          <cell r="QE230">
            <v>0</v>
          </cell>
          <cell r="QF230">
            <v>0</v>
          </cell>
          <cell r="QG230">
            <v>0</v>
          </cell>
          <cell r="QH230">
            <v>0</v>
          </cell>
          <cell r="QI230">
            <v>0</v>
          </cell>
          <cell r="QJ230">
            <v>0</v>
          </cell>
          <cell r="QK230">
            <v>0</v>
          </cell>
          <cell r="QL230">
            <v>0</v>
          </cell>
          <cell r="QM230">
            <v>0</v>
          </cell>
          <cell r="QN230">
            <v>0</v>
          </cell>
          <cell r="QO230">
            <v>0</v>
          </cell>
          <cell r="QP230">
            <v>0</v>
          </cell>
          <cell r="QQ230">
            <v>0</v>
          </cell>
          <cell r="QR230">
            <v>0</v>
          </cell>
          <cell r="QS230">
            <v>0</v>
          </cell>
          <cell r="QT230">
            <v>0</v>
          </cell>
          <cell r="QU230">
            <v>0</v>
          </cell>
          <cell r="QV230">
            <v>0</v>
          </cell>
          <cell r="QW230">
            <v>0</v>
          </cell>
          <cell r="QX230">
            <v>0</v>
          </cell>
          <cell r="QY230">
            <v>0</v>
          </cell>
          <cell r="QZ230">
            <v>0</v>
          </cell>
          <cell r="RA230">
            <v>0</v>
          </cell>
          <cell r="RB230">
            <v>0</v>
          </cell>
          <cell r="RC230">
            <v>0</v>
          </cell>
          <cell r="RD230">
            <v>0</v>
          </cell>
          <cell r="RE230">
            <v>0</v>
          </cell>
          <cell r="RF230">
            <v>0</v>
          </cell>
          <cell r="RG230">
            <v>0</v>
          </cell>
          <cell r="RH230">
            <v>0</v>
          </cell>
          <cell r="RI230">
            <v>0</v>
          </cell>
          <cell r="RL230">
            <v>0</v>
          </cell>
        </row>
        <row r="231">
          <cell r="OQ231">
            <v>0</v>
          </cell>
          <cell r="OR231">
            <v>0</v>
          </cell>
          <cell r="OS231">
            <v>0</v>
          </cell>
          <cell r="OT231">
            <v>0</v>
          </cell>
          <cell r="OU231">
            <v>0</v>
          </cell>
          <cell r="OV231">
            <v>0</v>
          </cell>
          <cell r="OW231">
            <v>0</v>
          </cell>
          <cell r="OX231">
            <v>0</v>
          </cell>
          <cell r="OY231">
            <v>0</v>
          </cell>
          <cell r="OZ231">
            <v>0</v>
          </cell>
          <cell r="PA231">
            <v>0</v>
          </cell>
          <cell r="PB231">
            <v>0</v>
          </cell>
          <cell r="PC231">
            <v>0</v>
          </cell>
          <cell r="PD231">
            <v>0</v>
          </cell>
          <cell r="PE231">
            <v>0</v>
          </cell>
          <cell r="PF231">
            <v>0</v>
          </cell>
          <cell r="PG231">
            <v>0</v>
          </cell>
          <cell r="PH231">
            <v>0</v>
          </cell>
          <cell r="PI231">
            <v>0</v>
          </cell>
          <cell r="PJ231">
            <v>0</v>
          </cell>
          <cell r="PL231">
            <v>0</v>
          </cell>
          <cell r="PM231">
            <v>0</v>
          </cell>
          <cell r="PN231">
            <v>0</v>
          </cell>
          <cell r="PO231">
            <v>0</v>
          </cell>
          <cell r="PP231">
            <v>0</v>
          </cell>
          <cell r="PQ231">
            <v>0</v>
          </cell>
          <cell r="PR231">
            <v>0</v>
          </cell>
          <cell r="PS231">
            <v>0</v>
          </cell>
          <cell r="PT231">
            <v>0</v>
          </cell>
          <cell r="PU231">
            <v>0</v>
          </cell>
          <cell r="PV231">
            <v>0</v>
          </cell>
          <cell r="PW231">
            <v>0</v>
          </cell>
          <cell r="PX231">
            <v>0</v>
          </cell>
          <cell r="PY231">
            <v>0</v>
          </cell>
          <cell r="PZ231">
            <v>0</v>
          </cell>
          <cell r="QA231">
            <v>0</v>
          </cell>
          <cell r="QB231">
            <v>0</v>
          </cell>
          <cell r="QC231">
            <v>0</v>
          </cell>
          <cell r="QD231">
            <v>0</v>
          </cell>
          <cell r="QE231">
            <v>0</v>
          </cell>
          <cell r="QF231">
            <v>0</v>
          </cell>
          <cell r="QG231">
            <v>0</v>
          </cell>
          <cell r="QH231">
            <v>0</v>
          </cell>
          <cell r="QI231">
            <v>0</v>
          </cell>
          <cell r="QJ231">
            <v>0</v>
          </cell>
          <cell r="QK231">
            <v>0</v>
          </cell>
          <cell r="QL231">
            <v>0</v>
          </cell>
          <cell r="QM231">
            <v>0</v>
          </cell>
          <cell r="QN231">
            <v>0</v>
          </cell>
          <cell r="QO231">
            <v>0</v>
          </cell>
          <cell r="QP231">
            <v>0</v>
          </cell>
          <cell r="QQ231">
            <v>0</v>
          </cell>
          <cell r="QR231">
            <v>0</v>
          </cell>
          <cell r="QS231">
            <v>0</v>
          </cell>
          <cell r="QT231">
            <v>0</v>
          </cell>
          <cell r="QU231">
            <v>0</v>
          </cell>
          <cell r="QV231">
            <v>0</v>
          </cell>
          <cell r="QW231">
            <v>0</v>
          </cell>
          <cell r="QX231">
            <v>0</v>
          </cell>
          <cell r="QY231">
            <v>0</v>
          </cell>
          <cell r="QZ231">
            <v>0</v>
          </cell>
          <cell r="RA231">
            <v>0</v>
          </cell>
          <cell r="RB231">
            <v>0</v>
          </cell>
          <cell r="RC231">
            <v>0</v>
          </cell>
          <cell r="RD231">
            <v>0</v>
          </cell>
          <cell r="RE231">
            <v>0</v>
          </cell>
          <cell r="RF231">
            <v>0</v>
          </cell>
          <cell r="RG231">
            <v>0</v>
          </cell>
          <cell r="RH231">
            <v>0</v>
          </cell>
          <cell r="RI231">
            <v>0</v>
          </cell>
          <cell r="RL231">
            <v>0</v>
          </cell>
        </row>
        <row r="232">
          <cell r="OQ232">
            <v>0</v>
          </cell>
          <cell r="OR232">
            <v>0</v>
          </cell>
          <cell r="OS232">
            <v>0</v>
          </cell>
          <cell r="OT232">
            <v>0</v>
          </cell>
          <cell r="OU232">
            <v>0</v>
          </cell>
          <cell r="OV232">
            <v>0</v>
          </cell>
          <cell r="OW232">
            <v>0</v>
          </cell>
          <cell r="OX232">
            <v>0</v>
          </cell>
          <cell r="OY232">
            <v>0</v>
          </cell>
          <cell r="OZ232">
            <v>0</v>
          </cell>
          <cell r="PA232">
            <v>0</v>
          </cell>
          <cell r="PB232">
            <v>0</v>
          </cell>
          <cell r="PC232">
            <v>0</v>
          </cell>
          <cell r="PD232">
            <v>0</v>
          </cell>
          <cell r="PE232">
            <v>0</v>
          </cell>
          <cell r="PF232">
            <v>0</v>
          </cell>
          <cell r="PG232">
            <v>0</v>
          </cell>
          <cell r="PH232">
            <v>0</v>
          </cell>
          <cell r="PI232">
            <v>0</v>
          </cell>
          <cell r="PJ232">
            <v>0</v>
          </cell>
          <cell r="PL232">
            <v>0</v>
          </cell>
          <cell r="PM232">
            <v>0</v>
          </cell>
          <cell r="PN232">
            <v>0</v>
          </cell>
          <cell r="PO232">
            <v>0</v>
          </cell>
          <cell r="PP232">
            <v>0</v>
          </cell>
          <cell r="PQ232">
            <v>0</v>
          </cell>
          <cell r="PR232">
            <v>0</v>
          </cell>
          <cell r="PS232">
            <v>0</v>
          </cell>
          <cell r="PT232">
            <v>0</v>
          </cell>
          <cell r="PU232">
            <v>0</v>
          </cell>
          <cell r="PV232">
            <v>0</v>
          </cell>
          <cell r="PW232">
            <v>0</v>
          </cell>
          <cell r="PX232">
            <v>0</v>
          </cell>
          <cell r="PY232">
            <v>0</v>
          </cell>
          <cell r="PZ232">
            <v>0</v>
          </cell>
          <cell r="QA232">
            <v>0</v>
          </cell>
          <cell r="QB232">
            <v>0</v>
          </cell>
          <cell r="QC232">
            <v>0</v>
          </cell>
          <cell r="QD232">
            <v>0</v>
          </cell>
          <cell r="QE232">
            <v>0</v>
          </cell>
          <cell r="QF232">
            <v>0</v>
          </cell>
          <cell r="QG232">
            <v>0</v>
          </cell>
          <cell r="QH232">
            <v>0</v>
          </cell>
          <cell r="QI232">
            <v>0</v>
          </cell>
          <cell r="QJ232">
            <v>0</v>
          </cell>
          <cell r="QK232">
            <v>0</v>
          </cell>
          <cell r="QL232">
            <v>0</v>
          </cell>
          <cell r="QM232">
            <v>0</v>
          </cell>
          <cell r="QN232">
            <v>0</v>
          </cell>
          <cell r="QO232">
            <v>0</v>
          </cell>
          <cell r="QP232">
            <v>0</v>
          </cell>
          <cell r="QQ232">
            <v>0</v>
          </cell>
          <cell r="QR232">
            <v>0</v>
          </cell>
          <cell r="QS232">
            <v>0</v>
          </cell>
          <cell r="QT232">
            <v>0</v>
          </cell>
          <cell r="QU232">
            <v>0</v>
          </cell>
          <cell r="QV232">
            <v>0</v>
          </cell>
          <cell r="QW232">
            <v>0</v>
          </cell>
          <cell r="QX232">
            <v>0</v>
          </cell>
          <cell r="QY232">
            <v>0</v>
          </cell>
          <cell r="QZ232">
            <v>0</v>
          </cell>
          <cell r="RA232">
            <v>0</v>
          </cell>
          <cell r="RB232">
            <v>0</v>
          </cell>
          <cell r="RC232">
            <v>0</v>
          </cell>
          <cell r="RD232">
            <v>0</v>
          </cell>
          <cell r="RE232">
            <v>0</v>
          </cell>
          <cell r="RF232">
            <v>0</v>
          </cell>
          <cell r="RG232">
            <v>0</v>
          </cell>
          <cell r="RH232">
            <v>0</v>
          </cell>
          <cell r="RI232">
            <v>0</v>
          </cell>
          <cell r="RL232">
            <v>0</v>
          </cell>
        </row>
        <row r="233">
          <cell r="OQ233">
            <v>0</v>
          </cell>
          <cell r="OR233">
            <v>0</v>
          </cell>
          <cell r="OS233">
            <v>0</v>
          </cell>
          <cell r="OT233">
            <v>0</v>
          </cell>
          <cell r="OU233">
            <v>0</v>
          </cell>
          <cell r="OV233">
            <v>0</v>
          </cell>
          <cell r="OW233">
            <v>0</v>
          </cell>
          <cell r="OX233">
            <v>0</v>
          </cell>
          <cell r="OY233">
            <v>0</v>
          </cell>
          <cell r="OZ233">
            <v>0</v>
          </cell>
          <cell r="PA233">
            <v>0</v>
          </cell>
          <cell r="PB233">
            <v>0</v>
          </cell>
          <cell r="PC233">
            <v>0</v>
          </cell>
          <cell r="PD233">
            <v>0</v>
          </cell>
          <cell r="PE233">
            <v>0</v>
          </cell>
          <cell r="PF233">
            <v>0</v>
          </cell>
          <cell r="PG233">
            <v>0</v>
          </cell>
          <cell r="PH233">
            <v>0</v>
          </cell>
          <cell r="PI233">
            <v>0</v>
          </cell>
          <cell r="PJ233">
            <v>0</v>
          </cell>
          <cell r="PL233">
            <v>0</v>
          </cell>
          <cell r="PM233">
            <v>0</v>
          </cell>
          <cell r="PN233">
            <v>0</v>
          </cell>
          <cell r="PO233">
            <v>0</v>
          </cell>
          <cell r="PP233">
            <v>0</v>
          </cell>
          <cell r="PQ233">
            <v>0</v>
          </cell>
          <cell r="PR233">
            <v>0</v>
          </cell>
          <cell r="PS233">
            <v>0</v>
          </cell>
          <cell r="PT233">
            <v>0</v>
          </cell>
          <cell r="PU233">
            <v>0</v>
          </cell>
          <cell r="PV233">
            <v>0</v>
          </cell>
          <cell r="PW233">
            <v>0</v>
          </cell>
          <cell r="PX233">
            <v>0</v>
          </cell>
          <cell r="PY233">
            <v>0</v>
          </cell>
          <cell r="PZ233">
            <v>0</v>
          </cell>
          <cell r="QA233">
            <v>0</v>
          </cell>
          <cell r="QB233">
            <v>0</v>
          </cell>
          <cell r="QC233">
            <v>0</v>
          </cell>
          <cell r="QD233">
            <v>0</v>
          </cell>
          <cell r="QE233">
            <v>0</v>
          </cell>
          <cell r="QF233">
            <v>0</v>
          </cell>
          <cell r="QG233">
            <v>0</v>
          </cell>
          <cell r="QH233">
            <v>0</v>
          </cell>
          <cell r="QI233">
            <v>0</v>
          </cell>
          <cell r="QJ233">
            <v>0</v>
          </cell>
          <cell r="QK233">
            <v>0</v>
          </cell>
          <cell r="QL233">
            <v>0</v>
          </cell>
          <cell r="QM233">
            <v>0</v>
          </cell>
          <cell r="QN233">
            <v>0</v>
          </cell>
          <cell r="QO233">
            <v>0</v>
          </cell>
          <cell r="QP233">
            <v>0</v>
          </cell>
          <cell r="QQ233">
            <v>0</v>
          </cell>
          <cell r="QR233">
            <v>0</v>
          </cell>
          <cell r="QS233">
            <v>0</v>
          </cell>
          <cell r="QT233">
            <v>0</v>
          </cell>
          <cell r="QU233">
            <v>0</v>
          </cell>
          <cell r="QV233">
            <v>0</v>
          </cell>
          <cell r="QW233">
            <v>0</v>
          </cell>
          <cell r="QX233">
            <v>0</v>
          </cell>
          <cell r="QY233">
            <v>0</v>
          </cell>
          <cell r="QZ233">
            <v>0</v>
          </cell>
          <cell r="RA233">
            <v>0</v>
          </cell>
          <cell r="RB233">
            <v>0</v>
          </cell>
          <cell r="RC233">
            <v>0</v>
          </cell>
          <cell r="RD233">
            <v>0</v>
          </cell>
          <cell r="RE233">
            <v>0</v>
          </cell>
          <cell r="RF233">
            <v>0</v>
          </cell>
          <cell r="RG233">
            <v>0</v>
          </cell>
          <cell r="RH233">
            <v>0</v>
          </cell>
          <cell r="RI233">
            <v>0</v>
          </cell>
          <cell r="RL233">
            <v>0</v>
          </cell>
        </row>
        <row r="234">
          <cell r="OQ234">
            <v>0</v>
          </cell>
          <cell r="OR234">
            <v>0</v>
          </cell>
          <cell r="OS234">
            <v>0</v>
          </cell>
          <cell r="OT234">
            <v>0</v>
          </cell>
          <cell r="OU234">
            <v>0</v>
          </cell>
          <cell r="OV234">
            <v>0</v>
          </cell>
          <cell r="OW234">
            <v>0</v>
          </cell>
          <cell r="OX234">
            <v>0</v>
          </cell>
          <cell r="OY234">
            <v>0</v>
          </cell>
          <cell r="OZ234">
            <v>0</v>
          </cell>
          <cell r="PA234">
            <v>0</v>
          </cell>
          <cell r="PB234">
            <v>0</v>
          </cell>
          <cell r="PC234">
            <v>0</v>
          </cell>
          <cell r="PD234">
            <v>0</v>
          </cell>
          <cell r="PE234">
            <v>0</v>
          </cell>
          <cell r="PF234">
            <v>0</v>
          </cell>
          <cell r="PG234">
            <v>0</v>
          </cell>
          <cell r="PH234">
            <v>0</v>
          </cell>
          <cell r="PI234">
            <v>0</v>
          </cell>
          <cell r="PJ234">
            <v>0</v>
          </cell>
          <cell r="PL234">
            <v>0</v>
          </cell>
          <cell r="PM234">
            <v>0</v>
          </cell>
          <cell r="PN234">
            <v>0</v>
          </cell>
          <cell r="PO234">
            <v>0</v>
          </cell>
          <cell r="PP234">
            <v>0</v>
          </cell>
          <cell r="PQ234">
            <v>0</v>
          </cell>
          <cell r="PR234">
            <v>0</v>
          </cell>
          <cell r="PS234">
            <v>0</v>
          </cell>
          <cell r="PT234">
            <v>0</v>
          </cell>
          <cell r="PU234">
            <v>0</v>
          </cell>
          <cell r="PV234">
            <v>0</v>
          </cell>
          <cell r="PW234">
            <v>0</v>
          </cell>
          <cell r="PX234">
            <v>0</v>
          </cell>
          <cell r="PY234">
            <v>0</v>
          </cell>
          <cell r="PZ234">
            <v>0</v>
          </cell>
          <cell r="QA234">
            <v>0</v>
          </cell>
          <cell r="QB234">
            <v>0</v>
          </cell>
          <cell r="QC234">
            <v>0</v>
          </cell>
          <cell r="QD234">
            <v>0</v>
          </cell>
          <cell r="QE234">
            <v>0</v>
          </cell>
          <cell r="QF234">
            <v>0</v>
          </cell>
          <cell r="QG234">
            <v>0</v>
          </cell>
          <cell r="QH234">
            <v>0</v>
          </cell>
          <cell r="QI234">
            <v>0</v>
          </cell>
          <cell r="QJ234">
            <v>0</v>
          </cell>
          <cell r="QK234">
            <v>0</v>
          </cell>
          <cell r="QL234">
            <v>0</v>
          </cell>
          <cell r="QM234">
            <v>0</v>
          </cell>
          <cell r="QN234">
            <v>0</v>
          </cell>
          <cell r="QO234">
            <v>0</v>
          </cell>
          <cell r="QP234">
            <v>0</v>
          </cell>
          <cell r="QQ234">
            <v>0</v>
          </cell>
          <cell r="QR234">
            <v>0</v>
          </cell>
          <cell r="QS234">
            <v>0</v>
          </cell>
          <cell r="QT234">
            <v>0</v>
          </cell>
          <cell r="QU234">
            <v>0</v>
          </cell>
          <cell r="QV234">
            <v>0</v>
          </cell>
          <cell r="QW234">
            <v>0</v>
          </cell>
          <cell r="QX234">
            <v>0</v>
          </cell>
          <cell r="QY234">
            <v>0</v>
          </cell>
          <cell r="QZ234">
            <v>0</v>
          </cell>
          <cell r="RA234">
            <v>0</v>
          </cell>
          <cell r="RB234">
            <v>0</v>
          </cell>
          <cell r="RC234">
            <v>0</v>
          </cell>
          <cell r="RD234">
            <v>0</v>
          </cell>
          <cell r="RE234">
            <v>0</v>
          </cell>
          <cell r="RF234">
            <v>0</v>
          </cell>
          <cell r="RG234">
            <v>0</v>
          </cell>
          <cell r="RH234">
            <v>0</v>
          </cell>
          <cell r="RI234">
            <v>0</v>
          </cell>
          <cell r="RL234">
            <v>0</v>
          </cell>
        </row>
        <row r="235">
          <cell r="OQ235">
            <v>0</v>
          </cell>
          <cell r="OR235">
            <v>0</v>
          </cell>
          <cell r="OS235">
            <v>0</v>
          </cell>
          <cell r="OT235">
            <v>0</v>
          </cell>
          <cell r="OU235">
            <v>0</v>
          </cell>
          <cell r="OV235">
            <v>0</v>
          </cell>
          <cell r="OW235">
            <v>0</v>
          </cell>
          <cell r="OX235">
            <v>0</v>
          </cell>
          <cell r="OY235">
            <v>0</v>
          </cell>
          <cell r="OZ235">
            <v>0</v>
          </cell>
          <cell r="PA235">
            <v>0</v>
          </cell>
          <cell r="PB235">
            <v>0</v>
          </cell>
          <cell r="PC235">
            <v>0</v>
          </cell>
          <cell r="PD235">
            <v>0</v>
          </cell>
          <cell r="PE235">
            <v>0</v>
          </cell>
          <cell r="PF235">
            <v>0</v>
          </cell>
          <cell r="PG235">
            <v>0</v>
          </cell>
          <cell r="PH235">
            <v>0</v>
          </cell>
          <cell r="PI235">
            <v>0</v>
          </cell>
          <cell r="PJ235">
            <v>0</v>
          </cell>
          <cell r="PL235">
            <v>0</v>
          </cell>
          <cell r="PM235">
            <v>0</v>
          </cell>
          <cell r="PN235">
            <v>0</v>
          </cell>
          <cell r="PO235">
            <v>0</v>
          </cell>
          <cell r="PP235">
            <v>0</v>
          </cell>
          <cell r="PQ235">
            <v>0</v>
          </cell>
          <cell r="PR235">
            <v>0</v>
          </cell>
          <cell r="PS235">
            <v>0</v>
          </cell>
          <cell r="PT235">
            <v>0</v>
          </cell>
          <cell r="PU235">
            <v>0</v>
          </cell>
          <cell r="PV235">
            <v>0</v>
          </cell>
          <cell r="PW235">
            <v>0</v>
          </cell>
          <cell r="PX235">
            <v>0</v>
          </cell>
          <cell r="PY235">
            <v>0</v>
          </cell>
          <cell r="PZ235">
            <v>0</v>
          </cell>
          <cell r="QA235">
            <v>0</v>
          </cell>
          <cell r="QB235">
            <v>0</v>
          </cell>
          <cell r="QC235">
            <v>0</v>
          </cell>
          <cell r="QD235">
            <v>0</v>
          </cell>
          <cell r="QE235">
            <v>0</v>
          </cell>
          <cell r="QF235">
            <v>0</v>
          </cell>
          <cell r="QG235">
            <v>0</v>
          </cell>
          <cell r="QH235">
            <v>0</v>
          </cell>
          <cell r="QI235">
            <v>0</v>
          </cell>
          <cell r="QJ235">
            <v>0</v>
          </cell>
          <cell r="QK235">
            <v>0</v>
          </cell>
          <cell r="QL235">
            <v>0</v>
          </cell>
          <cell r="QM235">
            <v>0</v>
          </cell>
          <cell r="QN235">
            <v>0</v>
          </cell>
          <cell r="QO235">
            <v>0</v>
          </cell>
          <cell r="QP235">
            <v>0</v>
          </cell>
          <cell r="QQ235">
            <v>0</v>
          </cell>
          <cell r="QR235">
            <v>0</v>
          </cell>
          <cell r="QS235">
            <v>0</v>
          </cell>
          <cell r="QT235">
            <v>0</v>
          </cell>
          <cell r="QU235">
            <v>0</v>
          </cell>
          <cell r="QV235">
            <v>0</v>
          </cell>
          <cell r="QW235">
            <v>0</v>
          </cell>
          <cell r="QX235">
            <v>0</v>
          </cell>
          <cell r="QY235">
            <v>0</v>
          </cell>
          <cell r="QZ235">
            <v>0</v>
          </cell>
          <cell r="RA235">
            <v>0</v>
          </cell>
          <cell r="RB235">
            <v>0</v>
          </cell>
          <cell r="RC235">
            <v>0</v>
          </cell>
          <cell r="RD235">
            <v>0</v>
          </cell>
          <cell r="RE235">
            <v>0</v>
          </cell>
          <cell r="RF235">
            <v>0</v>
          </cell>
          <cell r="RG235">
            <v>0</v>
          </cell>
          <cell r="RH235">
            <v>0</v>
          </cell>
          <cell r="RI235">
            <v>0</v>
          </cell>
          <cell r="RL235">
            <v>0</v>
          </cell>
        </row>
        <row r="236">
          <cell r="OQ236">
            <v>0</v>
          </cell>
          <cell r="OR236">
            <v>0</v>
          </cell>
          <cell r="OS236">
            <v>0</v>
          </cell>
          <cell r="OT236">
            <v>0</v>
          </cell>
          <cell r="OU236">
            <v>0</v>
          </cell>
          <cell r="OV236">
            <v>0</v>
          </cell>
          <cell r="OW236">
            <v>0</v>
          </cell>
          <cell r="OX236">
            <v>0</v>
          </cell>
          <cell r="OY236">
            <v>0</v>
          </cell>
          <cell r="OZ236">
            <v>0</v>
          </cell>
          <cell r="PA236">
            <v>0</v>
          </cell>
          <cell r="PB236">
            <v>0</v>
          </cell>
          <cell r="PC236">
            <v>0</v>
          </cell>
          <cell r="PD236">
            <v>0</v>
          </cell>
          <cell r="PE236">
            <v>0</v>
          </cell>
          <cell r="PF236">
            <v>0</v>
          </cell>
          <cell r="PG236">
            <v>0</v>
          </cell>
          <cell r="PH236">
            <v>0</v>
          </cell>
          <cell r="PI236">
            <v>0</v>
          </cell>
          <cell r="PJ236">
            <v>0</v>
          </cell>
          <cell r="PL236">
            <v>0</v>
          </cell>
          <cell r="PM236">
            <v>0</v>
          </cell>
          <cell r="PN236">
            <v>0</v>
          </cell>
          <cell r="PO236">
            <v>0</v>
          </cell>
          <cell r="PP236">
            <v>0</v>
          </cell>
          <cell r="PQ236">
            <v>0</v>
          </cell>
          <cell r="PR236">
            <v>0</v>
          </cell>
          <cell r="PS236">
            <v>0</v>
          </cell>
          <cell r="PT236">
            <v>0</v>
          </cell>
          <cell r="PU236">
            <v>0</v>
          </cell>
          <cell r="PV236">
            <v>0</v>
          </cell>
          <cell r="PW236">
            <v>0</v>
          </cell>
          <cell r="PX236">
            <v>0</v>
          </cell>
          <cell r="PY236">
            <v>0</v>
          </cell>
          <cell r="PZ236">
            <v>0</v>
          </cell>
          <cell r="QA236">
            <v>0</v>
          </cell>
          <cell r="QB236">
            <v>0</v>
          </cell>
          <cell r="QC236">
            <v>0</v>
          </cell>
          <cell r="QD236">
            <v>0</v>
          </cell>
          <cell r="QE236">
            <v>0</v>
          </cell>
          <cell r="QF236">
            <v>0</v>
          </cell>
          <cell r="QG236">
            <v>0</v>
          </cell>
          <cell r="QH236">
            <v>0</v>
          </cell>
          <cell r="QI236">
            <v>0</v>
          </cell>
          <cell r="QJ236">
            <v>0</v>
          </cell>
          <cell r="QK236">
            <v>0</v>
          </cell>
          <cell r="QL236">
            <v>0</v>
          </cell>
          <cell r="QM236">
            <v>0</v>
          </cell>
          <cell r="QN236">
            <v>0</v>
          </cell>
          <cell r="QO236">
            <v>0</v>
          </cell>
          <cell r="QP236">
            <v>0</v>
          </cell>
          <cell r="QQ236">
            <v>0</v>
          </cell>
          <cell r="QR236">
            <v>0</v>
          </cell>
          <cell r="QS236">
            <v>0</v>
          </cell>
          <cell r="QT236">
            <v>0</v>
          </cell>
          <cell r="QU236">
            <v>0</v>
          </cell>
          <cell r="QV236">
            <v>0</v>
          </cell>
          <cell r="QW236">
            <v>0</v>
          </cell>
          <cell r="QX236">
            <v>0</v>
          </cell>
          <cell r="QY236">
            <v>0</v>
          </cell>
          <cell r="QZ236">
            <v>0</v>
          </cell>
          <cell r="RA236">
            <v>0</v>
          </cell>
          <cell r="RB236">
            <v>0</v>
          </cell>
          <cell r="RC236">
            <v>0</v>
          </cell>
          <cell r="RD236">
            <v>0</v>
          </cell>
          <cell r="RE236">
            <v>0</v>
          </cell>
          <cell r="RF236">
            <v>0</v>
          </cell>
          <cell r="RG236">
            <v>0</v>
          </cell>
          <cell r="RH236">
            <v>0</v>
          </cell>
          <cell r="RI236">
            <v>0</v>
          </cell>
          <cell r="RL236">
            <v>0</v>
          </cell>
        </row>
        <row r="237">
          <cell r="OQ237">
            <v>0</v>
          </cell>
          <cell r="OR237">
            <v>0</v>
          </cell>
          <cell r="OS237">
            <v>0</v>
          </cell>
          <cell r="OT237">
            <v>0</v>
          </cell>
          <cell r="OU237">
            <v>0</v>
          </cell>
          <cell r="OV237">
            <v>0</v>
          </cell>
          <cell r="OW237">
            <v>0</v>
          </cell>
          <cell r="OX237">
            <v>0</v>
          </cell>
          <cell r="OY237">
            <v>0</v>
          </cell>
          <cell r="OZ237">
            <v>0</v>
          </cell>
          <cell r="PA237">
            <v>0</v>
          </cell>
          <cell r="PB237">
            <v>0</v>
          </cell>
          <cell r="PC237">
            <v>0</v>
          </cell>
          <cell r="PD237">
            <v>0</v>
          </cell>
          <cell r="PE237">
            <v>0</v>
          </cell>
          <cell r="PF237">
            <v>0</v>
          </cell>
          <cell r="PG237">
            <v>0</v>
          </cell>
          <cell r="PH237">
            <v>0</v>
          </cell>
          <cell r="PI237">
            <v>0</v>
          </cell>
          <cell r="PJ237">
            <v>0</v>
          </cell>
          <cell r="PL237">
            <v>0</v>
          </cell>
          <cell r="PM237">
            <v>0</v>
          </cell>
          <cell r="PN237">
            <v>0</v>
          </cell>
          <cell r="PO237">
            <v>0</v>
          </cell>
          <cell r="PP237">
            <v>0</v>
          </cell>
          <cell r="PQ237">
            <v>0</v>
          </cell>
          <cell r="PR237">
            <v>0</v>
          </cell>
          <cell r="PS237">
            <v>0</v>
          </cell>
          <cell r="PT237">
            <v>0</v>
          </cell>
          <cell r="PU237">
            <v>0</v>
          </cell>
          <cell r="PV237">
            <v>0</v>
          </cell>
          <cell r="PW237">
            <v>0</v>
          </cell>
          <cell r="PX237">
            <v>0</v>
          </cell>
          <cell r="PY237">
            <v>0</v>
          </cell>
          <cell r="PZ237">
            <v>0</v>
          </cell>
          <cell r="QA237">
            <v>0</v>
          </cell>
          <cell r="QB237">
            <v>0</v>
          </cell>
          <cell r="QC237">
            <v>0</v>
          </cell>
          <cell r="QD237">
            <v>0</v>
          </cell>
          <cell r="QE237">
            <v>0</v>
          </cell>
          <cell r="QF237">
            <v>0</v>
          </cell>
          <cell r="QG237">
            <v>0</v>
          </cell>
          <cell r="QH237">
            <v>0</v>
          </cell>
          <cell r="QI237">
            <v>0</v>
          </cell>
          <cell r="QJ237">
            <v>0</v>
          </cell>
          <cell r="QK237">
            <v>0</v>
          </cell>
          <cell r="QL237">
            <v>0</v>
          </cell>
          <cell r="QM237">
            <v>0</v>
          </cell>
          <cell r="QN237">
            <v>0</v>
          </cell>
          <cell r="QO237">
            <v>0</v>
          </cell>
          <cell r="QP237">
            <v>0</v>
          </cell>
          <cell r="QQ237">
            <v>0</v>
          </cell>
          <cell r="QR237">
            <v>0</v>
          </cell>
          <cell r="QS237">
            <v>0</v>
          </cell>
          <cell r="QT237">
            <v>0</v>
          </cell>
          <cell r="QU237">
            <v>0</v>
          </cell>
          <cell r="QV237">
            <v>0</v>
          </cell>
          <cell r="QW237">
            <v>0</v>
          </cell>
          <cell r="QX237">
            <v>0</v>
          </cell>
          <cell r="QY237">
            <v>0</v>
          </cell>
          <cell r="QZ237">
            <v>0</v>
          </cell>
          <cell r="RA237">
            <v>0</v>
          </cell>
          <cell r="RB237">
            <v>0</v>
          </cell>
          <cell r="RC237">
            <v>0</v>
          </cell>
          <cell r="RD237">
            <v>0</v>
          </cell>
          <cell r="RE237">
            <v>0</v>
          </cell>
          <cell r="RF237">
            <v>0</v>
          </cell>
          <cell r="RG237">
            <v>0</v>
          </cell>
          <cell r="RH237">
            <v>0</v>
          </cell>
          <cell r="RI237">
            <v>0</v>
          </cell>
          <cell r="RL237">
            <v>0</v>
          </cell>
        </row>
        <row r="238">
          <cell r="OQ238">
            <v>0</v>
          </cell>
          <cell r="OR238">
            <v>0</v>
          </cell>
          <cell r="OS238">
            <v>0</v>
          </cell>
          <cell r="OT238">
            <v>0</v>
          </cell>
          <cell r="OU238">
            <v>0</v>
          </cell>
          <cell r="OV238">
            <v>0</v>
          </cell>
          <cell r="OW238">
            <v>0</v>
          </cell>
          <cell r="OX238">
            <v>0</v>
          </cell>
          <cell r="OY238">
            <v>0</v>
          </cell>
          <cell r="OZ238">
            <v>0</v>
          </cell>
          <cell r="PA238">
            <v>0</v>
          </cell>
          <cell r="PB238">
            <v>0</v>
          </cell>
          <cell r="PC238">
            <v>0</v>
          </cell>
          <cell r="PD238">
            <v>0</v>
          </cell>
          <cell r="PE238">
            <v>0</v>
          </cell>
          <cell r="PF238">
            <v>0</v>
          </cell>
          <cell r="PG238">
            <v>0</v>
          </cell>
          <cell r="PH238">
            <v>0</v>
          </cell>
          <cell r="PI238">
            <v>0</v>
          </cell>
          <cell r="PJ238">
            <v>0</v>
          </cell>
          <cell r="PL238">
            <v>0</v>
          </cell>
          <cell r="PM238">
            <v>0</v>
          </cell>
          <cell r="PN238">
            <v>0</v>
          </cell>
          <cell r="PO238">
            <v>0</v>
          </cell>
          <cell r="PP238">
            <v>0</v>
          </cell>
          <cell r="PQ238">
            <v>0</v>
          </cell>
          <cell r="PR238">
            <v>0</v>
          </cell>
          <cell r="PS238">
            <v>0</v>
          </cell>
          <cell r="PT238">
            <v>0</v>
          </cell>
          <cell r="PU238">
            <v>0</v>
          </cell>
          <cell r="PV238">
            <v>0</v>
          </cell>
          <cell r="PW238">
            <v>0</v>
          </cell>
          <cell r="PX238">
            <v>0</v>
          </cell>
          <cell r="PY238">
            <v>0</v>
          </cell>
          <cell r="PZ238">
            <v>0</v>
          </cell>
          <cell r="QA238">
            <v>0</v>
          </cell>
          <cell r="QB238">
            <v>0</v>
          </cell>
          <cell r="QC238">
            <v>0</v>
          </cell>
          <cell r="QD238">
            <v>0</v>
          </cell>
          <cell r="QE238">
            <v>0</v>
          </cell>
          <cell r="QF238">
            <v>0</v>
          </cell>
          <cell r="QG238">
            <v>0</v>
          </cell>
          <cell r="QH238">
            <v>0</v>
          </cell>
          <cell r="QI238">
            <v>0</v>
          </cell>
          <cell r="QJ238">
            <v>0</v>
          </cell>
          <cell r="QK238">
            <v>0</v>
          </cell>
          <cell r="QL238">
            <v>0</v>
          </cell>
          <cell r="QM238">
            <v>0</v>
          </cell>
          <cell r="QN238">
            <v>0</v>
          </cell>
          <cell r="QO238">
            <v>0</v>
          </cell>
          <cell r="QP238">
            <v>0</v>
          </cell>
          <cell r="QQ238">
            <v>0</v>
          </cell>
          <cell r="QR238">
            <v>0</v>
          </cell>
          <cell r="QS238">
            <v>0</v>
          </cell>
          <cell r="QT238">
            <v>0</v>
          </cell>
          <cell r="QU238">
            <v>0</v>
          </cell>
          <cell r="QV238">
            <v>0</v>
          </cell>
          <cell r="QW238">
            <v>0</v>
          </cell>
          <cell r="QX238">
            <v>0</v>
          </cell>
          <cell r="QY238">
            <v>0</v>
          </cell>
          <cell r="QZ238">
            <v>0</v>
          </cell>
          <cell r="RA238">
            <v>0</v>
          </cell>
          <cell r="RB238">
            <v>0</v>
          </cell>
          <cell r="RC238">
            <v>0</v>
          </cell>
          <cell r="RD238">
            <v>0</v>
          </cell>
          <cell r="RE238">
            <v>0</v>
          </cell>
          <cell r="RF238">
            <v>0</v>
          </cell>
          <cell r="RG238">
            <v>0</v>
          </cell>
          <cell r="RH238">
            <v>0</v>
          </cell>
          <cell r="RI238">
            <v>0</v>
          </cell>
          <cell r="RL238">
            <v>0</v>
          </cell>
        </row>
        <row r="239">
          <cell r="OQ239">
            <v>0</v>
          </cell>
          <cell r="OR239">
            <v>0</v>
          </cell>
          <cell r="OS239">
            <v>0</v>
          </cell>
          <cell r="OT239">
            <v>0</v>
          </cell>
          <cell r="OU239">
            <v>0</v>
          </cell>
          <cell r="OV239">
            <v>0</v>
          </cell>
          <cell r="OW239">
            <v>0</v>
          </cell>
          <cell r="OX239">
            <v>0</v>
          </cell>
          <cell r="OY239">
            <v>0</v>
          </cell>
          <cell r="OZ239">
            <v>0</v>
          </cell>
          <cell r="PA239">
            <v>0</v>
          </cell>
          <cell r="PB239">
            <v>0</v>
          </cell>
          <cell r="PC239">
            <v>0</v>
          </cell>
          <cell r="PD239">
            <v>0</v>
          </cell>
          <cell r="PE239">
            <v>0</v>
          </cell>
          <cell r="PF239">
            <v>0</v>
          </cell>
          <cell r="PG239">
            <v>0</v>
          </cell>
          <cell r="PH239">
            <v>0</v>
          </cell>
          <cell r="PI239">
            <v>0</v>
          </cell>
          <cell r="PJ239">
            <v>0</v>
          </cell>
          <cell r="PL239">
            <v>0</v>
          </cell>
          <cell r="PM239">
            <v>0</v>
          </cell>
          <cell r="PN239">
            <v>0</v>
          </cell>
          <cell r="PO239">
            <v>0</v>
          </cell>
          <cell r="PP239">
            <v>0</v>
          </cell>
          <cell r="PQ239">
            <v>0</v>
          </cell>
          <cell r="PR239">
            <v>0</v>
          </cell>
          <cell r="PS239">
            <v>0</v>
          </cell>
          <cell r="PT239">
            <v>0</v>
          </cell>
          <cell r="PU239">
            <v>0</v>
          </cell>
          <cell r="PV239">
            <v>0</v>
          </cell>
          <cell r="PW239">
            <v>0</v>
          </cell>
          <cell r="PX239">
            <v>0</v>
          </cell>
          <cell r="PY239">
            <v>0</v>
          </cell>
          <cell r="PZ239">
            <v>0</v>
          </cell>
          <cell r="QA239">
            <v>0</v>
          </cell>
          <cell r="QB239">
            <v>0</v>
          </cell>
          <cell r="QC239">
            <v>0</v>
          </cell>
          <cell r="QD239">
            <v>0</v>
          </cell>
          <cell r="QE239">
            <v>0</v>
          </cell>
          <cell r="QF239">
            <v>0</v>
          </cell>
          <cell r="QG239">
            <v>0</v>
          </cell>
          <cell r="QH239">
            <v>0</v>
          </cell>
          <cell r="QI239">
            <v>0</v>
          </cell>
          <cell r="QJ239">
            <v>0</v>
          </cell>
          <cell r="QK239">
            <v>0</v>
          </cell>
          <cell r="QL239">
            <v>0</v>
          </cell>
          <cell r="QM239">
            <v>0</v>
          </cell>
          <cell r="QN239">
            <v>0</v>
          </cell>
          <cell r="QO239">
            <v>0</v>
          </cell>
          <cell r="QP239">
            <v>0</v>
          </cell>
          <cell r="QQ239">
            <v>0</v>
          </cell>
          <cell r="QR239">
            <v>0</v>
          </cell>
          <cell r="QS239">
            <v>0</v>
          </cell>
          <cell r="QT239">
            <v>0</v>
          </cell>
          <cell r="QU239">
            <v>0</v>
          </cell>
          <cell r="QV239">
            <v>0</v>
          </cell>
          <cell r="QW239">
            <v>0</v>
          </cell>
          <cell r="QX239">
            <v>0</v>
          </cell>
          <cell r="QY239">
            <v>0</v>
          </cell>
          <cell r="QZ239">
            <v>0</v>
          </cell>
          <cell r="RA239">
            <v>0</v>
          </cell>
          <cell r="RB239">
            <v>0</v>
          </cell>
          <cell r="RC239">
            <v>0</v>
          </cell>
          <cell r="RD239">
            <v>0</v>
          </cell>
          <cell r="RE239">
            <v>0</v>
          </cell>
          <cell r="RF239">
            <v>0</v>
          </cell>
          <cell r="RG239">
            <v>0</v>
          </cell>
          <cell r="RH239">
            <v>0</v>
          </cell>
          <cell r="RI239">
            <v>0</v>
          </cell>
          <cell r="RL239">
            <v>0</v>
          </cell>
        </row>
        <row r="240">
          <cell r="OQ240">
            <v>0</v>
          </cell>
          <cell r="OR240">
            <v>0</v>
          </cell>
          <cell r="OS240">
            <v>0</v>
          </cell>
          <cell r="OT240">
            <v>0</v>
          </cell>
          <cell r="OU240">
            <v>0</v>
          </cell>
          <cell r="OV240">
            <v>0</v>
          </cell>
          <cell r="OW240">
            <v>0</v>
          </cell>
          <cell r="OX240">
            <v>0</v>
          </cell>
          <cell r="OY240">
            <v>0</v>
          </cell>
          <cell r="OZ240">
            <v>0</v>
          </cell>
          <cell r="PA240">
            <v>0</v>
          </cell>
          <cell r="PB240">
            <v>0</v>
          </cell>
          <cell r="PC240">
            <v>0</v>
          </cell>
          <cell r="PD240">
            <v>0</v>
          </cell>
          <cell r="PE240">
            <v>0</v>
          </cell>
          <cell r="PF240">
            <v>0</v>
          </cell>
          <cell r="PG240">
            <v>0</v>
          </cell>
          <cell r="PH240">
            <v>0</v>
          </cell>
          <cell r="PI240">
            <v>0</v>
          </cell>
          <cell r="PJ240">
            <v>0</v>
          </cell>
          <cell r="PL240">
            <v>0</v>
          </cell>
          <cell r="PM240">
            <v>0</v>
          </cell>
          <cell r="PN240">
            <v>0</v>
          </cell>
          <cell r="PO240">
            <v>0</v>
          </cell>
          <cell r="PP240">
            <v>0</v>
          </cell>
          <cell r="PQ240">
            <v>0</v>
          </cell>
          <cell r="PR240">
            <v>0</v>
          </cell>
          <cell r="PS240">
            <v>0</v>
          </cell>
          <cell r="PT240">
            <v>0</v>
          </cell>
          <cell r="PU240">
            <v>0</v>
          </cell>
          <cell r="PV240">
            <v>0</v>
          </cell>
          <cell r="PW240">
            <v>0</v>
          </cell>
          <cell r="PX240">
            <v>0</v>
          </cell>
          <cell r="PY240">
            <v>0</v>
          </cell>
          <cell r="PZ240">
            <v>0</v>
          </cell>
          <cell r="QA240">
            <v>0</v>
          </cell>
          <cell r="QB240">
            <v>0</v>
          </cell>
          <cell r="QC240">
            <v>0</v>
          </cell>
          <cell r="QD240">
            <v>0</v>
          </cell>
          <cell r="QE240">
            <v>0</v>
          </cell>
          <cell r="QF240">
            <v>0</v>
          </cell>
          <cell r="QG240">
            <v>0</v>
          </cell>
          <cell r="QH240">
            <v>0</v>
          </cell>
          <cell r="QI240">
            <v>0</v>
          </cell>
          <cell r="QJ240">
            <v>0</v>
          </cell>
          <cell r="QK240">
            <v>0</v>
          </cell>
          <cell r="QL240">
            <v>0</v>
          </cell>
          <cell r="QM240">
            <v>0</v>
          </cell>
          <cell r="QN240">
            <v>0</v>
          </cell>
          <cell r="QO240">
            <v>0</v>
          </cell>
          <cell r="QP240">
            <v>0</v>
          </cell>
          <cell r="QQ240">
            <v>0</v>
          </cell>
          <cell r="QR240">
            <v>0</v>
          </cell>
          <cell r="QS240">
            <v>0</v>
          </cell>
          <cell r="QT240">
            <v>0</v>
          </cell>
          <cell r="QU240">
            <v>0</v>
          </cell>
          <cell r="QV240">
            <v>0</v>
          </cell>
          <cell r="QW240">
            <v>0</v>
          </cell>
          <cell r="QX240">
            <v>0</v>
          </cell>
          <cell r="QY240">
            <v>0</v>
          </cell>
          <cell r="QZ240">
            <v>0</v>
          </cell>
          <cell r="RA240">
            <v>0</v>
          </cell>
          <cell r="RB240">
            <v>0</v>
          </cell>
          <cell r="RC240">
            <v>0</v>
          </cell>
          <cell r="RD240">
            <v>0</v>
          </cell>
          <cell r="RE240">
            <v>0</v>
          </cell>
          <cell r="RF240">
            <v>0</v>
          </cell>
          <cell r="RG240">
            <v>0</v>
          </cell>
          <cell r="RH240">
            <v>0</v>
          </cell>
          <cell r="RI240">
            <v>0</v>
          </cell>
          <cell r="RL240">
            <v>0</v>
          </cell>
        </row>
        <row r="241">
          <cell r="OQ241">
            <v>0</v>
          </cell>
          <cell r="OR241">
            <v>0</v>
          </cell>
          <cell r="OS241">
            <v>0</v>
          </cell>
          <cell r="OT241">
            <v>0</v>
          </cell>
          <cell r="OU241">
            <v>0</v>
          </cell>
          <cell r="OV241">
            <v>0</v>
          </cell>
          <cell r="OW241">
            <v>0</v>
          </cell>
          <cell r="OX241">
            <v>0</v>
          </cell>
          <cell r="OY241">
            <v>0</v>
          </cell>
          <cell r="OZ241">
            <v>0</v>
          </cell>
          <cell r="PA241">
            <v>0</v>
          </cell>
          <cell r="PB241">
            <v>0</v>
          </cell>
          <cell r="PC241">
            <v>0</v>
          </cell>
          <cell r="PD241">
            <v>0</v>
          </cell>
          <cell r="PE241">
            <v>0</v>
          </cell>
          <cell r="PF241">
            <v>0</v>
          </cell>
          <cell r="PG241">
            <v>0</v>
          </cell>
          <cell r="PH241">
            <v>0</v>
          </cell>
          <cell r="PI241">
            <v>0</v>
          </cell>
          <cell r="PJ241">
            <v>0</v>
          </cell>
          <cell r="PL241">
            <v>0</v>
          </cell>
          <cell r="PM241">
            <v>0</v>
          </cell>
          <cell r="PN241">
            <v>0</v>
          </cell>
          <cell r="PO241">
            <v>0</v>
          </cell>
          <cell r="PP241">
            <v>0</v>
          </cell>
          <cell r="PQ241">
            <v>0</v>
          </cell>
          <cell r="PR241">
            <v>0</v>
          </cell>
          <cell r="PS241">
            <v>0</v>
          </cell>
          <cell r="PT241">
            <v>0</v>
          </cell>
          <cell r="PU241">
            <v>0</v>
          </cell>
          <cell r="PV241">
            <v>0</v>
          </cell>
          <cell r="PW241">
            <v>0</v>
          </cell>
          <cell r="PX241">
            <v>0</v>
          </cell>
          <cell r="PY241">
            <v>0</v>
          </cell>
          <cell r="PZ241">
            <v>0</v>
          </cell>
          <cell r="QA241">
            <v>0</v>
          </cell>
          <cell r="QB241">
            <v>0</v>
          </cell>
          <cell r="QC241">
            <v>0</v>
          </cell>
          <cell r="QD241">
            <v>0</v>
          </cell>
          <cell r="QE241">
            <v>0</v>
          </cell>
          <cell r="QF241">
            <v>0</v>
          </cell>
          <cell r="QG241">
            <v>0</v>
          </cell>
          <cell r="QH241">
            <v>0</v>
          </cell>
          <cell r="QI241">
            <v>0</v>
          </cell>
          <cell r="QJ241">
            <v>0</v>
          </cell>
          <cell r="QK241">
            <v>0</v>
          </cell>
          <cell r="QL241">
            <v>0</v>
          </cell>
          <cell r="QM241">
            <v>0</v>
          </cell>
          <cell r="QN241">
            <v>0</v>
          </cell>
          <cell r="QO241">
            <v>0</v>
          </cell>
          <cell r="QP241">
            <v>0</v>
          </cell>
          <cell r="QQ241">
            <v>0</v>
          </cell>
          <cell r="QR241">
            <v>0</v>
          </cell>
          <cell r="QS241">
            <v>0</v>
          </cell>
          <cell r="QT241">
            <v>0</v>
          </cell>
          <cell r="QU241">
            <v>0</v>
          </cell>
          <cell r="QV241">
            <v>0</v>
          </cell>
          <cell r="QW241">
            <v>0</v>
          </cell>
          <cell r="QX241">
            <v>0</v>
          </cell>
          <cell r="QY241">
            <v>0</v>
          </cell>
          <cell r="QZ241">
            <v>0</v>
          </cell>
          <cell r="RA241">
            <v>0</v>
          </cell>
          <cell r="RB241">
            <v>0</v>
          </cell>
          <cell r="RC241">
            <v>0</v>
          </cell>
          <cell r="RD241">
            <v>0</v>
          </cell>
          <cell r="RE241">
            <v>0</v>
          </cell>
          <cell r="RF241">
            <v>0</v>
          </cell>
          <cell r="RG241">
            <v>0</v>
          </cell>
          <cell r="RH241">
            <v>0</v>
          </cell>
          <cell r="RI241">
            <v>0</v>
          </cell>
          <cell r="RL241">
            <v>0</v>
          </cell>
        </row>
        <row r="242">
          <cell r="OQ242">
            <v>0</v>
          </cell>
          <cell r="OR242">
            <v>0</v>
          </cell>
          <cell r="OS242">
            <v>0</v>
          </cell>
          <cell r="OT242">
            <v>0</v>
          </cell>
          <cell r="OU242">
            <v>0</v>
          </cell>
          <cell r="OV242">
            <v>0</v>
          </cell>
          <cell r="OW242">
            <v>0</v>
          </cell>
          <cell r="OX242">
            <v>0</v>
          </cell>
          <cell r="OY242">
            <v>0</v>
          </cell>
          <cell r="OZ242">
            <v>0</v>
          </cell>
          <cell r="PA242">
            <v>0</v>
          </cell>
          <cell r="PB242">
            <v>0</v>
          </cell>
          <cell r="PC242">
            <v>0</v>
          </cell>
          <cell r="PD242">
            <v>0</v>
          </cell>
          <cell r="PE242">
            <v>0</v>
          </cell>
          <cell r="PF242">
            <v>0</v>
          </cell>
          <cell r="PG242">
            <v>0</v>
          </cell>
          <cell r="PH242">
            <v>0</v>
          </cell>
          <cell r="PI242">
            <v>0</v>
          </cell>
          <cell r="PJ242">
            <v>0</v>
          </cell>
          <cell r="PL242">
            <v>0</v>
          </cell>
          <cell r="PM242">
            <v>0</v>
          </cell>
          <cell r="PN242">
            <v>0</v>
          </cell>
          <cell r="PO242">
            <v>0</v>
          </cell>
          <cell r="PP242">
            <v>0</v>
          </cell>
          <cell r="PQ242">
            <v>0</v>
          </cell>
          <cell r="PR242">
            <v>0</v>
          </cell>
          <cell r="PS242">
            <v>0</v>
          </cell>
          <cell r="PT242">
            <v>0</v>
          </cell>
          <cell r="PU242">
            <v>0</v>
          </cell>
          <cell r="PV242">
            <v>0</v>
          </cell>
          <cell r="PW242">
            <v>0</v>
          </cell>
          <cell r="PX242">
            <v>0</v>
          </cell>
          <cell r="PY242">
            <v>0</v>
          </cell>
          <cell r="PZ242">
            <v>0</v>
          </cell>
          <cell r="QA242">
            <v>0</v>
          </cell>
          <cell r="QB242">
            <v>0</v>
          </cell>
          <cell r="QC242">
            <v>0</v>
          </cell>
          <cell r="QD242">
            <v>0</v>
          </cell>
          <cell r="QE242">
            <v>0</v>
          </cell>
          <cell r="QF242">
            <v>0</v>
          </cell>
          <cell r="QG242">
            <v>0</v>
          </cell>
          <cell r="QH242">
            <v>0</v>
          </cell>
          <cell r="QI242">
            <v>0</v>
          </cell>
          <cell r="QJ242">
            <v>0</v>
          </cell>
          <cell r="QK242">
            <v>0</v>
          </cell>
          <cell r="QL242">
            <v>0</v>
          </cell>
          <cell r="QM242">
            <v>0</v>
          </cell>
          <cell r="QN242">
            <v>0</v>
          </cell>
          <cell r="QO242">
            <v>0</v>
          </cell>
          <cell r="QP242">
            <v>0</v>
          </cell>
          <cell r="QQ242">
            <v>0</v>
          </cell>
          <cell r="QR242">
            <v>0</v>
          </cell>
          <cell r="QS242">
            <v>0</v>
          </cell>
          <cell r="QT242">
            <v>0</v>
          </cell>
          <cell r="QU242">
            <v>0</v>
          </cell>
          <cell r="QV242">
            <v>0</v>
          </cell>
          <cell r="QW242">
            <v>0</v>
          </cell>
          <cell r="QX242">
            <v>0</v>
          </cell>
          <cell r="QY242">
            <v>0</v>
          </cell>
          <cell r="QZ242">
            <v>0</v>
          </cell>
          <cell r="RA242">
            <v>0</v>
          </cell>
          <cell r="RB242">
            <v>0</v>
          </cell>
          <cell r="RC242">
            <v>0</v>
          </cell>
          <cell r="RD242">
            <v>0</v>
          </cell>
          <cell r="RE242">
            <v>0</v>
          </cell>
          <cell r="RF242">
            <v>0</v>
          </cell>
          <cell r="RG242">
            <v>0</v>
          </cell>
          <cell r="RH242">
            <v>0</v>
          </cell>
          <cell r="RI242">
            <v>0</v>
          </cell>
          <cell r="RL242">
            <v>0</v>
          </cell>
        </row>
        <row r="243">
          <cell r="OQ243">
            <v>0</v>
          </cell>
          <cell r="OR243">
            <v>0</v>
          </cell>
          <cell r="OS243">
            <v>0</v>
          </cell>
          <cell r="OT243">
            <v>0</v>
          </cell>
          <cell r="OU243">
            <v>0</v>
          </cell>
          <cell r="OV243">
            <v>0</v>
          </cell>
          <cell r="OW243">
            <v>0</v>
          </cell>
          <cell r="OX243">
            <v>0</v>
          </cell>
          <cell r="OY243">
            <v>0</v>
          </cell>
          <cell r="OZ243">
            <v>0</v>
          </cell>
          <cell r="PA243">
            <v>0</v>
          </cell>
          <cell r="PB243">
            <v>0</v>
          </cell>
          <cell r="PC243">
            <v>0</v>
          </cell>
          <cell r="PD243">
            <v>0</v>
          </cell>
          <cell r="PE243">
            <v>0</v>
          </cell>
          <cell r="PF243">
            <v>0</v>
          </cell>
          <cell r="PG243">
            <v>0</v>
          </cell>
          <cell r="PH243">
            <v>0</v>
          </cell>
          <cell r="PI243">
            <v>0</v>
          </cell>
          <cell r="PJ243">
            <v>0</v>
          </cell>
          <cell r="PL243">
            <v>0</v>
          </cell>
          <cell r="PM243">
            <v>0</v>
          </cell>
          <cell r="PN243">
            <v>0</v>
          </cell>
          <cell r="PO243">
            <v>0</v>
          </cell>
          <cell r="PP243">
            <v>0</v>
          </cell>
          <cell r="PQ243">
            <v>0</v>
          </cell>
          <cell r="PR243">
            <v>0</v>
          </cell>
          <cell r="PS243">
            <v>0</v>
          </cell>
          <cell r="PT243">
            <v>0</v>
          </cell>
          <cell r="PU243">
            <v>0</v>
          </cell>
          <cell r="PV243">
            <v>0</v>
          </cell>
          <cell r="PW243">
            <v>0</v>
          </cell>
          <cell r="PX243">
            <v>0</v>
          </cell>
          <cell r="PY243">
            <v>0</v>
          </cell>
          <cell r="PZ243">
            <v>0</v>
          </cell>
          <cell r="QA243">
            <v>0</v>
          </cell>
          <cell r="QB243">
            <v>0</v>
          </cell>
          <cell r="QC243">
            <v>0</v>
          </cell>
          <cell r="QD243">
            <v>0</v>
          </cell>
          <cell r="QE243">
            <v>0</v>
          </cell>
          <cell r="QF243">
            <v>0</v>
          </cell>
          <cell r="QG243">
            <v>0</v>
          </cell>
          <cell r="QH243">
            <v>0</v>
          </cell>
          <cell r="QI243">
            <v>0</v>
          </cell>
          <cell r="QJ243">
            <v>0</v>
          </cell>
          <cell r="QK243">
            <v>0</v>
          </cell>
          <cell r="QL243">
            <v>0</v>
          </cell>
          <cell r="QM243">
            <v>0</v>
          </cell>
          <cell r="QN243">
            <v>0</v>
          </cell>
          <cell r="QO243">
            <v>0</v>
          </cell>
          <cell r="QP243">
            <v>0</v>
          </cell>
          <cell r="QQ243">
            <v>0</v>
          </cell>
          <cell r="QR243">
            <v>0</v>
          </cell>
          <cell r="QS243">
            <v>0</v>
          </cell>
          <cell r="QT243">
            <v>0</v>
          </cell>
          <cell r="QU243">
            <v>0</v>
          </cell>
          <cell r="QV243">
            <v>0</v>
          </cell>
          <cell r="QW243">
            <v>0</v>
          </cell>
          <cell r="QX243">
            <v>0</v>
          </cell>
          <cell r="QY243">
            <v>0</v>
          </cell>
          <cell r="QZ243">
            <v>0</v>
          </cell>
          <cell r="RA243">
            <v>0</v>
          </cell>
          <cell r="RB243">
            <v>0</v>
          </cell>
          <cell r="RC243">
            <v>0</v>
          </cell>
          <cell r="RD243">
            <v>0</v>
          </cell>
          <cell r="RE243">
            <v>0</v>
          </cell>
          <cell r="RF243">
            <v>0</v>
          </cell>
          <cell r="RG243">
            <v>0</v>
          </cell>
          <cell r="RH243">
            <v>0</v>
          </cell>
          <cell r="RI243">
            <v>0</v>
          </cell>
          <cell r="RL243">
            <v>0</v>
          </cell>
        </row>
        <row r="244">
          <cell r="OQ244">
            <v>0</v>
          </cell>
          <cell r="OR244">
            <v>0</v>
          </cell>
          <cell r="OS244">
            <v>0</v>
          </cell>
          <cell r="OT244">
            <v>0</v>
          </cell>
          <cell r="OU244">
            <v>0</v>
          </cell>
          <cell r="OV244">
            <v>0</v>
          </cell>
          <cell r="OW244">
            <v>0</v>
          </cell>
          <cell r="OX244">
            <v>0</v>
          </cell>
          <cell r="OY244">
            <v>0</v>
          </cell>
          <cell r="OZ244">
            <v>0</v>
          </cell>
          <cell r="PA244">
            <v>0</v>
          </cell>
          <cell r="PB244">
            <v>0</v>
          </cell>
          <cell r="PC244">
            <v>0</v>
          </cell>
          <cell r="PD244">
            <v>0</v>
          </cell>
          <cell r="PE244">
            <v>0</v>
          </cell>
          <cell r="PF244">
            <v>0</v>
          </cell>
          <cell r="PG244">
            <v>0</v>
          </cell>
          <cell r="PH244">
            <v>0</v>
          </cell>
          <cell r="PI244">
            <v>0</v>
          </cell>
          <cell r="PJ244">
            <v>0</v>
          </cell>
          <cell r="PL244">
            <v>0</v>
          </cell>
          <cell r="PM244">
            <v>0</v>
          </cell>
          <cell r="PN244">
            <v>0</v>
          </cell>
          <cell r="PO244">
            <v>0</v>
          </cell>
          <cell r="PP244">
            <v>0</v>
          </cell>
          <cell r="PQ244">
            <v>0</v>
          </cell>
          <cell r="PR244">
            <v>0</v>
          </cell>
          <cell r="PS244">
            <v>0</v>
          </cell>
          <cell r="PT244">
            <v>0</v>
          </cell>
          <cell r="PU244">
            <v>0</v>
          </cell>
          <cell r="PV244">
            <v>0</v>
          </cell>
          <cell r="PW244">
            <v>0</v>
          </cell>
          <cell r="PX244">
            <v>0</v>
          </cell>
          <cell r="PY244">
            <v>0</v>
          </cell>
          <cell r="PZ244">
            <v>0</v>
          </cell>
          <cell r="QA244">
            <v>0</v>
          </cell>
          <cell r="QB244">
            <v>0</v>
          </cell>
          <cell r="QC244">
            <v>0</v>
          </cell>
          <cell r="QD244">
            <v>0</v>
          </cell>
          <cell r="QE244">
            <v>0</v>
          </cell>
          <cell r="QF244">
            <v>0</v>
          </cell>
          <cell r="QG244">
            <v>0</v>
          </cell>
          <cell r="QH244">
            <v>0</v>
          </cell>
          <cell r="QI244">
            <v>0</v>
          </cell>
          <cell r="QJ244">
            <v>0</v>
          </cell>
          <cell r="QK244">
            <v>0</v>
          </cell>
          <cell r="QL244">
            <v>0</v>
          </cell>
          <cell r="QM244">
            <v>0</v>
          </cell>
          <cell r="QN244">
            <v>0</v>
          </cell>
          <cell r="QO244">
            <v>0</v>
          </cell>
          <cell r="QP244">
            <v>0</v>
          </cell>
          <cell r="QQ244">
            <v>0</v>
          </cell>
          <cell r="QR244">
            <v>0</v>
          </cell>
          <cell r="QS244">
            <v>0</v>
          </cell>
          <cell r="QT244">
            <v>0</v>
          </cell>
          <cell r="QU244">
            <v>0</v>
          </cell>
          <cell r="QV244">
            <v>0</v>
          </cell>
          <cell r="QW244">
            <v>0</v>
          </cell>
          <cell r="QX244">
            <v>0</v>
          </cell>
          <cell r="QY244">
            <v>0</v>
          </cell>
          <cell r="QZ244">
            <v>0</v>
          </cell>
          <cell r="RA244">
            <v>0</v>
          </cell>
          <cell r="RB244">
            <v>0</v>
          </cell>
          <cell r="RC244">
            <v>0</v>
          </cell>
          <cell r="RD244">
            <v>0</v>
          </cell>
          <cell r="RE244">
            <v>0</v>
          </cell>
          <cell r="RF244">
            <v>0</v>
          </cell>
          <cell r="RG244">
            <v>0</v>
          </cell>
          <cell r="RH244">
            <v>0</v>
          </cell>
          <cell r="RI244">
            <v>0</v>
          </cell>
          <cell r="RL244">
            <v>0</v>
          </cell>
        </row>
        <row r="245">
          <cell r="OQ245">
            <v>0</v>
          </cell>
          <cell r="OR245">
            <v>0</v>
          </cell>
          <cell r="OS245">
            <v>0</v>
          </cell>
          <cell r="OT245">
            <v>0</v>
          </cell>
          <cell r="OU245">
            <v>0</v>
          </cell>
          <cell r="OV245">
            <v>0</v>
          </cell>
          <cell r="OW245">
            <v>0</v>
          </cell>
          <cell r="OX245">
            <v>0</v>
          </cell>
          <cell r="OY245">
            <v>0</v>
          </cell>
          <cell r="OZ245">
            <v>0</v>
          </cell>
          <cell r="PA245">
            <v>0</v>
          </cell>
          <cell r="PB245">
            <v>0</v>
          </cell>
          <cell r="PC245">
            <v>0</v>
          </cell>
          <cell r="PD245">
            <v>0</v>
          </cell>
          <cell r="PE245">
            <v>0</v>
          </cell>
          <cell r="PF245">
            <v>0</v>
          </cell>
          <cell r="PG245">
            <v>0</v>
          </cell>
          <cell r="PH245">
            <v>0</v>
          </cell>
          <cell r="PI245">
            <v>0</v>
          </cell>
          <cell r="PJ245">
            <v>0</v>
          </cell>
          <cell r="PL245">
            <v>0</v>
          </cell>
          <cell r="PM245">
            <v>0</v>
          </cell>
          <cell r="PN245">
            <v>0</v>
          </cell>
          <cell r="PO245">
            <v>0</v>
          </cell>
          <cell r="PP245">
            <v>0</v>
          </cell>
          <cell r="PQ245">
            <v>0</v>
          </cell>
          <cell r="PR245">
            <v>0</v>
          </cell>
          <cell r="PS245">
            <v>0</v>
          </cell>
          <cell r="PT245">
            <v>0</v>
          </cell>
          <cell r="PU245">
            <v>0</v>
          </cell>
          <cell r="PV245">
            <v>0</v>
          </cell>
          <cell r="PW245">
            <v>0</v>
          </cell>
          <cell r="PX245">
            <v>0</v>
          </cell>
          <cell r="PY245">
            <v>0</v>
          </cell>
          <cell r="PZ245">
            <v>0</v>
          </cell>
          <cell r="QA245">
            <v>0</v>
          </cell>
          <cell r="QB245">
            <v>0</v>
          </cell>
          <cell r="QC245">
            <v>0</v>
          </cell>
          <cell r="QD245">
            <v>0</v>
          </cell>
          <cell r="QE245">
            <v>0</v>
          </cell>
          <cell r="QF245">
            <v>0</v>
          </cell>
          <cell r="QG245">
            <v>0</v>
          </cell>
          <cell r="QH245">
            <v>0</v>
          </cell>
          <cell r="QI245">
            <v>0</v>
          </cell>
          <cell r="QJ245">
            <v>0</v>
          </cell>
          <cell r="QK245">
            <v>0</v>
          </cell>
          <cell r="QL245">
            <v>0</v>
          </cell>
          <cell r="QM245">
            <v>0</v>
          </cell>
          <cell r="QN245">
            <v>0</v>
          </cell>
          <cell r="QO245">
            <v>0</v>
          </cell>
          <cell r="QP245">
            <v>0</v>
          </cell>
          <cell r="QQ245">
            <v>0</v>
          </cell>
          <cell r="QR245">
            <v>0</v>
          </cell>
          <cell r="QS245">
            <v>0</v>
          </cell>
          <cell r="QT245">
            <v>0</v>
          </cell>
          <cell r="QU245">
            <v>0</v>
          </cell>
          <cell r="QV245">
            <v>0</v>
          </cell>
          <cell r="QW245">
            <v>0</v>
          </cell>
          <cell r="QX245">
            <v>0</v>
          </cell>
          <cell r="QY245">
            <v>0</v>
          </cell>
          <cell r="QZ245">
            <v>0</v>
          </cell>
          <cell r="RA245">
            <v>0</v>
          </cell>
          <cell r="RB245">
            <v>0</v>
          </cell>
          <cell r="RC245">
            <v>0</v>
          </cell>
          <cell r="RD245">
            <v>0</v>
          </cell>
          <cell r="RE245">
            <v>0</v>
          </cell>
          <cell r="RF245">
            <v>0</v>
          </cell>
          <cell r="RG245">
            <v>0</v>
          </cell>
          <cell r="RH245">
            <v>0</v>
          </cell>
          <cell r="RI245">
            <v>0</v>
          </cell>
          <cell r="RL245">
            <v>0</v>
          </cell>
        </row>
        <row r="246">
          <cell r="OQ246">
            <v>0</v>
          </cell>
          <cell r="OR246">
            <v>0</v>
          </cell>
          <cell r="OS246">
            <v>0</v>
          </cell>
          <cell r="OT246">
            <v>0</v>
          </cell>
          <cell r="OU246">
            <v>0</v>
          </cell>
          <cell r="OV246">
            <v>0</v>
          </cell>
          <cell r="OW246">
            <v>0</v>
          </cell>
          <cell r="OX246">
            <v>0</v>
          </cell>
          <cell r="OY246">
            <v>0</v>
          </cell>
          <cell r="OZ246">
            <v>0</v>
          </cell>
          <cell r="PA246">
            <v>0</v>
          </cell>
          <cell r="PB246">
            <v>0</v>
          </cell>
          <cell r="PC246">
            <v>0</v>
          </cell>
          <cell r="PD246">
            <v>0</v>
          </cell>
          <cell r="PE246">
            <v>0</v>
          </cell>
          <cell r="PF246">
            <v>0</v>
          </cell>
          <cell r="PG246">
            <v>0</v>
          </cell>
          <cell r="PH246">
            <v>0</v>
          </cell>
          <cell r="PI246">
            <v>0</v>
          </cell>
          <cell r="PJ246">
            <v>0</v>
          </cell>
          <cell r="PL246">
            <v>0</v>
          </cell>
          <cell r="PM246">
            <v>0</v>
          </cell>
          <cell r="PN246">
            <v>0</v>
          </cell>
          <cell r="PO246">
            <v>0</v>
          </cell>
          <cell r="PP246">
            <v>0</v>
          </cell>
          <cell r="PQ246">
            <v>0</v>
          </cell>
          <cell r="PR246">
            <v>0</v>
          </cell>
          <cell r="PS246">
            <v>0</v>
          </cell>
          <cell r="PT246">
            <v>0</v>
          </cell>
          <cell r="PU246">
            <v>0</v>
          </cell>
          <cell r="PV246">
            <v>0</v>
          </cell>
          <cell r="PW246">
            <v>0</v>
          </cell>
          <cell r="PX246">
            <v>0</v>
          </cell>
          <cell r="PY246">
            <v>0</v>
          </cell>
          <cell r="PZ246">
            <v>0</v>
          </cell>
          <cell r="QA246">
            <v>0</v>
          </cell>
          <cell r="QB246">
            <v>0</v>
          </cell>
          <cell r="QC246">
            <v>0</v>
          </cell>
          <cell r="QD246">
            <v>0</v>
          </cell>
          <cell r="QE246">
            <v>0</v>
          </cell>
          <cell r="QF246">
            <v>0</v>
          </cell>
          <cell r="QG246">
            <v>0</v>
          </cell>
          <cell r="QH246">
            <v>0</v>
          </cell>
          <cell r="QI246">
            <v>0</v>
          </cell>
          <cell r="QJ246">
            <v>0</v>
          </cell>
          <cell r="QK246">
            <v>0</v>
          </cell>
          <cell r="QL246">
            <v>0</v>
          </cell>
          <cell r="QM246">
            <v>0</v>
          </cell>
          <cell r="QN246">
            <v>0</v>
          </cell>
          <cell r="QO246">
            <v>0</v>
          </cell>
          <cell r="QP246">
            <v>0</v>
          </cell>
          <cell r="QQ246">
            <v>0</v>
          </cell>
          <cell r="QR246">
            <v>0</v>
          </cell>
          <cell r="QS246">
            <v>0</v>
          </cell>
          <cell r="QT246">
            <v>0</v>
          </cell>
          <cell r="QU246">
            <v>0</v>
          </cell>
          <cell r="QV246">
            <v>0</v>
          </cell>
          <cell r="QW246">
            <v>0</v>
          </cell>
          <cell r="QX246">
            <v>0</v>
          </cell>
          <cell r="QY246">
            <v>0</v>
          </cell>
          <cell r="QZ246">
            <v>0</v>
          </cell>
          <cell r="RA246">
            <v>0</v>
          </cell>
          <cell r="RB246">
            <v>0</v>
          </cell>
          <cell r="RC246">
            <v>0</v>
          </cell>
          <cell r="RD246">
            <v>0</v>
          </cell>
          <cell r="RE246">
            <v>0</v>
          </cell>
          <cell r="RF246">
            <v>0</v>
          </cell>
          <cell r="RG246">
            <v>0</v>
          </cell>
          <cell r="RH246">
            <v>0</v>
          </cell>
          <cell r="RI246">
            <v>0</v>
          </cell>
          <cell r="RL246">
            <v>0</v>
          </cell>
        </row>
        <row r="247">
          <cell r="OQ247">
            <v>0</v>
          </cell>
          <cell r="OR247">
            <v>0</v>
          </cell>
          <cell r="OS247">
            <v>0</v>
          </cell>
          <cell r="OT247">
            <v>0</v>
          </cell>
          <cell r="OU247">
            <v>0</v>
          </cell>
          <cell r="OV247">
            <v>0</v>
          </cell>
          <cell r="OW247">
            <v>0</v>
          </cell>
          <cell r="OX247">
            <v>0</v>
          </cell>
          <cell r="OY247">
            <v>0</v>
          </cell>
          <cell r="OZ247">
            <v>0</v>
          </cell>
          <cell r="PA247">
            <v>0</v>
          </cell>
          <cell r="PB247">
            <v>0</v>
          </cell>
          <cell r="PC247">
            <v>0</v>
          </cell>
          <cell r="PD247">
            <v>0</v>
          </cell>
          <cell r="PE247">
            <v>0</v>
          </cell>
          <cell r="PF247">
            <v>0</v>
          </cell>
          <cell r="PG247">
            <v>0</v>
          </cell>
          <cell r="PH247">
            <v>0</v>
          </cell>
          <cell r="PI247">
            <v>0</v>
          </cell>
          <cell r="PJ247">
            <v>0</v>
          </cell>
          <cell r="PL247">
            <v>0</v>
          </cell>
          <cell r="PM247">
            <v>0</v>
          </cell>
          <cell r="PN247">
            <v>0</v>
          </cell>
          <cell r="PO247">
            <v>0</v>
          </cell>
          <cell r="PP247">
            <v>0</v>
          </cell>
          <cell r="PQ247">
            <v>0</v>
          </cell>
          <cell r="PR247">
            <v>0</v>
          </cell>
          <cell r="PS247">
            <v>0</v>
          </cell>
          <cell r="PT247">
            <v>0</v>
          </cell>
          <cell r="PU247">
            <v>0</v>
          </cell>
          <cell r="PV247">
            <v>0</v>
          </cell>
          <cell r="PW247">
            <v>0</v>
          </cell>
          <cell r="PX247">
            <v>0</v>
          </cell>
          <cell r="PY247">
            <v>0</v>
          </cell>
          <cell r="PZ247">
            <v>0</v>
          </cell>
          <cell r="QA247">
            <v>0</v>
          </cell>
          <cell r="QB247">
            <v>0</v>
          </cell>
          <cell r="QC247">
            <v>0</v>
          </cell>
          <cell r="QD247">
            <v>0</v>
          </cell>
          <cell r="QE247">
            <v>0</v>
          </cell>
          <cell r="QF247">
            <v>0</v>
          </cell>
          <cell r="QG247">
            <v>0</v>
          </cell>
          <cell r="QH247">
            <v>0</v>
          </cell>
          <cell r="QI247">
            <v>0</v>
          </cell>
          <cell r="QJ247">
            <v>0</v>
          </cell>
          <cell r="QK247">
            <v>0</v>
          </cell>
          <cell r="QL247">
            <v>0</v>
          </cell>
          <cell r="QM247">
            <v>0</v>
          </cell>
          <cell r="QN247">
            <v>0</v>
          </cell>
          <cell r="QO247">
            <v>0</v>
          </cell>
          <cell r="QP247">
            <v>0</v>
          </cell>
          <cell r="QQ247">
            <v>0</v>
          </cell>
          <cell r="QR247">
            <v>0</v>
          </cell>
          <cell r="QS247">
            <v>0</v>
          </cell>
          <cell r="QT247">
            <v>0</v>
          </cell>
          <cell r="QU247">
            <v>0</v>
          </cell>
          <cell r="QV247">
            <v>0</v>
          </cell>
          <cell r="QW247">
            <v>0</v>
          </cell>
          <cell r="QX247">
            <v>0</v>
          </cell>
          <cell r="QY247">
            <v>0</v>
          </cell>
          <cell r="QZ247">
            <v>0</v>
          </cell>
          <cell r="RA247">
            <v>0</v>
          </cell>
          <cell r="RB247">
            <v>0</v>
          </cell>
          <cell r="RC247">
            <v>0</v>
          </cell>
          <cell r="RD247">
            <v>0</v>
          </cell>
          <cell r="RE247">
            <v>0</v>
          </cell>
          <cell r="RF247">
            <v>0</v>
          </cell>
          <cell r="RG247">
            <v>0</v>
          </cell>
          <cell r="RH247">
            <v>0</v>
          </cell>
          <cell r="RI247">
            <v>0</v>
          </cell>
          <cell r="RL247">
            <v>0</v>
          </cell>
        </row>
        <row r="248">
          <cell r="OQ248">
            <v>0</v>
          </cell>
          <cell r="OR248">
            <v>0</v>
          </cell>
          <cell r="OS248">
            <v>0</v>
          </cell>
          <cell r="OT248">
            <v>0</v>
          </cell>
          <cell r="OU248">
            <v>0</v>
          </cell>
          <cell r="OV248">
            <v>0</v>
          </cell>
          <cell r="OW248">
            <v>0</v>
          </cell>
          <cell r="OX248">
            <v>0</v>
          </cell>
          <cell r="OY248">
            <v>0</v>
          </cell>
          <cell r="OZ248">
            <v>0</v>
          </cell>
          <cell r="PA248">
            <v>0</v>
          </cell>
          <cell r="PB248">
            <v>0</v>
          </cell>
          <cell r="PC248">
            <v>0</v>
          </cell>
          <cell r="PD248">
            <v>0</v>
          </cell>
          <cell r="PE248">
            <v>0</v>
          </cell>
          <cell r="PF248">
            <v>0</v>
          </cell>
          <cell r="PG248">
            <v>0</v>
          </cell>
          <cell r="PH248">
            <v>0</v>
          </cell>
          <cell r="PI248">
            <v>0</v>
          </cell>
          <cell r="PJ248">
            <v>0</v>
          </cell>
          <cell r="PL248">
            <v>0</v>
          </cell>
          <cell r="PM248">
            <v>0</v>
          </cell>
          <cell r="PN248">
            <v>0</v>
          </cell>
          <cell r="PO248">
            <v>0</v>
          </cell>
          <cell r="PP248">
            <v>0</v>
          </cell>
          <cell r="PQ248">
            <v>0</v>
          </cell>
          <cell r="PR248">
            <v>0</v>
          </cell>
          <cell r="PS248">
            <v>0</v>
          </cell>
          <cell r="PT248">
            <v>0</v>
          </cell>
          <cell r="PU248">
            <v>0</v>
          </cell>
          <cell r="PV248">
            <v>0</v>
          </cell>
          <cell r="PW248">
            <v>0</v>
          </cell>
          <cell r="PX248">
            <v>0</v>
          </cell>
          <cell r="PY248">
            <v>0</v>
          </cell>
          <cell r="PZ248">
            <v>0</v>
          </cell>
          <cell r="QA248">
            <v>0</v>
          </cell>
          <cell r="QB248">
            <v>0</v>
          </cell>
          <cell r="QC248">
            <v>0</v>
          </cell>
          <cell r="QD248">
            <v>0</v>
          </cell>
          <cell r="QE248">
            <v>0</v>
          </cell>
          <cell r="QF248">
            <v>0</v>
          </cell>
          <cell r="QG248">
            <v>0</v>
          </cell>
          <cell r="QH248">
            <v>0</v>
          </cell>
          <cell r="QI248">
            <v>0</v>
          </cell>
          <cell r="QJ248">
            <v>0</v>
          </cell>
          <cell r="QK248">
            <v>0</v>
          </cell>
          <cell r="QL248">
            <v>0</v>
          </cell>
          <cell r="QM248">
            <v>0</v>
          </cell>
          <cell r="QN248">
            <v>0</v>
          </cell>
          <cell r="QO248">
            <v>0</v>
          </cell>
          <cell r="QP248">
            <v>0</v>
          </cell>
          <cell r="QQ248">
            <v>0</v>
          </cell>
          <cell r="QR248">
            <v>0</v>
          </cell>
          <cell r="QS248">
            <v>0</v>
          </cell>
          <cell r="QT248">
            <v>0</v>
          </cell>
          <cell r="QU248">
            <v>0</v>
          </cell>
          <cell r="QV248">
            <v>0</v>
          </cell>
          <cell r="QW248">
            <v>0</v>
          </cell>
          <cell r="QX248">
            <v>0</v>
          </cell>
          <cell r="QY248">
            <v>0</v>
          </cell>
          <cell r="QZ248">
            <v>0</v>
          </cell>
          <cell r="RA248">
            <v>0</v>
          </cell>
          <cell r="RB248">
            <v>0</v>
          </cell>
          <cell r="RC248">
            <v>0</v>
          </cell>
          <cell r="RD248">
            <v>0</v>
          </cell>
          <cell r="RE248">
            <v>0</v>
          </cell>
          <cell r="RF248">
            <v>0</v>
          </cell>
          <cell r="RG248">
            <v>0</v>
          </cell>
          <cell r="RH248">
            <v>0</v>
          </cell>
          <cell r="RI248">
            <v>0</v>
          </cell>
          <cell r="RL248">
            <v>0</v>
          </cell>
        </row>
        <row r="249">
          <cell r="OQ249">
            <v>0</v>
          </cell>
          <cell r="OR249">
            <v>0</v>
          </cell>
          <cell r="OS249">
            <v>0</v>
          </cell>
          <cell r="OT249">
            <v>0</v>
          </cell>
          <cell r="OU249">
            <v>0</v>
          </cell>
          <cell r="OV249">
            <v>0</v>
          </cell>
          <cell r="OW249">
            <v>0</v>
          </cell>
          <cell r="OX249">
            <v>0</v>
          </cell>
          <cell r="OY249">
            <v>0</v>
          </cell>
          <cell r="OZ249">
            <v>0</v>
          </cell>
          <cell r="PA249">
            <v>0</v>
          </cell>
          <cell r="PB249">
            <v>0</v>
          </cell>
          <cell r="PC249">
            <v>0</v>
          </cell>
          <cell r="PD249">
            <v>0</v>
          </cell>
          <cell r="PE249">
            <v>0</v>
          </cell>
          <cell r="PF249">
            <v>0</v>
          </cell>
          <cell r="PG249">
            <v>0</v>
          </cell>
          <cell r="PH249">
            <v>0</v>
          </cell>
          <cell r="PI249">
            <v>0</v>
          </cell>
          <cell r="PJ249">
            <v>0</v>
          </cell>
          <cell r="PL249">
            <v>0</v>
          </cell>
          <cell r="PM249">
            <v>0</v>
          </cell>
          <cell r="PN249">
            <v>0</v>
          </cell>
          <cell r="PO249">
            <v>0</v>
          </cell>
          <cell r="PP249">
            <v>0</v>
          </cell>
          <cell r="PQ249">
            <v>0</v>
          </cell>
          <cell r="PR249">
            <v>0</v>
          </cell>
          <cell r="PS249">
            <v>0</v>
          </cell>
          <cell r="PT249">
            <v>0</v>
          </cell>
          <cell r="PU249">
            <v>0</v>
          </cell>
          <cell r="PV249">
            <v>0</v>
          </cell>
          <cell r="PW249">
            <v>0</v>
          </cell>
          <cell r="PX249">
            <v>0</v>
          </cell>
          <cell r="PY249">
            <v>0</v>
          </cell>
          <cell r="PZ249">
            <v>0</v>
          </cell>
          <cell r="QA249">
            <v>0</v>
          </cell>
          <cell r="QB249">
            <v>0</v>
          </cell>
          <cell r="QC249">
            <v>0</v>
          </cell>
          <cell r="QD249">
            <v>0</v>
          </cell>
          <cell r="QE249">
            <v>0</v>
          </cell>
          <cell r="QF249">
            <v>0</v>
          </cell>
          <cell r="QG249">
            <v>0</v>
          </cell>
          <cell r="QH249">
            <v>0</v>
          </cell>
          <cell r="QI249">
            <v>0</v>
          </cell>
          <cell r="QJ249">
            <v>0</v>
          </cell>
          <cell r="QK249">
            <v>0</v>
          </cell>
          <cell r="QL249">
            <v>0</v>
          </cell>
          <cell r="QM249">
            <v>0</v>
          </cell>
          <cell r="QN249">
            <v>0</v>
          </cell>
          <cell r="QO249">
            <v>0</v>
          </cell>
          <cell r="QP249">
            <v>0</v>
          </cell>
          <cell r="QQ249">
            <v>0</v>
          </cell>
          <cell r="QR249">
            <v>0</v>
          </cell>
          <cell r="QS249">
            <v>0</v>
          </cell>
          <cell r="QT249">
            <v>0</v>
          </cell>
          <cell r="QU249">
            <v>0</v>
          </cell>
          <cell r="QV249">
            <v>0</v>
          </cell>
          <cell r="QW249">
            <v>0</v>
          </cell>
          <cell r="QX249">
            <v>0</v>
          </cell>
          <cell r="QY249">
            <v>0</v>
          </cell>
          <cell r="QZ249">
            <v>0</v>
          </cell>
          <cell r="RA249">
            <v>0</v>
          </cell>
          <cell r="RB249">
            <v>0</v>
          </cell>
          <cell r="RC249">
            <v>0</v>
          </cell>
          <cell r="RD249">
            <v>0</v>
          </cell>
          <cell r="RE249">
            <v>0</v>
          </cell>
          <cell r="RF249">
            <v>0</v>
          </cell>
          <cell r="RG249">
            <v>0</v>
          </cell>
          <cell r="RH249">
            <v>0</v>
          </cell>
          <cell r="RI249">
            <v>0</v>
          </cell>
          <cell r="RL249">
            <v>0</v>
          </cell>
        </row>
        <row r="250">
          <cell r="OQ250">
            <v>0</v>
          </cell>
          <cell r="OR250">
            <v>0</v>
          </cell>
          <cell r="OS250">
            <v>0</v>
          </cell>
          <cell r="OT250">
            <v>0</v>
          </cell>
          <cell r="OU250">
            <v>0</v>
          </cell>
          <cell r="OV250">
            <v>0</v>
          </cell>
          <cell r="OW250">
            <v>0</v>
          </cell>
          <cell r="OX250">
            <v>0</v>
          </cell>
          <cell r="OY250">
            <v>0</v>
          </cell>
          <cell r="OZ250">
            <v>0</v>
          </cell>
          <cell r="PA250">
            <v>0</v>
          </cell>
          <cell r="PB250">
            <v>0</v>
          </cell>
          <cell r="PC250">
            <v>0</v>
          </cell>
          <cell r="PD250">
            <v>0</v>
          </cell>
          <cell r="PE250">
            <v>0</v>
          </cell>
          <cell r="PF250">
            <v>0</v>
          </cell>
          <cell r="PG250">
            <v>0</v>
          </cell>
          <cell r="PH250">
            <v>0</v>
          </cell>
          <cell r="PI250">
            <v>0</v>
          </cell>
          <cell r="PJ250">
            <v>0</v>
          </cell>
          <cell r="PL250">
            <v>0</v>
          </cell>
          <cell r="PM250">
            <v>0</v>
          </cell>
          <cell r="PN250">
            <v>0</v>
          </cell>
          <cell r="PO250">
            <v>0</v>
          </cell>
          <cell r="PP250">
            <v>0</v>
          </cell>
          <cell r="PQ250">
            <v>0</v>
          </cell>
          <cell r="PR250">
            <v>0</v>
          </cell>
          <cell r="PS250">
            <v>0</v>
          </cell>
          <cell r="PT250">
            <v>0</v>
          </cell>
          <cell r="PU250">
            <v>0</v>
          </cell>
          <cell r="PV250">
            <v>0</v>
          </cell>
          <cell r="PW250">
            <v>0</v>
          </cell>
          <cell r="PX250">
            <v>0</v>
          </cell>
          <cell r="PY250">
            <v>0</v>
          </cell>
          <cell r="PZ250">
            <v>0</v>
          </cell>
          <cell r="QA250">
            <v>0</v>
          </cell>
          <cell r="QB250">
            <v>0</v>
          </cell>
          <cell r="QC250">
            <v>0</v>
          </cell>
          <cell r="QD250">
            <v>0</v>
          </cell>
          <cell r="QE250">
            <v>0</v>
          </cell>
          <cell r="QF250">
            <v>0</v>
          </cell>
          <cell r="QG250">
            <v>0</v>
          </cell>
          <cell r="QH250">
            <v>0</v>
          </cell>
          <cell r="QI250">
            <v>0</v>
          </cell>
          <cell r="QJ250">
            <v>0</v>
          </cell>
          <cell r="QK250">
            <v>0</v>
          </cell>
          <cell r="QL250">
            <v>0</v>
          </cell>
          <cell r="QM250">
            <v>0</v>
          </cell>
          <cell r="QN250">
            <v>0</v>
          </cell>
          <cell r="QO250">
            <v>0</v>
          </cell>
          <cell r="QP250">
            <v>0</v>
          </cell>
          <cell r="QQ250">
            <v>0</v>
          </cell>
          <cell r="QR250">
            <v>0</v>
          </cell>
          <cell r="QS250">
            <v>0</v>
          </cell>
          <cell r="QT250">
            <v>0</v>
          </cell>
          <cell r="QU250">
            <v>0</v>
          </cell>
          <cell r="QV250">
            <v>0</v>
          </cell>
          <cell r="QW250">
            <v>0</v>
          </cell>
          <cell r="QX250">
            <v>0</v>
          </cell>
          <cell r="QY250">
            <v>0</v>
          </cell>
          <cell r="QZ250">
            <v>0</v>
          </cell>
          <cell r="RA250">
            <v>0</v>
          </cell>
          <cell r="RB250">
            <v>0</v>
          </cell>
          <cell r="RC250">
            <v>0</v>
          </cell>
          <cell r="RD250">
            <v>0</v>
          </cell>
          <cell r="RE250">
            <v>0</v>
          </cell>
          <cell r="RF250">
            <v>0</v>
          </cell>
          <cell r="RG250">
            <v>0</v>
          </cell>
          <cell r="RH250">
            <v>0</v>
          </cell>
          <cell r="RI250">
            <v>0</v>
          </cell>
          <cell r="RL250">
            <v>0</v>
          </cell>
        </row>
        <row r="251">
          <cell r="OQ251">
            <v>0</v>
          </cell>
          <cell r="OR251">
            <v>0</v>
          </cell>
          <cell r="OS251">
            <v>0</v>
          </cell>
          <cell r="OT251">
            <v>0</v>
          </cell>
          <cell r="OU251">
            <v>0</v>
          </cell>
          <cell r="OV251">
            <v>0</v>
          </cell>
          <cell r="OW251">
            <v>0</v>
          </cell>
          <cell r="OX251">
            <v>0</v>
          </cell>
          <cell r="OY251">
            <v>0</v>
          </cell>
          <cell r="OZ251">
            <v>0</v>
          </cell>
          <cell r="PA251">
            <v>0</v>
          </cell>
          <cell r="PB251">
            <v>0</v>
          </cell>
          <cell r="PC251">
            <v>0</v>
          </cell>
          <cell r="PD251">
            <v>0</v>
          </cell>
          <cell r="PE251">
            <v>0</v>
          </cell>
          <cell r="PF251">
            <v>0</v>
          </cell>
          <cell r="PG251">
            <v>0</v>
          </cell>
          <cell r="PH251">
            <v>0</v>
          </cell>
          <cell r="PI251">
            <v>0</v>
          </cell>
          <cell r="PJ251">
            <v>0</v>
          </cell>
          <cell r="PL251">
            <v>0</v>
          </cell>
          <cell r="PM251">
            <v>0</v>
          </cell>
          <cell r="PN251">
            <v>0</v>
          </cell>
          <cell r="PO251">
            <v>0</v>
          </cell>
          <cell r="PP251">
            <v>0</v>
          </cell>
          <cell r="PQ251">
            <v>0</v>
          </cell>
          <cell r="PR251">
            <v>0</v>
          </cell>
          <cell r="PS251">
            <v>0</v>
          </cell>
          <cell r="PT251">
            <v>0</v>
          </cell>
          <cell r="PU251">
            <v>0</v>
          </cell>
          <cell r="PV251">
            <v>0</v>
          </cell>
          <cell r="PW251">
            <v>0</v>
          </cell>
          <cell r="PX251">
            <v>0</v>
          </cell>
          <cell r="PY251">
            <v>0</v>
          </cell>
          <cell r="PZ251">
            <v>0</v>
          </cell>
          <cell r="QA251">
            <v>0</v>
          </cell>
          <cell r="QB251">
            <v>0</v>
          </cell>
          <cell r="QC251">
            <v>0</v>
          </cell>
          <cell r="QD251">
            <v>0</v>
          </cell>
          <cell r="QE251">
            <v>0</v>
          </cell>
          <cell r="QF251">
            <v>0</v>
          </cell>
          <cell r="QG251">
            <v>0</v>
          </cell>
          <cell r="QH251">
            <v>0</v>
          </cell>
          <cell r="QI251">
            <v>0</v>
          </cell>
          <cell r="QJ251">
            <v>0</v>
          </cell>
          <cell r="QK251">
            <v>0</v>
          </cell>
          <cell r="QL251">
            <v>0</v>
          </cell>
          <cell r="QM251">
            <v>0</v>
          </cell>
          <cell r="QN251">
            <v>0</v>
          </cell>
          <cell r="QO251">
            <v>0</v>
          </cell>
          <cell r="QP251">
            <v>0</v>
          </cell>
          <cell r="QQ251">
            <v>0</v>
          </cell>
          <cell r="QR251">
            <v>0</v>
          </cell>
          <cell r="QS251">
            <v>0</v>
          </cell>
          <cell r="QT251">
            <v>0</v>
          </cell>
          <cell r="QU251">
            <v>0</v>
          </cell>
          <cell r="QV251">
            <v>0</v>
          </cell>
          <cell r="QW251">
            <v>0</v>
          </cell>
          <cell r="QX251">
            <v>0</v>
          </cell>
          <cell r="QY251">
            <v>0</v>
          </cell>
          <cell r="QZ251">
            <v>0</v>
          </cell>
          <cell r="RA251">
            <v>0</v>
          </cell>
          <cell r="RB251">
            <v>0</v>
          </cell>
          <cell r="RC251">
            <v>0</v>
          </cell>
          <cell r="RD251">
            <v>0</v>
          </cell>
          <cell r="RE251">
            <v>0</v>
          </cell>
          <cell r="RF251">
            <v>0</v>
          </cell>
          <cell r="RG251">
            <v>0</v>
          </cell>
          <cell r="RH251">
            <v>0</v>
          </cell>
          <cell r="RI251">
            <v>0</v>
          </cell>
          <cell r="RL251">
            <v>0</v>
          </cell>
        </row>
        <row r="252">
          <cell r="OQ252">
            <v>0</v>
          </cell>
          <cell r="OR252">
            <v>0</v>
          </cell>
          <cell r="OS252">
            <v>0</v>
          </cell>
          <cell r="OT252">
            <v>0</v>
          </cell>
          <cell r="OU252">
            <v>0</v>
          </cell>
          <cell r="OV252">
            <v>0</v>
          </cell>
          <cell r="OW252">
            <v>0</v>
          </cell>
          <cell r="OX252">
            <v>0</v>
          </cell>
          <cell r="OY252">
            <v>0</v>
          </cell>
          <cell r="OZ252">
            <v>0</v>
          </cell>
          <cell r="PA252">
            <v>0</v>
          </cell>
          <cell r="PB252">
            <v>0</v>
          </cell>
          <cell r="PC252">
            <v>0</v>
          </cell>
          <cell r="PD252">
            <v>0</v>
          </cell>
          <cell r="PE252">
            <v>0</v>
          </cell>
          <cell r="PF252">
            <v>0</v>
          </cell>
          <cell r="PG252">
            <v>0</v>
          </cell>
          <cell r="PH252">
            <v>0</v>
          </cell>
          <cell r="PI252">
            <v>0</v>
          </cell>
          <cell r="PJ252">
            <v>0</v>
          </cell>
          <cell r="PL252">
            <v>0</v>
          </cell>
          <cell r="PM252">
            <v>0</v>
          </cell>
          <cell r="PN252">
            <v>0</v>
          </cell>
          <cell r="PO252">
            <v>0</v>
          </cell>
          <cell r="PP252">
            <v>0</v>
          </cell>
          <cell r="PQ252">
            <v>0</v>
          </cell>
          <cell r="PR252">
            <v>0</v>
          </cell>
          <cell r="PS252">
            <v>0</v>
          </cell>
          <cell r="PT252">
            <v>0</v>
          </cell>
          <cell r="PU252">
            <v>0</v>
          </cell>
          <cell r="PV252">
            <v>0</v>
          </cell>
          <cell r="PW252">
            <v>0</v>
          </cell>
          <cell r="PX252">
            <v>0</v>
          </cell>
          <cell r="PY252">
            <v>0</v>
          </cell>
          <cell r="PZ252">
            <v>0</v>
          </cell>
          <cell r="QA252">
            <v>0</v>
          </cell>
          <cell r="QB252">
            <v>0</v>
          </cell>
          <cell r="QC252">
            <v>0</v>
          </cell>
          <cell r="QD252">
            <v>0</v>
          </cell>
          <cell r="QE252">
            <v>0</v>
          </cell>
          <cell r="QF252">
            <v>0</v>
          </cell>
          <cell r="QG252">
            <v>0</v>
          </cell>
          <cell r="QH252">
            <v>0</v>
          </cell>
          <cell r="QI252">
            <v>0</v>
          </cell>
          <cell r="QJ252">
            <v>0</v>
          </cell>
          <cell r="QK252">
            <v>0</v>
          </cell>
          <cell r="QL252">
            <v>0</v>
          </cell>
          <cell r="QM252">
            <v>0</v>
          </cell>
          <cell r="QN252">
            <v>0</v>
          </cell>
          <cell r="QO252">
            <v>0</v>
          </cell>
          <cell r="QP252">
            <v>0</v>
          </cell>
          <cell r="QQ252">
            <v>0</v>
          </cell>
          <cell r="QR252">
            <v>0</v>
          </cell>
          <cell r="QS252">
            <v>0</v>
          </cell>
          <cell r="QT252">
            <v>0</v>
          </cell>
          <cell r="QU252">
            <v>0</v>
          </cell>
          <cell r="QV252">
            <v>0</v>
          </cell>
          <cell r="QW252">
            <v>0</v>
          </cell>
          <cell r="QX252">
            <v>0</v>
          </cell>
          <cell r="QY252">
            <v>0</v>
          </cell>
          <cell r="QZ252">
            <v>0</v>
          </cell>
          <cell r="RA252">
            <v>0</v>
          </cell>
          <cell r="RB252">
            <v>0</v>
          </cell>
          <cell r="RC252">
            <v>0</v>
          </cell>
          <cell r="RD252">
            <v>0</v>
          </cell>
          <cell r="RE252">
            <v>0</v>
          </cell>
          <cell r="RF252">
            <v>0</v>
          </cell>
          <cell r="RG252">
            <v>0</v>
          </cell>
          <cell r="RH252">
            <v>0</v>
          </cell>
          <cell r="RI252">
            <v>0</v>
          </cell>
          <cell r="RL252">
            <v>0</v>
          </cell>
        </row>
        <row r="253">
          <cell r="OQ253">
            <v>0</v>
          </cell>
          <cell r="OR253">
            <v>0</v>
          </cell>
          <cell r="OS253">
            <v>0</v>
          </cell>
          <cell r="OT253">
            <v>0</v>
          </cell>
          <cell r="OU253">
            <v>0</v>
          </cell>
          <cell r="OV253">
            <v>0</v>
          </cell>
          <cell r="OW253">
            <v>0</v>
          </cell>
          <cell r="OX253">
            <v>0</v>
          </cell>
          <cell r="OY253">
            <v>0</v>
          </cell>
          <cell r="OZ253">
            <v>0</v>
          </cell>
          <cell r="PA253">
            <v>0</v>
          </cell>
          <cell r="PB253">
            <v>0</v>
          </cell>
          <cell r="PC253">
            <v>0</v>
          </cell>
          <cell r="PD253">
            <v>0</v>
          </cell>
          <cell r="PE253">
            <v>0</v>
          </cell>
          <cell r="PF253">
            <v>0</v>
          </cell>
          <cell r="PG253">
            <v>0</v>
          </cell>
          <cell r="PH253">
            <v>0</v>
          </cell>
          <cell r="PI253">
            <v>0</v>
          </cell>
          <cell r="PJ253">
            <v>0</v>
          </cell>
          <cell r="PL253">
            <v>0</v>
          </cell>
          <cell r="PM253">
            <v>0</v>
          </cell>
          <cell r="PN253">
            <v>0</v>
          </cell>
          <cell r="PO253">
            <v>0</v>
          </cell>
          <cell r="PP253">
            <v>0</v>
          </cell>
          <cell r="PQ253">
            <v>0</v>
          </cell>
          <cell r="PR253">
            <v>0</v>
          </cell>
          <cell r="PS253">
            <v>0</v>
          </cell>
          <cell r="PT253">
            <v>0</v>
          </cell>
          <cell r="PU253">
            <v>0</v>
          </cell>
          <cell r="PV253">
            <v>0</v>
          </cell>
          <cell r="PW253">
            <v>0</v>
          </cell>
          <cell r="PX253">
            <v>0</v>
          </cell>
          <cell r="PY253">
            <v>0</v>
          </cell>
          <cell r="PZ253">
            <v>0</v>
          </cell>
          <cell r="QA253">
            <v>0</v>
          </cell>
          <cell r="QB253">
            <v>0</v>
          </cell>
          <cell r="QC253">
            <v>0</v>
          </cell>
          <cell r="QD253">
            <v>0</v>
          </cell>
          <cell r="QE253">
            <v>0</v>
          </cell>
          <cell r="QF253">
            <v>0</v>
          </cell>
          <cell r="QG253">
            <v>0</v>
          </cell>
          <cell r="QH253">
            <v>0</v>
          </cell>
          <cell r="QI253">
            <v>0</v>
          </cell>
          <cell r="QJ253">
            <v>0</v>
          </cell>
          <cell r="QK253">
            <v>0</v>
          </cell>
          <cell r="QL253">
            <v>0</v>
          </cell>
          <cell r="QM253">
            <v>0</v>
          </cell>
          <cell r="QN253">
            <v>0</v>
          </cell>
          <cell r="QO253">
            <v>0</v>
          </cell>
          <cell r="QP253">
            <v>0</v>
          </cell>
          <cell r="QQ253">
            <v>0</v>
          </cell>
          <cell r="QR253">
            <v>0</v>
          </cell>
          <cell r="QS253">
            <v>0</v>
          </cell>
          <cell r="QT253">
            <v>0</v>
          </cell>
          <cell r="QU253">
            <v>0</v>
          </cell>
          <cell r="QV253">
            <v>0</v>
          </cell>
          <cell r="QW253">
            <v>0</v>
          </cell>
          <cell r="QX253">
            <v>0</v>
          </cell>
          <cell r="QY253">
            <v>0</v>
          </cell>
          <cell r="QZ253">
            <v>0</v>
          </cell>
          <cell r="RA253">
            <v>0</v>
          </cell>
          <cell r="RB253">
            <v>0</v>
          </cell>
          <cell r="RC253">
            <v>0</v>
          </cell>
          <cell r="RD253">
            <v>0</v>
          </cell>
          <cell r="RE253">
            <v>0</v>
          </cell>
          <cell r="RF253">
            <v>0</v>
          </cell>
          <cell r="RG253">
            <v>0</v>
          </cell>
          <cell r="RH253">
            <v>0</v>
          </cell>
          <cell r="RI253">
            <v>0</v>
          </cell>
          <cell r="RL253">
            <v>0</v>
          </cell>
        </row>
        <row r="254">
          <cell r="OQ254">
            <v>0</v>
          </cell>
          <cell r="OR254">
            <v>0</v>
          </cell>
          <cell r="OS254">
            <v>0</v>
          </cell>
          <cell r="OT254">
            <v>0</v>
          </cell>
          <cell r="OU254">
            <v>0</v>
          </cell>
          <cell r="OV254">
            <v>0</v>
          </cell>
          <cell r="OW254">
            <v>0</v>
          </cell>
          <cell r="OX254">
            <v>0</v>
          </cell>
          <cell r="OY254">
            <v>0</v>
          </cell>
          <cell r="OZ254">
            <v>0</v>
          </cell>
          <cell r="PA254">
            <v>0</v>
          </cell>
          <cell r="PB254">
            <v>0</v>
          </cell>
          <cell r="PC254">
            <v>0</v>
          </cell>
          <cell r="PD254">
            <v>0</v>
          </cell>
          <cell r="PE254">
            <v>0</v>
          </cell>
          <cell r="PF254">
            <v>0</v>
          </cell>
          <cell r="PG254">
            <v>0</v>
          </cell>
          <cell r="PH254">
            <v>0</v>
          </cell>
          <cell r="PI254">
            <v>0</v>
          </cell>
          <cell r="PJ254">
            <v>0</v>
          </cell>
          <cell r="PL254">
            <v>0</v>
          </cell>
          <cell r="PM254">
            <v>0</v>
          </cell>
          <cell r="PN254">
            <v>0</v>
          </cell>
          <cell r="PO254">
            <v>0</v>
          </cell>
          <cell r="PP254">
            <v>0</v>
          </cell>
          <cell r="PQ254">
            <v>0</v>
          </cell>
          <cell r="PR254">
            <v>0</v>
          </cell>
          <cell r="PS254">
            <v>0</v>
          </cell>
          <cell r="PT254">
            <v>0</v>
          </cell>
          <cell r="PU254">
            <v>0</v>
          </cell>
          <cell r="PV254">
            <v>0</v>
          </cell>
          <cell r="PW254">
            <v>0</v>
          </cell>
          <cell r="PX254">
            <v>0</v>
          </cell>
          <cell r="PY254">
            <v>0</v>
          </cell>
          <cell r="PZ254">
            <v>0</v>
          </cell>
          <cell r="QA254">
            <v>0</v>
          </cell>
          <cell r="QB254">
            <v>0</v>
          </cell>
          <cell r="QC254">
            <v>0</v>
          </cell>
          <cell r="QD254">
            <v>0</v>
          </cell>
          <cell r="QE254">
            <v>0</v>
          </cell>
          <cell r="QF254">
            <v>0</v>
          </cell>
          <cell r="QG254">
            <v>0</v>
          </cell>
          <cell r="QH254">
            <v>0</v>
          </cell>
          <cell r="QI254">
            <v>0</v>
          </cell>
          <cell r="QJ254">
            <v>0</v>
          </cell>
          <cell r="QK254">
            <v>0</v>
          </cell>
          <cell r="QL254">
            <v>0</v>
          </cell>
          <cell r="QM254">
            <v>0</v>
          </cell>
          <cell r="QN254">
            <v>0</v>
          </cell>
          <cell r="QO254">
            <v>0</v>
          </cell>
          <cell r="QP254">
            <v>0</v>
          </cell>
          <cell r="QQ254">
            <v>0</v>
          </cell>
          <cell r="QR254">
            <v>0</v>
          </cell>
          <cell r="QS254">
            <v>0</v>
          </cell>
          <cell r="QT254">
            <v>0</v>
          </cell>
          <cell r="QU254">
            <v>0</v>
          </cell>
          <cell r="QV254">
            <v>0</v>
          </cell>
          <cell r="QW254">
            <v>0</v>
          </cell>
          <cell r="QX254">
            <v>0</v>
          </cell>
          <cell r="QY254">
            <v>0</v>
          </cell>
          <cell r="QZ254">
            <v>0</v>
          </cell>
          <cell r="RA254">
            <v>0</v>
          </cell>
          <cell r="RB254">
            <v>0</v>
          </cell>
          <cell r="RC254">
            <v>0</v>
          </cell>
          <cell r="RD254">
            <v>0</v>
          </cell>
          <cell r="RE254">
            <v>0</v>
          </cell>
          <cell r="RF254">
            <v>0</v>
          </cell>
          <cell r="RG254">
            <v>0</v>
          </cell>
          <cell r="RH254">
            <v>0</v>
          </cell>
          <cell r="RI254">
            <v>0</v>
          </cell>
          <cell r="RL254">
            <v>0</v>
          </cell>
        </row>
        <row r="255">
          <cell r="OQ255">
            <v>0</v>
          </cell>
          <cell r="OR255">
            <v>0</v>
          </cell>
          <cell r="OS255">
            <v>0</v>
          </cell>
          <cell r="OT255">
            <v>0</v>
          </cell>
          <cell r="OU255">
            <v>0</v>
          </cell>
          <cell r="OV255">
            <v>0</v>
          </cell>
          <cell r="OW255">
            <v>0</v>
          </cell>
          <cell r="OX255">
            <v>0</v>
          </cell>
          <cell r="OY255">
            <v>0</v>
          </cell>
          <cell r="OZ255">
            <v>0</v>
          </cell>
          <cell r="PA255">
            <v>0</v>
          </cell>
          <cell r="PB255">
            <v>0</v>
          </cell>
          <cell r="PC255">
            <v>0</v>
          </cell>
          <cell r="PD255">
            <v>0</v>
          </cell>
          <cell r="PE255">
            <v>0</v>
          </cell>
          <cell r="PF255">
            <v>0</v>
          </cell>
          <cell r="PG255">
            <v>0</v>
          </cell>
          <cell r="PH255">
            <v>0</v>
          </cell>
          <cell r="PI255">
            <v>0</v>
          </cell>
          <cell r="PJ255">
            <v>0</v>
          </cell>
          <cell r="PL255">
            <v>0</v>
          </cell>
          <cell r="PM255">
            <v>0</v>
          </cell>
          <cell r="PN255">
            <v>0</v>
          </cell>
          <cell r="PO255">
            <v>0</v>
          </cell>
          <cell r="PP255">
            <v>0</v>
          </cell>
          <cell r="PQ255">
            <v>0</v>
          </cell>
          <cell r="PR255">
            <v>0</v>
          </cell>
          <cell r="PS255">
            <v>0</v>
          </cell>
          <cell r="PT255">
            <v>0</v>
          </cell>
          <cell r="PU255">
            <v>0</v>
          </cell>
          <cell r="PV255">
            <v>0</v>
          </cell>
          <cell r="PW255">
            <v>0</v>
          </cell>
          <cell r="PX255">
            <v>0</v>
          </cell>
          <cell r="PY255">
            <v>0</v>
          </cell>
          <cell r="PZ255">
            <v>0</v>
          </cell>
          <cell r="QA255">
            <v>0</v>
          </cell>
          <cell r="QB255">
            <v>0</v>
          </cell>
          <cell r="QC255">
            <v>0</v>
          </cell>
          <cell r="QD255">
            <v>0</v>
          </cell>
          <cell r="QE255">
            <v>0</v>
          </cell>
          <cell r="QF255">
            <v>0</v>
          </cell>
          <cell r="QG255">
            <v>0</v>
          </cell>
          <cell r="QH255">
            <v>0</v>
          </cell>
          <cell r="QI255">
            <v>0</v>
          </cell>
          <cell r="QJ255">
            <v>0</v>
          </cell>
          <cell r="QK255">
            <v>0</v>
          </cell>
          <cell r="QL255">
            <v>0</v>
          </cell>
          <cell r="QM255">
            <v>0</v>
          </cell>
          <cell r="QN255">
            <v>0</v>
          </cell>
          <cell r="QO255">
            <v>0</v>
          </cell>
          <cell r="QP255">
            <v>0</v>
          </cell>
          <cell r="QQ255">
            <v>0</v>
          </cell>
          <cell r="QR255">
            <v>0</v>
          </cell>
          <cell r="QS255">
            <v>0</v>
          </cell>
          <cell r="QT255">
            <v>0</v>
          </cell>
          <cell r="QU255">
            <v>0</v>
          </cell>
          <cell r="QV255">
            <v>0</v>
          </cell>
          <cell r="QW255">
            <v>0</v>
          </cell>
          <cell r="QX255">
            <v>0</v>
          </cell>
          <cell r="QY255">
            <v>0</v>
          </cell>
          <cell r="QZ255">
            <v>0</v>
          </cell>
          <cell r="RA255">
            <v>0</v>
          </cell>
          <cell r="RB255">
            <v>0</v>
          </cell>
          <cell r="RC255">
            <v>0</v>
          </cell>
          <cell r="RD255">
            <v>0</v>
          </cell>
          <cell r="RE255">
            <v>0</v>
          </cell>
          <cell r="RF255">
            <v>0</v>
          </cell>
          <cell r="RG255">
            <v>0</v>
          </cell>
          <cell r="RH255">
            <v>0</v>
          </cell>
          <cell r="RI255">
            <v>0</v>
          </cell>
          <cell r="RL255">
            <v>0</v>
          </cell>
        </row>
        <row r="256">
          <cell r="OQ256">
            <v>0</v>
          </cell>
          <cell r="OR256">
            <v>0</v>
          </cell>
          <cell r="OS256">
            <v>0</v>
          </cell>
          <cell r="OT256">
            <v>0</v>
          </cell>
          <cell r="OU256">
            <v>0</v>
          </cell>
          <cell r="OV256">
            <v>0</v>
          </cell>
          <cell r="OW256">
            <v>0</v>
          </cell>
          <cell r="OX256">
            <v>0</v>
          </cell>
          <cell r="OY256">
            <v>0</v>
          </cell>
          <cell r="OZ256">
            <v>0</v>
          </cell>
          <cell r="PA256">
            <v>0</v>
          </cell>
          <cell r="PB256">
            <v>0</v>
          </cell>
          <cell r="PC256">
            <v>0</v>
          </cell>
          <cell r="PD256">
            <v>0</v>
          </cell>
          <cell r="PE256">
            <v>0</v>
          </cell>
          <cell r="PF256">
            <v>0</v>
          </cell>
          <cell r="PG256">
            <v>0</v>
          </cell>
          <cell r="PH256">
            <v>0</v>
          </cell>
          <cell r="PI256">
            <v>0</v>
          </cell>
          <cell r="PJ256">
            <v>0</v>
          </cell>
          <cell r="PL256">
            <v>0</v>
          </cell>
          <cell r="PM256">
            <v>0</v>
          </cell>
          <cell r="PN256">
            <v>0</v>
          </cell>
          <cell r="PO256">
            <v>0</v>
          </cell>
          <cell r="PP256">
            <v>0</v>
          </cell>
          <cell r="PQ256">
            <v>0</v>
          </cell>
          <cell r="PR256">
            <v>0</v>
          </cell>
          <cell r="PS256">
            <v>0</v>
          </cell>
          <cell r="PT256">
            <v>0</v>
          </cell>
          <cell r="PU256">
            <v>0</v>
          </cell>
          <cell r="PV256">
            <v>0</v>
          </cell>
          <cell r="PW256">
            <v>0</v>
          </cell>
          <cell r="PX256">
            <v>0</v>
          </cell>
          <cell r="PY256">
            <v>0</v>
          </cell>
          <cell r="PZ256">
            <v>0</v>
          </cell>
          <cell r="QA256">
            <v>0</v>
          </cell>
          <cell r="QB256">
            <v>0</v>
          </cell>
          <cell r="QC256">
            <v>0</v>
          </cell>
          <cell r="QD256">
            <v>0</v>
          </cell>
          <cell r="QE256">
            <v>0</v>
          </cell>
          <cell r="QF256">
            <v>0</v>
          </cell>
          <cell r="QG256">
            <v>0</v>
          </cell>
          <cell r="QH256">
            <v>0</v>
          </cell>
          <cell r="QI256">
            <v>0</v>
          </cell>
          <cell r="QJ256">
            <v>0</v>
          </cell>
          <cell r="QK256">
            <v>0</v>
          </cell>
          <cell r="QL256">
            <v>0</v>
          </cell>
          <cell r="QM256">
            <v>0</v>
          </cell>
          <cell r="QN256">
            <v>0</v>
          </cell>
          <cell r="QO256">
            <v>0</v>
          </cell>
          <cell r="QP256">
            <v>0</v>
          </cell>
          <cell r="QQ256">
            <v>0</v>
          </cell>
          <cell r="QR256">
            <v>0</v>
          </cell>
          <cell r="QS256">
            <v>0</v>
          </cell>
          <cell r="QT256">
            <v>0</v>
          </cell>
          <cell r="QU256">
            <v>0</v>
          </cell>
          <cell r="QV256">
            <v>0</v>
          </cell>
          <cell r="QW256">
            <v>0</v>
          </cell>
          <cell r="QX256">
            <v>0</v>
          </cell>
          <cell r="QY256">
            <v>0</v>
          </cell>
          <cell r="QZ256">
            <v>0</v>
          </cell>
          <cell r="RA256">
            <v>0</v>
          </cell>
          <cell r="RB256">
            <v>0</v>
          </cell>
          <cell r="RC256">
            <v>0</v>
          </cell>
          <cell r="RD256">
            <v>0</v>
          </cell>
          <cell r="RE256">
            <v>0</v>
          </cell>
          <cell r="RF256">
            <v>0</v>
          </cell>
          <cell r="RG256">
            <v>0</v>
          </cell>
          <cell r="RH256">
            <v>0</v>
          </cell>
          <cell r="RI256">
            <v>0</v>
          </cell>
          <cell r="RL256">
            <v>0</v>
          </cell>
        </row>
        <row r="257">
          <cell r="OQ257">
            <v>0</v>
          </cell>
          <cell r="OR257">
            <v>0</v>
          </cell>
          <cell r="OS257">
            <v>0</v>
          </cell>
          <cell r="OT257">
            <v>0</v>
          </cell>
          <cell r="OU257">
            <v>0</v>
          </cell>
          <cell r="OV257">
            <v>0</v>
          </cell>
          <cell r="OW257">
            <v>0</v>
          </cell>
          <cell r="OX257">
            <v>0</v>
          </cell>
          <cell r="OY257">
            <v>0</v>
          </cell>
          <cell r="OZ257">
            <v>0</v>
          </cell>
          <cell r="PA257">
            <v>0</v>
          </cell>
          <cell r="PB257">
            <v>0</v>
          </cell>
          <cell r="PC257">
            <v>0</v>
          </cell>
          <cell r="PD257">
            <v>0</v>
          </cell>
          <cell r="PE257">
            <v>0</v>
          </cell>
          <cell r="PF257">
            <v>0</v>
          </cell>
          <cell r="PG257">
            <v>0</v>
          </cell>
          <cell r="PH257">
            <v>0</v>
          </cell>
          <cell r="PI257">
            <v>0</v>
          </cell>
          <cell r="PJ257">
            <v>0</v>
          </cell>
          <cell r="PL257">
            <v>0</v>
          </cell>
          <cell r="PM257">
            <v>0</v>
          </cell>
          <cell r="PN257">
            <v>0</v>
          </cell>
          <cell r="PO257">
            <v>0</v>
          </cell>
          <cell r="PP257">
            <v>0</v>
          </cell>
          <cell r="PQ257">
            <v>0</v>
          </cell>
          <cell r="PR257">
            <v>0</v>
          </cell>
          <cell r="PS257">
            <v>0</v>
          </cell>
          <cell r="PT257">
            <v>0</v>
          </cell>
          <cell r="PU257">
            <v>0</v>
          </cell>
          <cell r="PV257">
            <v>0</v>
          </cell>
          <cell r="PW257">
            <v>0</v>
          </cell>
          <cell r="PX257">
            <v>0</v>
          </cell>
          <cell r="PY257">
            <v>0</v>
          </cell>
          <cell r="PZ257">
            <v>0</v>
          </cell>
          <cell r="QA257">
            <v>0</v>
          </cell>
          <cell r="QB257">
            <v>0</v>
          </cell>
          <cell r="QC257">
            <v>0</v>
          </cell>
          <cell r="QD257">
            <v>0</v>
          </cell>
          <cell r="QE257">
            <v>0</v>
          </cell>
          <cell r="QF257">
            <v>0</v>
          </cell>
          <cell r="QG257">
            <v>0</v>
          </cell>
          <cell r="QH257">
            <v>0</v>
          </cell>
          <cell r="QI257">
            <v>0</v>
          </cell>
          <cell r="QJ257">
            <v>0</v>
          </cell>
          <cell r="QK257">
            <v>0</v>
          </cell>
          <cell r="QL257">
            <v>0</v>
          </cell>
          <cell r="QM257">
            <v>0</v>
          </cell>
          <cell r="QN257">
            <v>0</v>
          </cell>
          <cell r="QO257">
            <v>0</v>
          </cell>
          <cell r="QP257">
            <v>0</v>
          </cell>
          <cell r="QQ257">
            <v>0</v>
          </cell>
          <cell r="QR257">
            <v>0</v>
          </cell>
          <cell r="QS257">
            <v>0</v>
          </cell>
          <cell r="QT257">
            <v>0</v>
          </cell>
          <cell r="QU257">
            <v>0</v>
          </cell>
          <cell r="QV257">
            <v>0</v>
          </cell>
          <cell r="QW257">
            <v>0</v>
          </cell>
          <cell r="QX257">
            <v>0</v>
          </cell>
          <cell r="QY257">
            <v>0</v>
          </cell>
          <cell r="QZ257">
            <v>0</v>
          </cell>
          <cell r="RA257">
            <v>0</v>
          </cell>
          <cell r="RB257">
            <v>0</v>
          </cell>
          <cell r="RC257">
            <v>0</v>
          </cell>
          <cell r="RD257">
            <v>0</v>
          </cell>
          <cell r="RE257">
            <v>0</v>
          </cell>
          <cell r="RF257">
            <v>0</v>
          </cell>
          <cell r="RG257">
            <v>0</v>
          </cell>
          <cell r="RH257">
            <v>0</v>
          </cell>
          <cell r="RI257">
            <v>0</v>
          </cell>
          <cell r="RL257">
            <v>0</v>
          </cell>
        </row>
        <row r="258">
          <cell r="OQ258">
            <v>0</v>
          </cell>
          <cell r="OR258">
            <v>0</v>
          </cell>
          <cell r="OS258">
            <v>0</v>
          </cell>
          <cell r="OT258">
            <v>0</v>
          </cell>
          <cell r="OU258">
            <v>0</v>
          </cell>
          <cell r="OV258">
            <v>0</v>
          </cell>
          <cell r="OW258">
            <v>0</v>
          </cell>
          <cell r="OX258">
            <v>0</v>
          </cell>
          <cell r="OY258">
            <v>0</v>
          </cell>
          <cell r="OZ258">
            <v>0</v>
          </cell>
          <cell r="PA258">
            <v>0</v>
          </cell>
          <cell r="PB258">
            <v>0</v>
          </cell>
          <cell r="PC258">
            <v>0</v>
          </cell>
          <cell r="PD258">
            <v>0</v>
          </cell>
          <cell r="PE258">
            <v>0</v>
          </cell>
          <cell r="PF258">
            <v>0</v>
          </cell>
          <cell r="PG258">
            <v>0</v>
          </cell>
          <cell r="PH258">
            <v>0</v>
          </cell>
          <cell r="PI258">
            <v>0</v>
          </cell>
          <cell r="PJ258">
            <v>0</v>
          </cell>
          <cell r="PL258">
            <v>0</v>
          </cell>
          <cell r="PM258">
            <v>0</v>
          </cell>
          <cell r="PN258">
            <v>0</v>
          </cell>
          <cell r="PO258">
            <v>0</v>
          </cell>
          <cell r="PP258">
            <v>0</v>
          </cell>
          <cell r="PQ258">
            <v>0</v>
          </cell>
          <cell r="PR258">
            <v>0</v>
          </cell>
          <cell r="PS258">
            <v>0</v>
          </cell>
          <cell r="PT258">
            <v>0</v>
          </cell>
          <cell r="PU258">
            <v>0</v>
          </cell>
          <cell r="PV258">
            <v>0</v>
          </cell>
          <cell r="PW258">
            <v>0</v>
          </cell>
          <cell r="PX258">
            <v>0</v>
          </cell>
          <cell r="PY258">
            <v>0</v>
          </cell>
          <cell r="PZ258">
            <v>0</v>
          </cell>
          <cell r="QA258">
            <v>0</v>
          </cell>
          <cell r="QB258">
            <v>0</v>
          </cell>
          <cell r="QC258">
            <v>0</v>
          </cell>
          <cell r="QD258">
            <v>0</v>
          </cell>
          <cell r="QE258">
            <v>0</v>
          </cell>
          <cell r="QF258">
            <v>0</v>
          </cell>
          <cell r="QG258">
            <v>0</v>
          </cell>
          <cell r="QH258">
            <v>0</v>
          </cell>
          <cell r="QI258">
            <v>0</v>
          </cell>
          <cell r="QJ258">
            <v>0</v>
          </cell>
          <cell r="QK258">
            <v>0</v>
          </cell>
          <cell r="QL258">
            <v>0</v>
          </cell>
          <cell r="QM258">
            <v>0</v>
          </cell>
          <cell r="QN258">
            <v>0</v>
          </cell>
          <cell r="QO258">
            <v>0</v>
          </cell>
          <cell r="QP258">
            <v>0</v>
          </cell>
          <cell r="QQ258">
            <v>0</v>
          </cell>
          <cell r="QR258">
            <v>0</v>
          </cell>
          <cell r="QS258">
            <v>0</v>
          </cell>
          <cell r="QT258">
            <v>0</v>
          </cell>
          <cell r="QU258">
            <v>0</v>
          </cell>
          <cell r="QV258">
            <v>0</v>
          </cell>
          <cell r="QW258">
            <v>0</v>
          </cell>
          <cell r="QX258">
            <v>0</v>
          </cell>
          <cell r="QY258">
            <v>0</v>
          </cell>
          <cell r="QZ258">
            <v>0</v>
          </cell>
          <cell r="RA258">
            <v>0</v>
          </cell>
          <cell r="RB258">
            <v>0</v>
          </cell>
          <cell r="RC258">
            <v>0</v>
          </cell>
          <cell r="RD258">
            <v>0</v>
          </cell>
          <cell r="RE258">
            <v>0</v>
          </cell>
          <cell r="RF258">
            <v>0</v>
          </cell>
          <cell r="RG258">
            <v>0</v>
          </cell>
          <cell r="RH258">
            <v>0</v>
          </cell>
          <cell r="RI258">
            <v>0</v>
          </cell>
          <cell r="RL258">
            <v>0</v>
          </cell>
        </row>
        <row r="259">
          <cell r="OQ259">
            <v>0</v>
          </cell>
          <cell r="OR259">
            <v>0</v>
          </cell>
          <cell r="OS259">
            <v>0</v>
          </cell>
          <cell r="OT259">
            <v>0</v>
          </cell>
          <cell r="OU259">
            <v>0</v>
          </cell>
          <cell r="OV259">
            <v>0</v>
          </cell>
          <cell r="OW259">
            <v>0</v>
          </cell>
          <cell r="OX259">
            <v>0</v>
          </cell>
          <cell r="OY259">
            <v>0</v>
          </cell>
          <cell r="OZ259">
            <v>0</v>
          </cell>
          <cell r="PA259">
            <v>0</v>
          </cell>
          <cell r="PB259">
            <v>0</v>
          </cell>
          <cell r="PC259">
            <v>0</v>
          </cell>
          <cell r="PD259">
            <v>0</v>
          </cell>
          <cell r="PE259">
            <v>0</v>
          </cell>
          <cell r="PF259">
            <v>0</v>
          </cell>
          <cell r="PG259">
            <v>0</v>
          </cell>
          <cell r="PH259">
            <v>0</v>
          </cell>
          <cell r="PI259">
            <v>0</v>
          </cell>
          <cell r="PJ259">
            <v>0</v>
          </cell>
          <cell r="PL259">
            <v>0</v>
          </cell>
          <cell r="PM259">
            <v>0</v>
          </cell>
          <cell r="PN259">
            <v>0</v>
          </cell>
          <cell r="PO259">
            <v>0</v>
          </cell>
          <cell r="PP259">
            <v>0</v>
          </cell>
          <cell r="PQ259">
            <v>0</v>
          </cell>
          <cell r="PR259">
            <v>0</v>
          </cell>
          <cell r="PS259">
            <v>0</v>
          </cell>
          <cell r="PT259">
            <v>0</v>
          </cell>
          <cell r="PU259">
            <v>0</v>
          </cell>
          <cell r="PV259">
            <v>0</v>
          </cell>
          <cell r="PW259">
            <v>0</v>
          </cell>
          <cell r="PX259">
            <v>0</v>
          </cell>
          <cell r="PY259">
            <v>0</v>
          </cell>
          <cell r="PZ259">
            <v>0</v>
          </cell>
          <cell r="QA259">
            <v>0</v>
          </cell>
          <cell r="QB259">
            <v>0</v>
          </cell>
          <cell r="QC259">
            <v>0</v>
          </cell>
          <cell r="QD259">
            <v>0</v>
          </cell>
          <cell r="QE259">
            <v>0</v>
          </cell>
          <cell r="QF259">
            <v>0</v>
          </cell>
          <cell r="QG259">
            <v>0</v>
          </cell>
          <cell r="QH259">
            <v>0</v>
          </cell>
          <cell r="QI259">
            <v>0</v>
          </cell>
          <cell r="QJ259">
            <v>0</v>
          </cell>
          <cell r="QK259">
            <v>0</v>
          </cell>
          <cell r="QL259">
            <v>0</v>
          </cell>
          <cell r="QM259">
            <v>0</v>
          </cell>
          <cell r="QN259">
            <v>0</v>
          </cell>
          <cell r="QO259">
            <v>0</v>
          </cell>
          <cell r="QP259">
            <v>0</v>
          </cell>
          <cell r="QQ259">
            <v>0</v>
          </cell>
          <cell r="QR259">
            <v>0</v>
          </cell>
          <cell r="QS259">
            <v>0</v>
          </cell>
          <cell r="QT259">
            <v>0</v>
          </cell>
          <cell r="QU259">
            <v>0</v>
          </cell>
          <cell r="QV259">
            <v>0</v>
          </cell>
          <cell r="QW259">
            <v>0</v>
          </cell>
          <cell r="QX259">
            <v>0</v>
          </cell>
          <cell r="QY259">
            <v>0</v>
          </cell>
          <cell r="QZ259">
            <v>0</v>
          </cell>
          <cell r="RA259">
            <v>0</v>
          </cell>
          <cell r="RB259">
            <v>0</v>
          </cell>
          <cell r="RC259">
            <v>0</v>
          </cell>
          <cell r="RD259">
            <v>0</v>
          </cell>
          <cell r="RE259">
            <v>0</v>
          </cell>
          <cell r="RF259">
            <v>0</v>
          </cell>
          <cell r="RG259">
            <v>0</v>
          </cell>
          <cell r="RH259">
            <v>0</v>
          </cell>
          <cell r="RI259">
            <v>0</v>
          </cell>
          <cell r="RL259">
            <v>0</v>
          </cell>
        </row>
        <row r="260">
          <cell r="OQ260">
            <v>0</v>
          </cell>
          <cell r="OR260">
            <v>0</v>
          </cell>
          <cell r="OS260">
            <v>0</v>
          </cell>
          <cell r="OT260">
            <v>0</v>
          </cell>
          <cell r="OU260">
            <v>0</v>
          </cell>
          <cell r="OV260">
            <v>0</v>
          </cell>
          <cell r="OW260">
            <v>0</v>
          </cell>
          <cell r="OX260">
            <v>0</v>
          </cell>
          <cell r="OY260">
            <v>0</v>
          </cell>
          <cell r="OZ260">
            <v>0</v>
          </cell>
          <cell r="PA260">
            <v>0</v>
          </cell>
          <cell r="PB260">
            <v>0</v>
          </cell>
          <cell r="PC260">
            <v>0</v>
          </cell>
          <cell r="PD260">
            <v>0</v>
          </cell>
          <cell r="PE260">
            <v>0</v>
          </cell>
          <cell r="PF260">
            <v>0</v>
          </cell>
          <cell r="PG260">
            <v>0</v>
          </cell>
          <cell r="PH260">
            <v>0</v>
          </cell>
          <cell r="PI260">
            <v>0</v>
          </cell>
          <cell r="PJ260">
            <v>0</v>
          </cell>
          <cell r="PL260">
            <v>0</v>
          </cell>
          <cell r="PM260">
            <v>0</v>
          </cell>
          <cell r="PN260">
            <v>0</v>
          </cell>
          <cell r="PO260">
            <v>0</v>
          </cell>
          <cell r="PP260">
            <v>0</v>
          </cell>
          <cell r="PQ260">
            <v>0</v>
          </cell>
          <cell r="PR260">
            <v>0</v>
          </cell>
          <cell r="PS260">
            <v>0</v>
          </cell>
          <cell r="PT260">
            <v>0</v>
          </cell>
          <cell r="PU260">
            <v>0</v>
          </cell>
          <cell r="PV260">
            <v>0</v>
          </cell>
          <cell r="PW260">
            <v>0</v>
          </cell>
          <cell r="PX260">
            <v>0</v>
          </cell>
          <cell r="PY260">
            <v>0</v>
          </cell>
          <cell r="PZ260">
            <v>0</v>
          </cell>
          <cell r="QA260">
            <v>0</v>
          </cell>
          <cell r="QB260">
            <v>0</v>
          </cell>
          <cell r="QC260">
            <v>0</v>
          </cell>
          <cell r="QD260">
            <v>0</v>
          </cell>
          <cell r="QE260">
            <v>0</v>
          </cell>
          <cell r="QF260">
            <v>0</v>
          </cell>
          <cell r="QG260">
            <v>0</v>
          </cell>
          <cell r="QH260">
            <v>0</v>
          </cell>
          <cell r="QI260">
            <v>0</v>
          </cell>
          <cell r="QJ260">
            <v>0</v>
          </cell>
          <cell r="QK260">
            <v>0</v>
          </cell>
          <cell r="QL260">
            <v>0</v>
          </cell>
          <cell r="QM260">
            <v>0</v>
          </cell>
          <cell r="QN260">
            <v>0</v>
          </cell>
          <cell r="QO260">
            <v>0</v>
          </cell>
          <cell r="QP260">
            <v>0</v>
          </cell>
          <cell r="QQ260">
            <v>0</v>
          </cell>
          <cell r="QR260">
            <v>0</v>
          </cell>
          <cell r="QS260">
            <v>0</v>
          </cell>
          <cell r="QT260">
            <v>0</v>
          </cell>
          <cell r="QU260">
            <v>0</v>
          </cell>
          <cell r="QV260">
            <v>0</v>
          </cell>
          <cell r="QW260">
            <v>0</v>
          </cell>
          <cell r="QX260">
            <v>0</v>
          </cell>
          <cell r="QY260">
            <v>0</v>
          </cell>
          <cell r="QZ260">
            <v>0</v>
          </cell>
          <cell r="RA260">
            <v>0</v>
          </cell>
          <cell r="RB260">
            <v>0</v>
          </cell>
          <cell r="RC260">
            <v>0</v>
          </cell>
          <cell r="RD260">
            <v>0</v>
          </cell>
          <cell r="RE260">
            <v>0</v>
          </cell>
          <cell r="RF260">
            <v>0</v>
          </cell>
          <cell r="RG260">
            <v>0</v>
          </cell>
          <cell r="RH260">
            <v>0</v>
          </cell>
          <cell r="RI260">
            <v>0</v>
          </cell>
          <cell r="RL260">
            <v>0</v>
          </cell>
        </row>
        <row r="261">
          <cell r="OQ261">
            <v>0</v>
          </cell>
          <cell r="OR261">
            <v>0</v>
          </cell>
          <cell r="OS261">
            <v>0</v>
          </cell>
          <cell r="OT261">
            <v>0</v>
          </cell>
          <cell r="OU261">
            <v>0</v>
          </cell>
          <cell r="OV261">
            <v>0</v>
          </cell>
          <cell r="OW261">
            <v>0</v>
          </cell>
          <cell r="OX261">
            <v>0</v>
          </cell>
          <cell r="OY261">
            <v>0</v>
          </cell>
          <cell r="OZ261">
            <v>0</v>
          </cell>
          <cell r="PA261">
            <v>0</v>
          </cell>
          <cell r="PB261">
            <v>0</v>
          </cell>
          <cell r="PC261">
            <v>0</v>
          </cell>
          <cell r="PD261">
            <v>0</v>
          </cell>
          <cell r="PE261">
            <v>0</v>
          </cell>
          <cell r="PF261">
            <v>0</v>
          </cell>
          <cell r="PG261">
            <v>0</v>
          </cell>
          <cell r="PH261">
            <v>0</v>
          </cell>
          <cell r="PI261">
            <v>0</v>
          </cell>
          <cell r="PJ261">
            <v>0</v>
          </cell>
          <cell r="PL261">
            <v>0</v>
          </cell>
          <cell r="PM261">
            <v>0</v>
          </cell>
          <cell r="PN261">
            <v>0</v>
          </cell>
          <cell r="PO261">
            <v>0</v>
          </cell>
          <cell r="PP261">
            <v>0</v>
          </cell>
          <cell r="PQ261">
            <v>0</v>
          </cell>
          <cell r="PR261">
            <v>0</v>
          </cell>
          <cell r="PS261">
            <v>0</v>
          </cell>
          <cell r="PT261">
            <v>0</v>
          </cell>
          <cell r="PU261">
            <v>0</v>
          </cell>
          <cell r="PV261">
            <v>0</v>
          </cell>
          <cell r="PW261">
            <v>0</v>
          </cell>
          <cell r="PX261">
            <v>0</v>
          </cell>
          <cell r="PY261">
            <v>0</v>
          </cell>
          <cell r="PZ261">
            <v>0</v>
          </cell>
          <cell r="QA261">
            <v>0</v>
          </cell>
          <cell r="QB261">
            <v>0</v>
          </cell>
          <cell r="QC261">
            <v>0</v>
          </cell>
          <cell r="QD261">
            <v>0</v>
          </cell>
          <cell r="QE261">
            <v>0</v>
          </cell>
          <cell r="QF261">
            <v>0</v>
          </cell>
          <cell r="QG261">
            <v>0</v>
          </cell>
          <cell r="QH261">
            <v>0</v>
          </cell>
          <cell r="QI261">
            <v>0</v>
          </cell>
          <cell r="QJ261">
            <v>0</v>
          </cell>
          <cell r="QK261">
            <v>0</v>
          </cell>
          <cell r="QL261">
            <v>0</v>
          </cell>
          <cell r="QM261">
            <v>0</v>
          </cell>
          <cell r="QN261">
            <v>0</v>
          </cell>
          <cell r="QO261">
            <v>0</v>
          </cell>
          <cell r="QP261">
            <v>0</v>
          </cell>
          <cell r="QQ261">
            <v>0</v>
          </cell>
          <cell r="QR261">
            <v>0</v>
          </cell>
          <cell r="QS261">
            <v>0</v>
          </cell>
          <cell r="QT261">
            <v>0</v>
          </cell>
          <cell r="QU261">
            <v>0</v>
          </cell>
          <cell r="QV261">
            <v>0</v>
          </cell>
          <cell r="QW261">
            <v>0</v>
          </cell>
          <cell r="QX261">
            <v>0</v>
          </cell>
          <cell r="QY261">
            <v>0</v>
          </cell>
          <cell r="QZ261">
            <v>0</v>
          </cell>
          <cell r="RA261">
            <v>0</v>
          </cell>
          <cell r="RB261">
            <v>0</v>
          </cell>
          <cell r="RC261">
            <v>0</v>
          </cell>
          <cell r="RD261">
            <v>0</v>
          </cell>
          <cell r="RE261">
            <v>0</v>
          </cell>
          <cell r="RF261">
            <v>0</v>
          </cell>
          <cell r="RG261">
            <v>0</v>
          </cell>
          <cell r="RH261">
            <v>0</v>
          </cell>
          <cell r="RI261">
            <v>0</v>
          </cell>
          <cell r="RL261">
            <v>0</v>
          </cell>
        </row>
        <row r="262">
          <cell r="OQ262">
            <v>0</v>
          </cell>
          <cell r="OR262">
            <v>0</v>
          </cell>
          <cell r="OS262">
            <v>0</v>
          </cell>
          <cell r="OT262">
            <v>0</v>
          </cell>
          <cell r="OU262">
            <v>0</v>
          </cell>
          <cell r="OV262">
            <v>0</v>
          </cell>
          <cell r="OW262">
            <v>0</v>
          </cell>
          <cell r="OX262">
            <v>0</v>
          </cell>
          <cell r="OY262">
            <v>0</v>
          </cell>
          <cell r="OZ262">
            <v>0</v>
          </cell>
          <cell r="PA262">
            <v>0</v>
          </cell>
          <cell r="PB262">
            <v>0</v>
          </cell>
          <cell r="PC262">
            <v>0</v>
          </cell>
          <cell r="PD262">
            <v>0</v>
          </cell>
          <cell r="PE262">
            <v>0</v>
          </cell>
          <cell r="PF262">
            <v>0</v>
          </cell>
          <cell r="PG262">
            <v>0</v>
          </cell>
          <cell r="PH262">
            <v>0</v>
          </cell>
          <cell r="PI262">
            <v>0</v>
          </cell>
          <cell r="PJ262">
            <v>0</v>
          </cell>
          <cell r="PL262">
            <v>0</v>
          </cell>
          <cell r="PM262">
            <v>0</v>
          </cell>
          <cell r="PN262">
            <v>0</v>
          </cell>
          <cell r="PO262">
            <v>0</v>
          </cell>
          <cell r="PP262">
            <v>0</v>
          </cell>
          <cell r="PQ262">
            <v>0</v>
          </cell>
          <cell r="PR262">
            <v>0</v>
          </cell>
          <cell r="PS262">
            <v>0</v>
          </cell>
          <cell r="PT262">
            <v>0</v>
          </cell>
          <cell r="PU262">
            <v>0</v>
          </cell>
          <cell r="PV262">
            <v>0</v>
          </cell>
          <cell r="PW262">
            <v>0</v>
          </cell>
          <cell r="PX262">
            <v>0</v>
          </cell>
          <cell r="PY262">
            <v>0</v>
          </cell>
          <cell r="PZ262">
            <v>0</v>
          </cell>
          <cell r="QA262">
            <v>0</v>
          </cell>
          <cell r="QB262">
            <v>0</v>
          </cell>
          <cell r="QC262">
            <v>0</v>
          </cell>
          <cell r="QD262">
            <v>0</v>
          </cell>
          <cell r="QE262">
            <v>0</v>
          </cell>
          <cell r="QF262">
            <v>0</v>
          </cell>
          <cell r="QG262">
            <v>0</v>
          </cell>
          <cell r="QH262">
            <v>0</v>
          </cell>
          <cell r="QI262">
            <v>0</v>
          </cell>
          <cell r="QJ262">
            <v>0</v>
          </cell>
          <cell r="QK262">
            <v>0</v>
          </cell>
          <cell r="QL262">
            <v>0</v>
          </cell>
          <cell r="QM262">
            <v>0</v>
          </cell>
          <cell r="QN262">
            <v>0</v>
          </cell>
          <cell r="QO262">
            <v>0</v>
          </cell>
          <cell r="QP262">
            <v>0</v>
          </cell>
          <cell r="QQ262">
            <v>0</v>
          </cell>
          <cell r="QR262">
            <v>0</v>
          </cell>
          <cell r="QS262">
            <v>0</v>
          </cell>
          <cell r="QT262">
            <v>0</v>
          </cell>
          <cell r="QU262">
            <v>0</v>
          </cell>
          <cell r="QV262">
            <v>0</v>
          </cell>
          <cell r="QW262">
            <v>0</v>
          </cell>
          <cell r="QX262">
            <v>0</v>
          </cell>
          <cell r="QY262">
            <v>0</v>
          </cell>
          <cell r="QZ262">
            <v>0</v>
          </cell>
          <cell r="RA262">
            <v>0</v>
          </cell>
          <cell r="RB262">
            <v>0</v>
          </cell>
          <cell r="RC262">
            <v>0</v>
          </cell>
          <cell r="RD262">
            <v>0</v>
          </cell>
          <cell r="RE262">
            <v>0</v>
          </cell>
          <cell r="RF262">
            <v>0</v>
          </cell>
          <cell r="RG262">
            <v>0</v>
          </cell>
          <cell r="RH262">
            <v>0</v>
          </cell>
          <cell r="RI262">
            <v>0</v>
          </cell>
          <cell r="RL262">
            <v>0</v>
          </cell>
        </row>
        <row r="263">
          <cell r="OQ263">
            <v>0</v>
          </cell>
          <cell r="OR263">
            <v>0</v>
          </cell>
          <cell r="OS263">
            <v>0</v>
          </cell>
          <cell r="OT263">
            <v>0</v>
          </cell>
          <cell r="OU263">
            <v>0</v>
          </cell>
          <cell r="OV263">
            <v>0</v>
          </cell>
          <cell r="OW263">
            <v>0</v>
          </cell>
          <cell r="OX263">
            <v>0</v>
          </cell>
          <cell r="OY263">
            <v>0</v>
          </cell>
          <cell r="OZ263">
            <v>0</v>
          </cell>
          <cell r="PA263">
            <v>0</v>
          </cell>
          <cell r="PB263">
            <v>0</v>
          </cell>
          <cell r="PC263">
            <v>0</v>
          </cell>
          <cell r="PD263">
            <v>0</v>
          </cell>
          <cell r="PE263">
            <v>0</v>
          </cell>
          <cell r="PF263">
            <v>0</v>
          </cell>
          <cell r="PG263">
            <v>0</v>
          </cell>
          <cell r="PH263">
            <v>0</v>
          </cell>
          <cell r="PI263">
            <v>0</v>
          </cell>
          <cell r="PJ263">
            <v>0</v>
          </cell>
          <cell r="PL263">
            <v>0</v>
          </cell>
          <cell r="PM263">
            <v>0</v>
          </cell>
          <cell r="PN263">
            <v>0</v>
          </cell>
          <cell r="PO263">
            <v>0</v>
          </cell>
          <cell r="PP263">
            <v>0</v>
          </cell>
          <cell r="PQ263">
            <v>0</v>
          </cell>
          <cell r="PR263">
            <v>0</v>
          </cell>
          <cell r="PS263">
            <v>0</v>
          </cell>
          <cell r="PT263">
            <v>0</v>
          </cell>
          <cell r="PU263">
            <v>0</v>
          </cell>
          <cell r="PV263">
            <v>0</v>
          </cell>
          <cell r="PW263">
            <v>0</v>
          </cell>
          <cell r="PX263">
            <v>0</v>
          </cell>
          <cell r="PY263">
            <v>0</v>
          </cell>
          <cell r="PZ263">
            <v>0</v>
          </cell>
          <cell r="QA263">
            <v>0</v>
          </cell>
          <cell r="QB263">
            <v>0</v>
          </cell>
          <cell r="QC263">
            <v>0</v>
          </cell>
          <cell r="QD263">
            <v>0</v>
          </cell>
          <cell r="QE263">
            <v>0</v>
          </cell>
          <cell r="QF263">
            <v>0</v>
          </cell>
          <cell r="QG263">
            <v>0</v>
          </cell>
          <cell r="QH263">
            <v>0</v>
          </cell>
          <cell r="QI263">
            <v>0</v>
          </cell>
          <cell r="QJ263">
            <v>0</v>
          </cell>
          <cell r="QK263">
            <v>0</v>
          </cell>
          <cell r="QL263">
            <v>0</v>
          </cell>
          <cell r="QM263">
            <v>0</v>
          </cell>
          <cell r="QN263">
            <v>0</v>
          </cell>
          <cell r="QO263">
            <v>0</v>
          </cell>
          <cell r="QP263">
            <v>0</v>
          </cell>
          <cell r="QQ263">
            <v>0</v>
          </cell>
          <cell r="QR263">
            <v>0</v>
          </cell>
          <cell r="QS263">
            <v>0</v>
          </cell>
          <cell r="QT263">
            <v>0</v>
          </cell>
          <cell r="QU263">
            <v>0</v>
          </cell>
          <cell r="QV263">
            <v>0</v>
          </cell>
          <cell r="QW263">
            <v>0</v>
          </cell>
          <cell r="QX263">
            <v>0</v>
          </cell>
          <cell r="QY263">
            <v>0</v>
          </cell>
          <cell r="QZ263">
            <v>0</v>
          </cell>
          <cell r="RA263">
            <v>0</v>
          </cell>
          <cell r="RB263">
            <v>0</v>
          </cell>
          <cell r="RC263">
            <v>0</v>
          </cell>
          <cell r="RD263">
            <v>0</v>
          </cell>
          <cell r="RE263">
            <v>0</v>
          </cell>
          <cell r="RF263">
            <v>0</v>
          </cell>
          <cell r="RG263">
            <v>0</v>
          </cell>
          <cell r="RH263">
            <v>0</v>
          </cell>
          <cell r="RI263">
            <v>0</v>
          </cell>
          <cell r="RL263">
            <v>0</v>
          </cell>
        </row>
        <row r="264">
          <cell r="OQ264">
            <v>0</v>
          </cell>
          <cell r="OR264">
            <v>0</v>
          </cell>
          <cell r="OS264">
            <v>0</v>
          </cell>
          <cell r="OT264">
            <v>0</v>
          </cell>
          <cell r="OU264">
            <v>0</v>
          </cell>
          <cell r="OV264">
            <v>0</v>
          </cell>
          <cell r="OW264">
            <v>0</v>
          </cell>
          <cell r="OX264">
            <v>0</v>
          </cell>
          <cell r="OY264">
            <v>0</v>
          </cell>
          <cell r="OZ264">
            <v>0</v>
          </cell>
          <cell r="PA264">
            <v>0</v>
          </cell>
          <cell r="PB264">
            <v>0</v>
          </cell>
          <cell r="PC264">
            <v>0</v>
          </cell>
          <cell r="PD264">
            <v>0</v>
          </cell>
          <cell r="PE264">
            <v>0</v>
          </cell>
          <cell r="PF264">
            <v>0</v>
          </cell>
          <cell r="PG264">
            <v>0</v>
          </cell>
          <cell r="PH264">
            <v>0</v>
          </cell>
          <cell r="PI264">
            <v>0</v>
          </cell>
          <cell r="PJ264">
            <v>0</v>
          </cell>
          <cell r="PL264">
            <v>0</v>
          </cell>
          <cell r="PM264">
            <v>0</v>
          </cell>
          <cell r="PN264">
            <v>0</v>
          </cell>
          <cell r="PO264">
            <v>0</v>
          </cell>
          <cell r="PP264">
            <v>0</v>
          </cell>
          <cell r="PQ264">
            <v>0</v>
          </cell>
          <cell r="PR264">
            <v>0</v>
          </cell>
          <cell r="PS264">
            <v>0</v>
          </cell>
          <cell r="PT264">
            <v>0</v>
          </cell>
          <cell r="PU264">
            <v>0</v>
          </cell>
          <cell r="PV264">
            <v>0</v>
          </cell>
          <cell r="PW264">
            <v>0</v>
          </cell>
          <cell r="PX264">
            <v>0</v>
          </cell>
          <cell r="PY264">
            <v>0</v>
          </cell>
          <cell r="PZ264">
            <v>0</v>
          </cell>
          <cell r="QA264">
            <v>0</v>
          </cell>
          <cell r="QB264">
            <v>0</v>
          </cell>
          <cell r="QC264">
            <v>0</v>
          </cell>
          <cell r="QD264">
            <v>0</v>
          </cell>
          <cell r="QE264">
            <v>0</v>
          </cell>
          <cell r="QF264">
            <v>0</v>
          </cell>
          <cell r="QG264">
            <v>0</v>
          </cell>
          <cell r="QH264">
            <v>0</v>
          </cell>
          <cell r="QI264">
            <v>0</v>
          </cell>
          <cell r="QJ264">
            <v>0</v>
          </cell>
          <cell r="QK264">
            <v>0</v>
          </cell>
          <cell r="QL264">
            <v>0</v>
          </cell>
          <cell r="QM264">
            <v>0</v>
          </cell>
          <cell r="QN264">
            <v>0</v>
          </cell>
          <cell r="QO264">
            <v>0</v>
          </cell>
          <cell r="QP264">
            <v>0</v>
          </cell>
          <cell r="QQ264">
            <v>0</v>
          </cell>
          <cell r="QR264">
            <v>0</v>
          </cell>
          <cell r="QS264">
            <v>0</v>
          </cell>
          <cell r="QT264">
            <v>0</v>
          </cell>
          <cell r="QU264">
            <v>0</v>
          </cell>
          <cell r="QV264">
            <v>0</v>
          </cell>
          <cell r="QW264">
            <v>0</v>
          </cell>
          <cell r="QX264">
            <v>0</v>
          </cell>
          <cell r="QY264">
            <v>0</v>
          </cell>
          <cell r="QZ264">
            <v>0</v>
          </cell>
          <cell r="RA264">
            <v>0</v>
          </cell>
          <cell r="RB264">
            <v>0</v>
          </cell>
          <cell r="RC264">
            <v>0</v>
          </cell>
          <cell r="RD264">
            <v>0</v>
          </cell>
          <cell r="RE264">
            <v>0</v>
          </cell>
          <cell r="RF264">
            <v>0</v>
          </cell>
          <cell r="RG264">
            <v>0</v>
          </cell>
          <cell r="RH264">
            <v>0</v>
          </cell>
          <cell r="RI264">
            <v>0</v>
          </cell>
          <cell r="RL264">
            <v>0</v>
          </cell>
        </row>
        <row r="265">
          <cell r="OQ265">
            <v>0</v>
          </cell>
          <cell r="OR265">
            <v>0</v>
          </cell>
          <cell r="OS265">
            <v>0</v>
          </cell>
          <cell r="OT265">
            <v>0</v>
          </cell>
          <cell r="OU265">
            <v>0</v>
          </cell>
          <cell r="OV265">
            <v>0</v>
          </cell>
          <cell r="OW265">
            <v>0</v>
          </cell>
          <cell r="OX265">
            <v>0</v>
          </cell>
          <cell r="OY265">
            <v>0</v>
          </cell>
          <cell r="OZ265">
            <v>0</v>
          </cell>
          <cell r="PA265">
            <v>0</v>
          </cell>
          <cell r="PB265">
            <v>0</v>
          </cell>
          <cell r="PC265">
            <v>0</v>
          </cell>
          <cell r="PD265">
            <v>0</v>
          </cell>
          <cell r="PE265">
            <v>0</v>
          </cell>
          <cell r="PF265">
            <v>0</v>
          </cell>
          <cell r="PG265">
            <v>0</v>
          </cell>
          <cell r="PH265">
            <v>0</v>
          </cell>
          <cell r="PI265">
            <v>0</v>
          </cell>
          <cell r="PJ265">
            <v>0</v>
          </cell>
          <cell r="PL265">
            <v>0</v>
          </cell>
          <cell r="PM265">
            <v>0</v>
          </cell>
          <cell r="PN265">
            <v>0</v>
          </cell>
          <cell r="PO265">
            <v>0</v>
          </cell>
          <cell r="PP265">
            <v>0</v>
          </cell>
          <cell r="PQ265">
            <v>0</v>
          </cell>
          <cell r="PR265">
            <v>0</v>
          </cell>
          <cell r="PS265">
            <v>0</v>
          </cell>
          <cell r="PT265">
            <v>0</v>
          </cell>
          <cell r="PU265">
            <v>0</v>
          </cell>
          <cell r="PV265">
            <v>0</v>
          </cell>
          <cell r="PW265">
            <v>0</v>
          </cell>
          <cell r="PX265">
            <v>0</v>
          </cell>
          <cell r="PY265">
            <v>0</v>
          </cell>
          <cell r="PZ265">
            <v>0</v>
          </cell>
          <cell r="QA265">
            <v>0</v>
          </cell>
          <cell r="QB265">
            <v>0</v>
          </cell>
          <cell r="QC265">
            <v>0</v>
          </cell>
          <cell r="QD265">
            <v>0</v>
          </cell>
          <cell r="QE265">
            <v>0</v>
          </cell>
          <cell r="QF265">
            <v>0</v>
          </cell>
          <cell r="QG265">
            <v>0</v>
          </cell>
          <cell r="QH265">
            <v>0</v>
          </cell>
          <cell r="QI265">
            <v>0</v>
          </cell>
          <cell r="QJ265">
            <v>0</v>
          </cell>
          <cell r="QK265">
            <v>0</v>
          </cell>
          <cell r="QL265">
            <v>0</v>
          </cell>
          <cell r="QM265">
            <v>0</v>
          </cell>
          <cell r="QN265">
            <v>0</v>
          </cell>
          <cell r="QO265">
            <v>0</v>
          </cell>
          <cell r="QP265">
            <v>0</v>
          </cell>
          <cell r="QQ265">
            <v>0</v>
          </cell>
          <cell r="QR265">
            <v>0</v>
          </cell>
          <cell r="QS265">
            <v>0</v>
          </cell>
          <cell r="QT265">
            <v>0</v>
          </cell>
          <cell r="QU265">
            <v>0</v>
          </cell>
          <cell r="QV265">
            <v>0</v>
          </cell>
          <cell r="QW265">
            <v>0</v>
          </cell>
          <cell r="QX265">
            <v>0</v>
          </cell>
          <cell r="QY265">
            <v>0</v>
          </cell>
          <cell r="QZ265">
            <v>0</v>
          </cell>
          <cell r="RA265">
            <v>0</v>
          </cell>
          <cell r="RB265">
            <v>0</v>
          </cell>
          <cell r="RC265">
            <v>0</v>
          </cell>
          <cell r="RD265">
            <v>0</v>
          </cell>
          <cell r="RE265">
            <v>0</v>
          </cell>
          <cell r="RF265">
            <v>0</v>
          </cell>
          <cell r="RG265">
            <v>0</v>
          </cell>
          <cell r="RH265">
            <v>0</v>
          </cell>
          <cell r="RI265">
            <v>0</v>
          </cell>
          <cell r="RL265">
            <v>0</v>
          </cell>
        </row>
        <row r="266">
          <cell r="OQ266">
            <v>0</v>
          </cell>
          <cell r="OR266">
            <v>0</v>
          </cell>
          <cell r="OS266">
            <v>0</v>
          </cell>
          <cell r="OT266">
            <v>0</v>
          </cell>
          <cell r="OU266">
            <v>0</v>
          </cell>
          <cell r="OV266">
            <v>0</v>
          </cell>
          <cell r="OW266">
            <v>0</v>
          </cell>
          <cell r="OX266">
            <v>0</v>
          </cell>
          <cell r="OY266">
            <v>0</v>
          </cell>
          <cell r="OZ266">
            <v>0</v>
          </cell>
          <cell r="PA266">
            <v>0</v>
          </cell>
          <cell r="PB266">
            <v>0</v>
          </cell>
          <cell r="PC266">
            <v>0</v>
          </cell>
          <cell r="PD266">
            <v>0</v>
          </cell>
          <cell r="PE266">
            <v>0</v>
          </cell>
          <cell r="PF266">
            <v>0</v>
          </cell>
          <cell r="PG266">
            <v>0</v>
          </cell>
          <cell r="PH266">
            <v>0</v>
          </cell>
          <cell r="PI266">
            <v>0</v>
          </cell>
          <cell r="PJ266">
            <v>0</v>
          </cell>
          <cell r="PL266">
            <v>0</v>
          </cell>
          <cell r="PM266">
            <v>0</v>
          </cell>
          <cell r="PN266">
            <v>0</v>
          </cell>
          <cell r="PO266">
            <v>0</v>
          </cell>
          <cell r="PP266">
            <v>0</v>
          </cell>
          <cell r="PQ266">
            <v>0</v>
          </cell>
          <cell r="PR266">
            <v>0</v>
          </cell>
          <cell r="PS266">
            <v>0</v>
          </cell>
          <cell r="PT266">
            <v>0</v>
          </cell>
          <cell r="PU266">
            <v>0</v>
          </cell>
          <cell r="PV266">
            <v>0</v>
          </cell>
          <cell r="PW266">
            <v>0</v>
          </cell>
          <cell r="PX266">
            <v>0</v>
          </cell>
          <cell r="PY266">
            <v>0</v>
          </cell>
          <cell r="PZ266">
            <v>0</v>
          </cell>
          <cell r="QA266">
            <v>0</v>
          </cell>
          <cell r="QB266">
            <v>0</v>
          </cell>
          <cell r="QC266">
            <v>0</v>
          </cell>
          <cell r="QD266">
            <v>0</v>
          </cell>
          <cell r="QE266">
            <v>0</v>
          </cell>
          <cell r="QF266">
            <v>0</v>
          </cell>
          <cell r="QG266">
            <v>0</v>
          </cell>
          <cell r="QH266">
            <v>0</v>
          </cell>
          <cell r="QI266">
            <v>0</v>
          </cell>
          <cell r="QJ266">
            <v>0</v>
          </cell>
          <cell r="QK266">
            <v>0</v>
          </cell>
          <cell r="QL266">
            <v>0</v>
          </cell>
          <cell r="QM266">
            <v>0</v>
          </cell>
          <cell r="QN266">
            <v>0</v>
          </cell>
          <cell r="QO266">
            <v>0</v>
          </cell>
          <cell r="QP266">
            <v>0</v>
          </cell>
          <cell r="QQ266">
            <v>0</v>
          </cell>
          <cell r="QR266">
            <v>0</v>
          </cell>
          <cell r="QS266">
            <v>0</v>
          </cell>
          <cell r="QT266">
            <v>0</v>
          </cell>
          <cell r="QU266">
            <v>0</v>
          </cell>
          <cell r="QV266">
            <v>0</v>
          </cell>
          <cell r="QW266">
            <v>0</v>
          </cell>
          <cell r="QX266">
            <v>0</v>
          </cell>
          <cell r="QY266">
            <v>0</v>
          </cell>
          <cell r="QZ266">
            <v>0</v>
          </cell>
          <cell r="RA266">
            <v>0</v>
          </cell>
          <cell r="RB266">
            <v>0</v>
          </cell>
          <cell r="RC266">
            <v>0</v>
          </cell>
          <cell r="RD266">
            <v>0</v>
          </cell>
          <cell r="RE266">
            <v>0</v>
          </cell>
          <cell r="RF266">
            <v>0</v>
          </cell>
          <cell r="RG266">
            <v>0</v>
          </cell>
          <cell r="RH266">
            <v>0</v>
          </cell>
          <cell r="RI266">
            <v>0</v>
          </cell>
          <cell r="RL266">
            <v>0</v>
          </cell>
        </row>
        <row r="267">
          <cell r="OQ267">
            <v>0</v>
          </cell>
          <cell r="OR267">
            <v>0</v>
          </cell>
          <cell r="OS267">
            <v>0</v>
          </cell>
          <cell r="OT267">
            <v>0</v>
          </cell>
          <cell r="OU267">
            <v>0</v>
          </cell>
          <cell r="OV267">
            <v>0</v>
          </cell>
          <cell r="OW267">
            <v>0</v>
          </cell>
          <cell r="OX267">
            <v>0</v>
          </cell>
          <cell r="OY267">
            <v>0</v>
          </cell>
          <cell r="OZ267">
            <v>0</v>
          </cell>
          <cell r="PA267">
            <v>0</v>
          </cell>
          <cell r="PB267">
            <v>0</v>
          </cell>
          <cell r="PC267">
            <v>0</v>
          </cell>
          <cell r="PD267">
            <v>0</v>
          </cell>
          <cell r="PE267">
            <v>0</v>
          </cell>
          <cell r="PF267">
            <v>0</v>
          </cell>
          <cell r="PG267">
            <v>0</v>
          </cell>
          <cell r="PH267">
            <v>0</v>
          </cell>
          <cell r="PI267">
            <v>0</v>
          </cell>
          <cell r="PJ267">
            <v>0</v>
          </cell>
          <cell r="PL267">
            <v>0</v>
          </cell>
          <cell r="PM267">
            <v>0</v>
          </cell>
          <cell r="PN267">
            <v>0</v>
          </cell>
          <cell r="PO267">
            <v>0</v>
          </cell>
          <cell r="PP267">
            <v>0</v>
          </cell>
          <cell r="PQ267">
            <v>0</v>
          </cell>
          <cell r="PR267">
            <v>0</v>
          </cell>
          <cell r="PS267">
            <v>0</v>
          </cell>
          <cell r="PT267">
            <v>0</v>
          </cell>
          <cell r="PU267">
            <v>0</v>
          </cell>
          <cell r="PV267">
            <v>0</v>
          </cell>
          <cell r="PW267">
            <v>0</v>
          </cell>
          <cell r="PX267">
            <v>0</v>
          </cell>
          <cell r="PY267">
            <v>0</v>
          </cell>
          <cell r="PZ267">
            <v>0</v>
          </cell>
          <cell r="QA267">
            <v>0</v>
          </cell>
          <cell r="QB267">
            <v>0</v>
          </cell>
          <cell r="QC267">
            <v>0</v>
          </cell>
          <cell r="QD267">
            <v>0</v>
          </cell>
          <cell r="QE267">
            <v>0</v>
          </cell>
          <cell r="QF267">
            <v>0</v>
          </cell>
          <cell r="QG267">
            <v>0</v>
          </cell>
          <cell r="QH267">
            <v>0</v>
          </cell>
          <cell r="QI267">
            <v>0</v>
          </cell>
          <cell r="QJ267">
            <v>0</v>
          </cell>
          <cell r="QK267">
            <v>0</v>
          </cell>
          <cell r="QL267">
            <v>0</v>
          </cell>
          <cell r="QM267">
            <v>0</v>
          </cell>
          <cell r="QN267">
            <v>0</v>
          </cell>
          <cell r="QO267">
            <v>0</v>
          </cell>
          <cell r="QP267">
            <v>0</v>
          </cell>
          <cell r="QQ267">
            <v>0</v>
          </cell>
          <cell r="QR267">
            <v>0</v>
          </cell>
          <cell r="QS267">
            <v>0</v>
          </cell>
          <cell r="QT267">
            <v>0</v>
          </cell>
          <cell r="QU267">
            <v>0</v>
          </cell>
          <cell r="QV267">
            <v>0</v>
          </cell>
          <cell r="QW267">
            <v>0</v>
          </cell>
          <cell r="QX267">
            <v>0</v>
          </cell>
          <cell r="QY267">
            <v>0</v>
          </cell>
          <cell r="QZ267">
            <v>0</v>
          </cell>
          <cell r="RA267">
            <v>0</v>
          </cell>
          <cell r="RB267">
            <v>0</v>
          </cell>
          <cell r="RC267">
            <v>0</v>
          </cell>
          <cell r="RD267">
            <v>0</v>
          </cell>
          <cell r="RE267">
            <v>0</v>
          </cell>
          <cell r="RF267">
            <v>0</v>
          </cell>
          <cell r="RG267">
            <v>0</v>
          </cell>
          <cell r="RH267">
            <v>0</v>
          </cell>
          <cell r="RI267">
            <v>0</v>
          </cell>
          <cell r="RL267">
            <v>0</v>
          </cell>
        </row>
        <row r="268">
          <cell r="OQ268">
            <v>0</v>
          </cell>
          <cell r="OR268">
            <v>0</v>
          </cell>
          <cell r="OS268">
            <v>0</v>
          </cell>
          <cell r="OT268">
            <v>0</v>
          </cell>
          <cell r="OU268">
            <v>0</v>
          </cell>
          <cell r="OV268">
            <v>0</v>
          </cell>
          <cell r="OW268">
            <v>0</v>
          </cell>
          <cell r="OX268">
            <v>0</v>
          </cell>
          <cell r="OY268">
            <v>0</v>
          </cell>
          <cell r="OZ268">
            <v>0</v>
          </cell>
          <cell r="PA268">
            <v>0</v>
          </cell>
          <cell r="PB268">
            <v>0</v>
          </cell>
          <cell r="PC268">
            <v>0</v>
          </cell>
          <cell r="PD268">
            <v>0</v>
          </cell>
          <cell r="PE268">
            <v>0</v>
          </cell>
          <cell r="PF268">
            <v>0</v>
          </cell>
          <cell r="PG268">
            <v>0</v>
          </cell>
          <cell r="PH268">
            <v>0</v>
          </cell>
          <cell r="PI268">
            <v>0</v>
          </cell>
          <cell r="PJ268">
            <v>0</v>
          </cell>
          <cell r="PL268">
            <v>0</v>
          </cell>
          <cell r="PM268">
            <v>0</v>
          </cell>
          <cell r="PN268">
            <v>0</v>
          </cell>
          <cell r="PO268">
            <v>0</v>
          </cell>
          <cell r="PP268">
            <v>0</v>
          </cell>
          <cell r="PQ268">
            <v>0</v>
          </cell>
          <cell r="PR268">
            <v>0</v>
          </cell>
          <cell r="PS268">
            <v>0</v>
          </cell>
          <cell r="PT268">
            <v>0</v>
          </cell>
          <cell r="PU268">
            <v>0</v>
          </cell>
          <cell r="PV268">
            <v>0</v>
          </cell>
          <cell r="PW268">
            <v>0</v>
          </cell>
          <cell r="PX268">
            <v>0</v>
          </cell>
          <cell r="PY268">
            <v>0</v>
          </cell>
          <cell r="PZ268">
            <v>0</v>
          </cell>
          <cell r="QA268">
            <v>0</v>
          </cell>
          <cell r="QB268">
            <v>0</v>
          </cell>
          <cell r="QC268">
            <v>0</v>
          </cell>
          <cell r="QD268">
            <v>0</v>
          </cell>
          <cell r="QE268">
            <v>0</v>
          </cell>
          <cell r="QF268">
            <v>0</v>
          </cell>
          <cell r="QG268">
            <v>0</v>
          </cell>
          <cell r="QH268">
            <v>0</v>
          </cell>
          <cell r="QI268">
            <v>0</v>
          </cell>
          <cell r="QJ268">
            <v>0</v>
          </cell>
          <cell r="QK268">
            <v>0</v>
          </cell>
          <cell r="QL268">
            <v>0</v>
          </cell>
          <cell r="QM268">
            <v>0</v>
          </cell>
          <cell r="QN268">
            <v>0</v>
          </cell>
          <cell r="QO268">
            <v>0</v>
          </cell>
          <cell r="QP268">
            <v>0</v>
          </cell>
          <cell r="QQ268">
            <v>0</v>
          </cell>
          <cell r="QR268">
            <v>0</v>
          </cell>
          <cell r="QS268">
            <v>0</v>
          </cell>
          <cell r="QT268">
            <v>0</v>
          </cell>
          <cell r="QU268">
            <v>0</v>
          </cell>
          <cell r="QV268">
            <v>0</v>
          </cell>
          <cell r="QW268">
            <v>0</v>
          </cell>
          <cell r="QX268">
            <v>0</v>
          </cell>
          <cell r="QY268">
            <v>0</v>
          </cell>
          <cell r="QZ268">
            <v>0</v>
          </cell>
          <cell r="RA268">
            <v>0</v>
          </cell>
          <cell r="RB268">
            <v>0</v>
          </cell>
          <cell r="RC268">
            <v>0</v>
          </cell>
          <cell r="RD268">
            <v>0</v>
          </cell>
          <cell r="RE268">
            <v>0</v>
          </cell>
          <cell r="RF268">
            <v>0</v>
          </cell>
          <cell r="RG268">
            <v>0</v>
          </cell>
          <cell r="RH268">
            <v>0</v>
          </cell>
          <cell r="RI268">
            <v>0</v>
          </cell>
          <cell r="RL268">
            <v>0</v>
          </cell>
        </row>
        <row r="269">
          <cell r="OQ269">
            <v>0</v>
          </cell>
          <cell r="OR269">
            <v>0</v>
          </cell>
          <cell r="OS269">
            <v>0</v>
          </cell>
          <cell r="OT269">
            <v>0</v>
          </cell>
          <cell r="OU269">
            <v>0</v>
          </cell>
          <cell r="OV269">
            <v>0</v>
          </cell>
          <cell r="OW269">
            <v>0</v>
          </cell>
          <cell r="OX269">
            <v>0</v>
          </cell>
          <cell r="OY269">
            <v>0</v>
          </cell>
          <cell r="OZ269">
            <v>0</v>
          </cell>
          <cell r="PA269">
            <v>0</v>
          </cell>
          <cell r="PB269">
            <v>0</v>
          </cell>
          <cell r="PC269">
            <v>0</v>
          </cell>
          <cell r="PD269">
            <v>0</v>
          </cell>
          <cell r="PE269">
            <v>0</v>
          </cell>
          <cell r="PF269">
            <v>0</v>
          </cell>
          <cell r="PG269">
            <v>0</v>
          </cell>
          <cell r="PH269">
            <v>0</v>
          </cell>
          <cell r="PI269">
            <v>0</v>
          </cell>
          <cell r="PJ269">
            <v>0</v>
          </cell>
          <cell r="PL269">
            <v>0</v>
          </cell>
          <cell r="PM269">
            <v>0</v>
          </cell>
          <cell r="PN269">
            <v>0</v>
          </cell>
          <cell r="PO269">
            <v>0</v>
          </cell>
          <cell r="PP269">
            <v>0</v>
          </cell>
          <cell r="PQ269">
            <v>0</v>
          </cell>
          <cell r="PR269">
            <v>0</v>
          </cell>
          <cell r="PS269">
            <v>0</v>
          </cell>
          <cell r="PT269">
            <v>0</v>
          </cell>
          <cell r="PU269">
            <v>0</v>
          </cell>
          <cell r="PV269">
            <v>0</v>
          </cell>
          <cell r="PW269">
            <v>0</v>
          </cell>
          <cell r="PX269">
            <v>0</v>
          </cell>
          <cell r="PY269">
            <v>0</v>
          </cell>
          <cell r="PZ269">
            <v>0</v>
          </cell>
          <cell r="QA269">
            <v>0</v>
          </cell>
          <cell r="QB269">
            <v>0</v>
          </cell>
          <cell r="QC269">
            <v>0</v>
          </cell>
          <cell r="QD269">
            <v>0</v>
          </cell>
          <cell r="QE269">
            <v>0</v>
          </cell>
          <cell r="QF269">
            <v>0</v>
          </cell>
          <cell r="QG269">
            <v>0</v>
          </cell>
          <cell r="QH269">
            <v>0</v>
          </cell>
          <cell r="QI269">
            <v>0</v>
          </cell>
          <cell r="QJ269">
            <v>0</v>
          </cell>
          <cell r="QK269">
            <v>0</v>
          </cell>
          <cell r="QL269">
            <v>0</v>
          </cell>
          <cell r="QM269">
            <v>0</v>
          </cell>
          <cell r="QN269">
            <v>0</v>
          </cell>
          <cell r="QO269">
            <v>0</v>
          </cell>
          <cell r="QP269">
            <v>0</v>
          </cell>
          <cell r="QQ269">
            <v>0</v>
          </cell>
          <cell r="QR269">
            <v>0</v>
          </cell>
          <cell r="QS269">
            <v>0</v>
          </cell>
          <cell r="QT269">
            <v>0</v>
          </cell>
          <cell r="QU269">
            <v>0</v>
          </cell>
          <cell r="QV269">
            <v>0</v>
          </cell>
          <cell r="QW269">
            <v>0</v>
          </cell>
          <cell r="QX269">
            <v>0</v>
          </cell>
          <cell r="QY269">
            <v>0</v>
          </cell>
          <cell r="QZ269">
            <v>0</v>
          </cell>
          <cell r="RA269">
            <v>0</v>
          </cell>
          <cell r="RB269">
            <v>0</v>
          </cell>
          <cell r="RC269">
            <v>0</v>
          </cell>
          <cell r="RD269">
            <v>0</v>
          </cell>
          <cell r="RE269">
            <v>0</v>
          </cell>
          <cell r="RF269">
            <v>0</v>
          </cell>
          <cell r="RG269">
            <v>0</v>
          </cell>
          <cell r="RH269">
            <v>0</v>
          </cell>
          <cell r="RI269">
            <v>0</v>
          </cell>
          <cell r="RL269">
            <v>0</v>
          </cell>
        </row>
        <row r="270">
          <cell r="OQ270">
            <v>0</v>
          </cell>
          <cell r="OR270">
            <v>0</v>
          </cell>
          <cell r="OS270">
            <v>0</v>
          </cell>
          <cell r="OT270">
            <v>0</v>
          </cell>
          <cell r="OU270">
            <v>0</v>
          </cell>
          <cell r="OV270">
            <v>0</v>
          </cell>
          <cell r="OW270">
            <v>0</v>
          </cell>
          <cell r="OX270">
            <v>0</v>
          </cell>
          <cell r="OY270">
            <v>0</v>
          </cell>
          <cell r="OZ270">
            <v>0</v>
          </cell>
          <cell r="PA270">
            <v>0</v>
          </cell>
          <cell r="PB270">
            <v>0</v>
          </cell>
          <cell r="PC270">
            <v>0</v>
          </cell>
          <cell r="PD270">
            <v>0</v>
          </cell>
          <cell r="PE270">
            <v>0</v>
          </cell>
          <cell r="PF270">
            <v>0</v>
          </cell>
          <cell r="PG270">
            <v>0</v>
          </cell>
          <cell r="PH270">
            <v>0</v>
          </cell>
          <cell r="PI270">
            <v>0</v>
          </cell>
          <cell r="PJ270">
            <v>0</v>
          </cell>
          <cell r="PL270">
            <v>0</v>
          </cell>
          <cell r="PM270">
            <v>0</v>
          </cell>
          <cell r="PN270">
            <v>0</v>
          </cell>
          <cell r="PO270">
            <v>0</v>
          </cell>
          <cell r="PP270">
            <v>0</v>
          </cell>
          <cell r="PQ270">
            <v>0</v>
          </cell>
          <cell r="PR270">
            <v>0</v>
          </cell>
          <cell r="PS270">
            <v>0</v>
          </cell>
          <cell r="PT270">
            <v>0</v>
          </cell>
          <cell r="PU270">
            <v>0</v>
          </cell>
          <cell r="PV270">
            <v>0</v>
          </cell>
          <cell r="PW270">
            <v>0</v>
          </cell>
          <cell r="PX270">
            <v>0</v>
          </cell>
          <cell r="PY270">
            <v>0</v>
          </cell>
          <cell r="PZ270">
            <v>0</v>
          </cell>
          <cell r="QA270">
            <v>0</v>
          </cell>
          <cell r="QB270">
            <v>0</v>
          </cell>
          <cell r="QC270">
            <v>0</v>
          </cell>
          <cell r="QD270">
            <v>0</v>
          </cell>
          <cell r="QE270">
            <v>0</v>
          </cell>
          <cell r="QF270">
            <v>0</v>
          </cell>
          <cell r="QG270">
            <v>0</v>
          </cell>
          <cell r="QH270">
            <v>0</v>
          </cell>
          <cell r="QI270">
            <v>0</v>
          </cell>
          <cell r="QJ270">
            <v>0</v>
          </cell>
          <cell r="QK270">
            <v>0</v>
          </cell>
          <cell r="QL270">
            <v>0</v>
          </cell>
          <cell r="QM270">
            <v>0</v>
          </cell>
          <cell r="QN270">
            <v>0</v>
          </cell>
          <cell r="QO270">
            <v>0</v>
          </cell>
          <cell r="QP270">
            <v>0</v>
          </cell>
          <cell r="QQ270">
            <v>0</v>
          </cell>
          <cell r="QR270">
            <v>0</v>
          </cell>
          <cell r="QS270">
            <v>0</v>
          </cell>
          <cell r="QT270">
            <v>0</v>
          </cell>
          <cell r="QU270">
            <v>0</v>
          </cell>
          <cell r="QV270">
            <v>0</v>
          </cell>
          <cell r="QW270">
            <v>0</v>
          </cell>
          <cell r="QX270">
            <v>0</v>
          </cell>
          <cell r="QY270">
            <v>0</v>
          </cell>
          <cell r="QZ270">
            <v>0</v>
          </cell>
          <cell r="RA270">
            <v>0</v>
          </cell>
          <cell r="RB270">
            <v>0</v>
          </cell>
          <cell r="RC270">
            <v>0</v>
          </cell>
          <cell r="RD270">
            <v>0</v>
          </cell>
          <cell r="RE270">
            <v>0</v>
          </cell>
          <cell r="RF270">
            <v>0</v>
          </cell>
          <cell r="RG270">
            <v>0</v>
          </cell>
          <cell r="RH270">
            <v>0</v>
          </cell>
          <cell r="RI270">
            <v>0</v>
          </cell>
          <cell r="RL270">
            <v>0</v>
          </cell>
        </row>
        <row r="271">
          <cell r="OQ271">
            <v>0</v>
          </cell>
          <cell r="OR271">
            <v>0</v>
          </cell>
          <cell r="OS271">
            <v>0</v>
          </cell>
          <cell r="OT271">
            <v>0</v>
          </cell>
          <cell r="OU271">
            <v>0</v>
          </cell>
          <cell r="OV271">
            <v>0</v>
          </cell>
          <cell r="OW271">
            <v>0</v>
          </cell>
          <cell r="OX271">
            <v>0</v>
          </cell>
          <cell r="OY271">
            <v>0</v>
          </cell>
          <cell r="OZ271">
            <v>0</v>
          </cell>
          <cell r="PA271">
            <v>0</v>
          </cell>
          <cell r="PB271">
            <v>0</v>
          </cell>
          <cell r="PC271">
            <v>0</v>
          </cell>
          <cell r="PD271">
            <v>0</v>
          </cell>
          <cell r="PE271">
            <v>0</v>
          </cell>
          <cell r="PF271">
            <v>0</v>
          </cell>
          <cell r="PG271">
            <v>0</v>
          </cell>
          <cell r="PH271">
            <v>0</v>
          </cell>
          <cell r="PI271">
            <v>0</v>
          </cell>
          <cell r="PJ271">
            <v>0</v>
          </cell>
          <cell r="PL271">
            <v>0</v>
          </cell>
          <cell r="PM271">
            <v>0</v>
          </cell>
          <cell r="PN271">
            <v>0</v>
          </cell>
          <cell r="PO271">
            <v>0</v>
          </cell>
          <cell r="PP271">
            <v>0</v>
          </cell>
          <cell r="PQ271">
            <v>0</v>
          </cell>
          <cell r="PR271">
            <v>0</v>
          </cell>
          <cell r="PS271">
            <v>0</v>
          </cell>
          <cell r="PT271">
            <v>0</v>
          </cell>
          <cell r="PU271">
            <v>0</v>
          </cell>
          <cell r="PV271">
            <v>0</v>
          </cell>
          <cell r="PW271">
            <v>0</v>
          </cell>
          <cell r="PX271">
            <v>0</v>
          </cell>
          <cell r="PY271">
            <v>0</v>
          </cell>
          <cell r="PZ271">
            <v>0</v>
          </cell>
          <cell r="QA271">
            <v>0</v>
          </cell>
          <cell r="QB271">
            <v>0</v>
          </cell>
          <cell r="QC271">
            <v>0</v>
          </cell>
          <cell r="QD271">
            <v>0</v>
          </cell>
          <cell r="QE271">
            <v>0</v>
          </cell>
          <cell r="QF271">
            <v>0</v>
          </cell>
          <cell r="QG271">
            <v>0</v>
          </cell>
          <cell r="QH271">
            <v>0</v>
          </cell>
          <cell r="QI271">
            <v>0</v>
          </cell>
          <cell r="QJ271">
            <v>0</v>
          </cell>
          <cell r="QK271">
            <v>0</v>
          </cell>
          <cell r="QL271">
            <v>0</v>
          </cell>
          <cell r="QM271">
            <v>0</v>
          </cell>
          <cell r="QN271">
            <v>0</v>
          </cell>
          <cell r="QO271">
            <v>0</v>
          </cell>
          <cell r="QP271">
            <v>0</v>
          </cell>
          <cell r="QQ271">
            <v>0</v>
          </cell>
          <cell r="QR271">
            <v>0</v>
          </cell>
          <cell r="QS271">
            <v>0</v>
          </cell>
          <cell r="QT271">
            <v>0</v>
          </cell>
          <cell r="QU271">
            <v>0</v>
          </cell>
          <cell r="QV271">
            <v>0</v>
          </cell>
          <cell r="QW271">
            <v>0</v>
          </cell>
          <cell r="QX271">
            <v>0</v>
          </cell>
          <cell r="QY271">
            <v>0</v>
          </cell>
          <cell r="QZ271">
            <v>0</v>
          </cell>
          <cell r="RA271">
            <v>0</v>
          </cell>
          <cell r="RB271">
            <v>0</v>
          </cell>
          <cell r="RC271">
            <v>0</v>
          </cell>
          <cell r="RD271">
            <v>0</v>
          </cell>
          <cell r="RE271">
            <v>0</v>
          </cell>
          <cell r="RF271">
            <v>0</v>
          </cell>
          <cell r="RG271">
            <v>0</v>
          </cell>
          <cell r="RH271">
            <v>0</v>
          </cell>
          <cell r="RI271">
            <v>0</v>
          </cell>
          <cell r="RL271">
            <v>0</v>
          </cell>
        </row>
        <row r="272">
          <cell r="OQ272">
            <v>0</v>
          </cell>
          <cell r="OR272">
            <v>0</v>
          </cell>
          <cell r="OS272">
            <v>0</v>
          </cell>
          <cell r="OT272">
            <v>0</v>
          </cell>
          <cell r="OU272">
            <v>0</v>
          </cell>
          <cell r="OV272">
            <v>0</v>
          </cell>
          <cell r="OW272">
            <v>0</v>
          </cell>
          <cell r="OX272">
            <v>0</v>
          </cell>
          <cell r="OY272">
            <v>0</v>
          </cell>
          <cell r="OZ272">
            <v>0</v>
          </cell>
          <cell r="PA272">
            <v>0</v>
          </cell>
          <cell r="PB272">
            <v>0</v>
          </cell>
          <cell r="PC272">
            <v>0</v>
          </cell>
          <cell r="PD272">
            <v>0</v>
          </cell>
          <cell r="PE272">
            <v>0</v>
          </cell>
          <cell r="PF272">
            <v>0</v>
          </cell>
          <cell r="PG272">
            <v>0</v>
          </cell>
          <cell r="PH272">
            <v>0</v>
          </cell>
          <cell r="PI272">
            <v>0</v>
          </cell>
          <cell r="PJ272">
            <v>0</v>
          </cell>
          <cell r="PL272">
            <v>0</v>
          </cell>
          <cell r="PM272">
            <v>0</v>
          </cell>
          <cell r="PN272">
            <v>0</v>
          </cell>
          <cell r="PO272">
            <v>0</v>
          </cell>
          <cell r="PP272">
            <v>0</v>
          </cell>
          <cell r="PQ272">
            <v>0</v>
          </cell>
          <cell r="PR272">
            <v>0</v>
          </cell>
          <cell r="PS272">
            <v>0</v>
          </cell>
          <cell r="PT272">
            <v>0</v>
          </cell>
          <cell r="PU272">
            <v>0</v>
          </cell>
          <cell r="PV272">
            <v>0</v>
          </cell>
          <cell r="PW272">
            <v>0</v>
          </cell>
          <cell r="PX272">
            <v>0</v>
          </cell>
          <cell r="PY272">
            <v>0</v>
          </cell>
          <cell r="PZ272">
            <v>0</v>
          </cell>
          <cell r="QA272">
            <v>0</v>
          </cell>
          <cell r="QB272">
            <v>0</v>
          </cell>
          <cell r="QC272">
            <v>0</v>
          </cell>
          <cell r="QD272">
            <v>0</v>
          </cell>
          <cell r="QE272">
            <v>0</v>
          </cell>
          <cell r="QF272">
            <v>0</v>
          </cell>
          <cell r="QG272">
            <v>0</v>
          </cell>
          <cell r="QH272">
            <v>0</v>
          </cell>
          <cell r="QI272">
            <v>0</v>
          </cell>
          <cell r="QJ272">
            <v>0</v>
          </cell>
          <cell r="QK272">
            <v>0</v>
          </cell>
          <cell r="QL272">
            <v>0</v>
          </cell>
          <cell r="QM272">
            <v>0</v>
          </cell>
          <cell r="QN272">
            <v>0</v>
          </cell>
          <cell r="QO272">
            <v>0</v>
          </cell>
          <cell r="QP272">
            <v>0</v>
          </cell>
          <cell r="QQ272">
            <v>0</v>
          </cell>
          <cell r="QR272">
            <v>0</v>
          </cell>
          <cell r="QS272">
            <v>0</v>
          </cell>
          <cell r="QT272">
            <v>0</v>
          </cell>
          <cell r="QU272">
            <v>0</v>
          </cell>
          <cell r="QV272">
            <v>0</v>
          </cell>
          <cell r="QW272">
            <v>0</v>
          </cell>
          <cell r="QX272">
            <v>0</v>
          </cell>
          <cell r="QY272">
            <v>0</v>
          </cell>
          <cell r="QZ272">
            <v>0</v>
          </cell>
          <cell r="RA272">
            <v>0</v>
          </cell>
          <cell r="RB272">
            <v>0</v>
          </cell>
          <cell r="RC272">
            <v>0</v>
          </cell>
          <cell r="RD272">
            <v>0</v>
          </cell>
          <cell r="RE272">
            <v>0</v>
          </cell>
          <cell r="RF272">
            <v>0</v>
          </cell>
          <cell r="RG272">
            <v>0</v>
          </cell>
          <cell r="RH272">
            <v>0</v>
          </cell>
          <cell r="RI272">
            <v>0</v>
          </cell>
          <cell r="RL272">
            <v>0</v>
          </cell>
        </row>
        <row r="273">
          <cell r="OQ273">
            <v>0</v>
          </cell>
          <cell r="OR273">
            <v>0</v>
          </cell>
          <cell r="OS273">
            <v>0</v>
          </cell>
          <cell r="OT273">
            <v>0</v>
          </cell>
          <cell r="OU273">
            <v>0</v>
          </cell>
          <cell r="OV273">
            <v>0</v>
          </cell>
          <cell r="OW273">
            <v>0</v>
          </cell>
          <cell r="OX273">
            <v>0</v>
          </cell>
          <cell r="OY273">
            <v>0</v>
          </cell>
          <cell r="OZ273">
            <v>0</v>
          </cell>
          <cell r="PA273">
            <v>0</v>
          </cell>
          <cell r="PB273">
            <v>0</v>
          </cell>
          <cell r="PC273">
            <v>0</v>
          </cell>
          <cell r="PD273">
            <v>0</v>
          </cell>
          <cell r="PE273">
            <v>0</v>
          </cell>
          <cell r="PF273">
            <v>0</v>
          </cell>
          <cell r="PG273">
            <v>0</v>
          </cell>
          <cell r="PH273">
            <v>0</v>
          </cell>
          <cell r="PI273">
            <v>0</v>
          </cell>
          <cell r="PJ273">
            <v>0</v>
          </cell>
          <cell r="PL273">
            <v>0</v>
          </cell>
          <cell r="PM273">
            <v>0</v>
          </cell>
          <cell r="PN273">
            <v>0</v>
          </cell>
          <cell r="PO273">
            <v>0</v>
          </cell>
          <cell r="PP273">
            <v>0</v>
          </cell>
          <cell r="PQ273">
            <v>0</v>
          </cell>
          <cell r="PR273">
            <v>0</v>
          </cell>
          <cell r="PS273">
            <v>0</v>
          </cell>
          <cell r="PT273">
            <v>0</v>
          </cell>
          <cell r="PU273">
            <v>0</v>
          </cell>
          <cell r="PV273">
            <v>0</v>
          </cell>
          <cell r="PW273">
            <v>0</v>
          </cell>
          <cell r="PX273">
            <v>0</v>
          </cell>
          <cell r="PY273">
            <v>0</v>
          </cell>
          <cell r="PZ273">
            <v>0</v>
          </cell>
          <cell r="QA273">
            <v>0</v>
          </cell>
          <cell r="QB273">
            <v>0</v>
          </cell>
          <cell r="QC273">
            <v>0</v>
          </cell>
          <cell r="QD273">
            <v>0</v>
          </cell>
          <cell r="QE273">
            <v>0</v>
          </cell>
          <cell r="QF273">
            <v>0</v>
          </cell>
          <cell r="QG273">
            <v>0</v>
          </cell>
          <cell r="QH273">
            <v>0</v>
          </cell>
          <cell r="QI273">
            <v>0</v>
          </cell>
          <cell r="QJ273">
            <v>0</v>
          </cell>
          <cell r="QK273">
            <v>0</v>
          </cell>
          <cell r="QL273">
            <v>0</v>
          </cell>
          <cell r="QM273">
            <v>0</v>
          </cell>
          <cell r="QN273">
            <v>0</v>
          </cell>
          <cell r="QO273">
            <v>0</v>
          </cell>
          <cell r="QP273">
            <v>0</v>
          </cell>
          <cell r="QQ273">
            <v>0</v>
          </cell>
          <cell r="QR273">
            <v>0</v>
          </cell>
          <cell r="QS273">
            <v>0</v>
          </cell>
          <cell r="QT273">
            <v>0</v>
          </cell>
          <cell r="QU273">
            <v>0</v>
          </cell>
          <cell r="QV273">
            <v>0</v>
          </cell>
          <cell r="QW273">
            <v>0</v>
          </cell>
          <cell r="QX273">
            <v>0</v>
          </cell>
          <cell r="QY273">
            <v>0</v>
          </cell>
          <cell r="QZ273">
            <v>0</v>
          </cell>
          <cell r="RA273">
            <v>0</v>
          </cell>
          <cell r="RB273">
            <v>0</v>
          </cell>
          <cell r="RC273">
            <v>0</v>
          </cell>
          <cell r="RD273">
            <v>0</v>
          </cell>
          <cell r="RE273">
            <v>0</v>
          </cell>
          <cell r="RF273">
            <v>0</v>
          </cell>
          <cell r="RG273">
            <v>0</v>
          </cell>
          <cell r="RH273">
            <v>0</v>
          </cell>
          <cell r="RI273">
            <v>0</v>
          </cell>
          <cell r="RL273">
            <v>0</v>
          </cell>
        </row>
        <row r="274">
          <cell r="OQ274">
            <v>0</v>
          </cell>
          <cell r="OR274">
            <v>0</v>
          </cell>
          <cell r="OS274">
            <v>0</v>
          </cell>
          <cell r="OT274">
            <v>0</v>
          </cell>
          <cell r="OU274">
            <v>0</v>
          </cell>
          <cell r="OV274">
            <v>0</v>
          </cell>
          <cell r="OW274">
            <v>0</v>
          </cell>
          <cell r="OX274">
            <v>0</v>
          </cell>
          <cell r="OY274">
            <v>0</v>
          </cell>
          <cell r="OZ274">
            <v>0</v>
          </cell>
          <cell r="PA274">
            <v>0</v>
          </cell>
          <cell r="PB274">
            <v>0</v>
          </cell>
          <cell r="PC274">
            <v>0</v>
          </cell>
          <cell r="PD274">
            <v>0</v>
          </cell>
          <cell r="PE274">
            <v>0</v>
          </cell>
          <cell r="PF274">
            <v>0</v>
          </cell>
          <cell r="PG274">
            <v>0</v>
          </cell>
          <cell r="PH274">
            <v>0</v>
          </cell>
          <cell r="PI274">
            <v>0</v>
          </cell>
          <cell r="PJ274">
            <v>0</v>
          </cell>
          <cell r="PL274">
            <v>0</v>
          </cell>
          <cell r="PM274">
            <v>0</v>
          </cell>
          <cell r="PN274">
            <v>0</v>
          </cell>
          <cell r="PO274">
            <v>0</v>
          </cell>
          <cell r="PP274">
            <v>0</v>
          </cell>
          <cell r="PQ274">
            <v>0</v>
          </cell>
          <cell r="PR274">
            <v>0</v>
          </cell>
          <cell r="PS274">
            <v>0</v>
          </cell>
          <cell r="PT274">
            <v>0</v>
          </cell>
          <cell r="PU274">
            <v>0</v>
          </cell>
          <cell r="PV274">
            <v>0</v>
          </cell>
          <cell r="PW274">
            <v>0</v>
          </cell>
          <cell r="PX274">
            <v>0</v>
          </cell>
          <cell r="PY274">
            <v>0</v>
          </cell>
          <cell r="PZ274">
            <v>0</v>
          </cell>
          <cell r="QA274">
            <v>0</v>
          </cell>
          <cell r="QB274">
            <v>0</v>
          </cell>
          <cell r="QC274">
            <v>0</v>
          </cell>
          <cell r="QD274">
            <v>0</v>
          </cell>
          <cell r="QE274">
            <v>0</v>
          </cell>
          <cell r="QF274">
            <v>0</v>
          </cell>
          <cell r="QG274">
            <v>0</v>
          </cell>
          <cell r="QH274">
            <v>0</v>
          </cell>
          <cell r="QI274">
            <v>0</v>
          </cell>
          <cell r="QJ274">
            <v>0</v>
          </cell>
          <cell r="QK274">
            <v>0</v>
          </cell>
          <cell r="QL274">
            <v>0</v>
          </cell>
          <cell r="QM274">
            <v>0</v>
          </cell>
          <cell r="QN274">
            <v>0</v>
          </cell>
          <cell r="QO274">
            <v>0</v>
          </cell>
          <cell r="QP274">
            <v>0</v>
          </cell>
          <cell r="QQ274">
            <v>0</v>
          </cell>
          <cell r="QR274">
            <v>0</v>
          </cell>
          <cell r="QS274">
            <v>0</v>
          </cell>
          <cell r="QT274">
            <v>0</v>
          </cell>
          <cell r="QU274">
            <v>0</v>
          </cell>
          <cell r="QV274">
            <v>0</v>
          </cell>
          <cell r="QW274">
            <v>0</v>
          </cell>
          <cell r="QX274">
            <v>0</v>
          </cell>
          <cell r="QY274">
            <v>0</v>
          </cell>
          <cell r="QZ274">
            <v>0</v>
          </cell>
          <cell r="RA274">
            <v>0</v>
          </cell>
          <cell r="RB274">
            <v>0</v>
          </cell>
          <cell r="RC274">
            <v>0</v>
          </cell>
          <cell r="RD274">
            <v>0</v>
          </cell>
          <cell r="RE274">
            <v>0</v>
          </cell>
          <cell r="RF274">
            <v>0</v>
          </cell>
          <cell r="RG274">
            <v>0</v>
          </cell>
          <cell r="RH274">
            <v>0</v>
          </cell>
          <cell r="RI274">
            <v>0</v>
          </cell>
          <cell r="RL274">
            <v>0</v>
          </cell>
        </row>
        <row r="275">
          <cell r="OQ275">
            <v>0</v>
          </cell>
          <cell r="OR275">
            <v>0</v>
          </cell>
          <cell r="OS275">
            <v>0</v>
          </cell>
          <cell r="OT275">
            <v>0</v>
          </cell>
          <cell r="OU275">
            <v>0</v>
          </cell>
          <cell r="OV275">
            <v>0</v>
          </cell>
          <cell r="OW275">
            <v>0</v>
          </cell>
          <cell r="OX275">
            <v>0</v>
          </cell>
          <cell r="OY275">
            <v>0</v>
          </cell>
          <cell r="OZ275">
            <v>0</v>
          </cell>
          <cell r="PA275">
            <v>0</v>
          </cell>
          <cell r="PB275">
            <v>0</v>
          </cell>
          <cell r="PC275">
            <v>0</v>
          </cell>
          <cell r="PD275">
            <v>0</v>
          </cell>
          <cell r="PE275">
            <v>0</v>
          </cell>
          <cell r="PF275">
            <v>0</v>
          </cell>
          <cell r="PG275">
            <v>0</v>
          </cell>
          <cell r="PH275">
            <v>0</v>
          </cell>
          <cell r="PI275">
            <v>0</v>
          </cell>
          <cell r="PJ275">
            <v>0</v>
          </cell>
          <cell r="PL275">
            <v>0</v>
          </cell>
          <cell r="PM275">
            <v>0</v>
          </cell>
          <cell r="PN275">
            <v>0</v>
          </cell>
          <cell r="PO275">
            <v>0</v>
          </cell>
          <cell r="PP275">
            <v>0</v>
          </cell>
          <cell r="PQ275">
            <v>0</v>
          </cell>
          <cell r="PR275">
            <v>0</v>
          </cell>
          <cell r="PS275">
            <v>0</v>
          </cell>
          <cell r="PT275">
            <v>0</v>
          </cell>
          <cell r="PU275">
            <v>0</v>
          </cell>
          <cell r="PV275">
            <v>0</v>
          </cell>
          <cell r="PW275">
            <v>0</v>
          </cell>
          <cell r="PX275">
            <v>0</v>
          </cell>
          <cell r="PY275">
            <v>0</v>
          </cell>
          <cell r="PZ275">
            <v>0</v>
          </cell>
          <cell r="QA275">
            <v>0</v>
          </cell>
          <cell r="QB275">
            <v>0</v>
          </cell>
          <cell r="QC275">
            <v>0</v>
          </cell>
          <cell r="QD275">
            <v>0</v>
          </cell>
          <cell r="QE275">
            <v>0</v>
          </cell>
          <cell r="QF275">
            <v>0</v>
          </cell>
          <cell r="QG275">
            <v>0</v>
          </cell>
          <cell r="QH275">
            <v>0</v>
          </cell>
          <cell r="QI275">
            <v>0</v>
          </cell>
          <cell r="QJ275">
            <v>0</v>
          </cell>
          <cell r="QK275">
            <v>0</v>
          </cell>
          <cell r="QL275">
            <v>0</v>
          </cell>
          <cell r="QM275">
            <v>0</v>
          </cell>
          <cell r="QN275">
            <v>0</v>
          </cell>
          <cell r="QO275">
            <v>0</v>
          </cell>
          <cell r="QP275">
            <v>0</v>
          </cell>
          <cell r="QQ275">
            <v>0</v>
          </cell>
          <cell r="QR275">
            <v>0</v>
          </cell>
          <cell r="QS275">
            <v>0</v>
          </cell>
          <cell r="QT275">
            <v>0</v>
          </cell>
          <cell r="QU275">
            <v>0</v>
          </cell>
          <cell r="QV275">
            <v>0</v>
          </cell>
          <cell r="QW275">
            <v>0</v>
          </cell>
          <cell r="QX275">
            <v>0</v>
          </cell>
          <cell r="QY275">
            <v>0</v>
          </cell>
          <cell r="QZ275">
            <v>0</v>
          </cell>
          <cell r="RA275">
            <v>0</v>
          </cell>
          <cell r="RB275">
            <v>0</v>
          </cell>
          <cell r="RC275">
            <v>0</v>
          </cell>
          <cell r="RD275">
            <v>0</v>
          </cell>
          <cell r="RE275">
            <v>0</v>
          </cell>
          <cell r="RF275">
            <v>0</v>
          </cell>
          <cell r="RG275">
            <v>0</v>
          </cell>
          <cell r="RH275">
            <v>0</v>
          </cell>
          <cell r="RI275">
            <v>0</v>
          </cell>
          <cell r="RL275">
            <v>0</v>
          </cell>
        </row>
        <row r="276">
          <cell r="OQ276">
            <v>0</v>
          </cell>
          <cell r="OR276">
            <v>0</v>
          </cell>
          <cell r="OS276">
            <v>0</v>
          </cell>
          <cell r="OT276">
            <v>0</v>
          </cell>
          <cell r="OU276">
            <v>0</v>
          </cell>
          <cell r="OV276">
            <v>0</v>
          </cell>
          <cell r="OW276">
            <v>0</v>
          </cell>
          <cell r="OX276">
            <v>0</v>
          </cell>
          <cell r="OY276">
            <v>0</v>
          </cell>
          <cell r="OZ276">
            <v>0</v>
          </cell>
          <cell r="PA276">
            <v>0</v>
          </cell>
          <cell r="PB276">
            <v>0</v>
          </cell>
          <cell r="PC276">
            <v>0</v>
          </cell>
          <cell r="PD276">
            <v>0</v>
          </cell>
          <cell r="PE276">
            <v>0</v>
          </cell>
          <cell r="PF276">
            <v>0</v>
          </cell>
          <cell r="PG276">
            <v>0</v>
          </cell>
          <cell r="PH276">
            <v>0</v>
          </cell>
          <cell r="PI276">
            <v>0</v>
          </cell>
          <cell r="PJ276">
            <v>0</v>
          </cell>
          <cell r="PL276">
            <v>0</v>
          </cell>
          <cell r="PM276">
            <v>0</v>
          </cell>
          <cell r="PN276">
            <v>0</v>
          </cell>
          <cell r="PO276">
            <v>0</v>
          </cell>
          <cell r="PP276">
            <v>0</v>
          </cell>
          <cell r="PQ276">
            <v>0</v>
          </cell>
          <cell r="PR276">
            <v>0</v>
          </cell>
          <cell r="PS276">
            <v>0</v>
          </cell>
          <cell r="PT276">
            <v>0</v>
          </cell>
          <cell r="PU276">
            <v>0</v>
          </cell>
          <cell r="PV276">
            <v>0</v>
          </cell>
          <cell r="PW276">
            <v>0</v>
          </cell>
          <cell r="PX276">
            <v>0</v>
          </cell>
          <cell r="PY276">
            <v>0</v>
          </cell>
          <cell r="PZ276">
            <v>0</v>
          </cell>
          <cell r="QA276">
            <v>0</v>
          </cell>
          <cell r="QB276">
            <v>0</v>
          </cell>
          <cell r="QC276">
            <v>0</v>
          </cell>
          <cell r="QD276">
            <v>0</v>
          </cell>
          <cell r="QE276">
            <v>0</v>
          </cell>
          <cell r="QF276">
            <v>0</v>
          </cell>
          <cell r="QG276">
            <v>0</v>
          </cell>
          <cell r="QH276">
            <v>0</v>
          </cell>
          <cell r="QI276">
            <v>0</v>
          </cell>
          <cell r="QJ276">
            <v>0</v>
          </cell>
          <cell r="QK276">
            <v>0</v>
          </cell>
          <cell r="QL276">
            <v>0</v>
          </cell>
          <cell r="QM276">
            <v>0</v>
          </cell>
          <cell r="QN276">
            <v>0</v>
          </cell>
          <cell r="QO276">
            <v>0</v>
          </cell>
          <cell r="QP276">
            <v>0</v>
          </cell>
          <cell r="QQ276">
            <v>0</v>
          </cell>
          <cell r="QR276">
            <v>0</v>
          </cell>
          <cell r="QS276">
            <v>0</v>
          </cell>
          <cell r="QT276">
            <v>0</v>
          </cell>
          <cell r="QU276">
            <v>0</v>
          </cell>
          <cell r="QV276">
            <v>0</v>
          </cell>
          <cell r="QW276">
            <v>0</v>
          </cell>
          <cell r="QX276">
            <v>0</v>
          </cell>
          <cell r="QY276">
            <v>0</v>
          </cell>
          <cell r="QZ276">
            <v>0</v>
          </cell>
          <cell r="RA276">
            <v>0</v>
          </cell>
          <cell r="RB276">
            <v>0</v>
          </cell>
          <cell r="RC276">
            <v>0</v>
          </cell>
          <cell r="RD276">
            <v>0</v>
          </cell>
          <cell r="RE276">
            <v>0</v>
          </cell>
          <cell r="RF276">
            <v>0</v>
          </cell>
          <cell r="RG276">
            <v>0</v>
          </cell>
          <cell r="RH276">
            <v>0</v>
          </cell>
          <cell r="RI276">
            <v>0</v>
          </cell>
          <cell r="RL276">
            <v>0</v>
          </cell>
        </row>
        <row r="277">
          <cell r="OQ277">
            <v>0</v>
          </cell>
          <cell r="OR277">
            <v>0</v>
          </cell>
          <cell r="OS277">
            <v>0</v>
          </cell>
          <cell r="OT277">
            <v>0</v>
          </cell>
          <cell r="OU277">
            <v>0</v>
          </cell>
          <cell r="OV277">
            <v>0</v>
          </cell>
          <cell r="OW277">
            <v>0</v>
          </cell>
          <cell r="OX277">
            <v>0</v>
          </cell>
          <cell r="OY277">
            <v>0</v>
          </cell>
          <cell r="OZ277">
            <v>0</v>
          </cell>
          <cell r="PA277">
            <v>0</v>
          </cell>
          <cell r="PB277">
            <v>0</v>
          </cell>
          <cell r="PC277">
            <v>0</v>
          </cell>
          <cell r="PD277">
            <v>0</v>
          </cell>
          <cell r="PE277">
            <v>0</v>
          </cell>
          <cell r="PF277">
            <v>0</v>
          </cell>
          <cell r="PG277">
            <v>0</v>
          </cell>
          <cell r="PH277">
            <v>0</v>
          </cell>
          <cell r="PI277">
            <v>0</v>
          </cell>
          <cell r="PJ277">
            <v>0</v>
          </cell>
          <cell r="PL277">
            <v>0</v>
          </cell>
          <cell r="PM277">
            <v>0</v>
          </cell>
          <cell r="PN277">
            <v>0</v>
          </cell>
          <cell r="PO277">
            <v>0</v>
          </cell>
          <cell r="PP277">
            <v>0</v>
          </cell>
          <cell r="PQ277">
            <v>0</v>
          </cell>
          <cell r="PR277">
            <v>0</v>
          </cell>
          <cell r="PS277">
            <v>0</v>
          </cell>
          <cell r="PT277">
            <v>0</v>
          </cell>
          <cell r="PU277">
            <v>0</v>
          </cell>
          <cell r="PV277">
            <v>0</v>
          </cell>
          <cell r="PW277">
            <v>0</v>
          </cell>
          <cell r="PX277">
            <v>0</v>
          </cell>
          <cell r="PY277">
            <v>0</v>
          </cell>
          <cell r="PZ277">
            <v>0</v>
          </cell>
          <cell r="QA277">
            <v>0</v>
          </cell>
          <cell r="QB277">
            <v>0</v>
          </cell>
          <cell r="QC277">
            <v>0</v>
          </cell>
          <cell r="QD277">
            <v>0</v>
          </cell>
          <cell r="QE277">
            <v>0</v>
          </cell>
          <cell r="QF277">
            <v>0</v>
          </cell>
          <cell r="QG277">
            <v>0</v>
          </cell>
          <cell r="QH277">
            <v>0</v>
          </cell>
          <cell r="QI277">
            <v>0</v>
          </cell>
          <cell r="QJ277">
            <v>0</v>
          </cell>
          <cell r="QK277">
            <v>0</v>
          </cell>
          <cell r="QL277">
            <v>0</v>
          </cell>
          <cell r="QM277">
            <v>0</v>
          </cell>
          <cell r="QN277">
            <v>0</v>
          </cell>
          <cell r="QO277">
            <v>0</v>
          </cell>
          <cell r="QP277">
            <v>0</v>
          </cell>
          <cell r="QQ277">
            <v>0</v>
          </cell>
          <cell r="QR277">
            <v>0</v>
          </cell>
          <cell r="QS277">
            <v>0</v>
          </cell>
          <cell r="QT277">
            <v>0</v>
          </cell>
          <cell r="QU277">
            <v>0</v>
          </cell>
          <cell r="QV277">
            <v>0</v>
          </cell>
          <cell r="QW277">
            <v>0</v>
          </cell>
          <cell r="QX277">
            <v>0</v>
          </cell>
          <cell r="QY277">
            <v>0</v>
          </cell>
          <cell r="QZ277">
            <v>0</v>
          </cell>
          <cell r="RA277">
            <v>0</v>
          </cell>
          <cell r="RB277">
            <v>0</v>
          </cell>
          <cell r="RC277">
            <v>0</v>
          </cell>
          <cell r="RD277">
            <v>0</v>
          </cell>
          <cell r="RE277">
            <v>0</v>
          </cell>
          <cell r="RF277">
            <v>0</v>
          </cell>
          <cell r="RG277">
            <v>0</v>
          </cell>
          <cell r="RH277">
            <v>0</v>
          </cell>
          <cell r="RI277">
            <v>0</v>
          </cell>
          <cell r="RL277">
            <v>0</v>
          </cell>
        </row>
        <row r="278">
          <cell r="OQ278">
            <v>0</v>
          </cell>
          <cell r="OR278">
            <v>0</v>
          </cell>
          <cell r="OS278">
            <v>0</v>
          </cell>
          <cell r="OT278">
            <v>0</v>
          </cell>
          <cell r="OU278">
            <v>0</v>
          </cell>
          <cell r="OV278">
            <v>0</v>
          </cell>
          <cell r="OW278">
            <v>0</v>
          </cell>
          <cell r="OX278">
            <v>0</v>
          </cell>
          <cell r="OY278">
            <v>0</v>
          </cell>
          <cell r="OZ278">
            <v>0</v>
          </cell>
          <cell r="PA278">
            <v>0</v>
          </cell>
          <cell r="PB278">
            <v>0</v>
          </cell>
          <cell r="PC278">
            <v>0</v>
          </cell>
          <cell r="PD278">
            <v>0</v>
          </cell>
          <cell r="PE278">
            <v>0</v>
          </cell>
          <cell r="PF278">
            <v>0</v>
          </cell>
          <cell r="PG278">
            <v>0</v>
          </cell>
          <cell r="PH278">
            <v>0</v>
          </cell>
          <cell r="PI278">
            <v>0</v>
          </cell>
          <cell r="PJ278">
            <v>0</v>
          </cell>
          <cell r="PL278">
            <v>0</v>
          </cell>
          <cell r="PM278">
            <v>0</v>
          </cell>
          <cell r="PN278">
            <v>0</v>
          </cell>
          <cell r="PO278">
            <v>0</v>
          </cell>
          <cell r="PP278">
            <v>0</v>
          </cell>
          <cell r="PQ278">
            <v>0</v>
          </cell>
          <cell r="PR278">
            <v>0</v>
          </cell>
          <cell r="PS278">
            <v>0</v>
          </cell>
          <cell r="PT278">
            <v>0</v>
          </cell>
          <cell r="PU278">
            <v>0</v>
          </cell>
          <cell r="PV278">
            <v>0</v>
          </cell>
          <cell r="PW278">
            <v>0</v>
          </cell>
          <cell r="PX278">
            <v>0</v>
          </cell>
          <cell r="PY278">
            <v>0</v>
          </cell>
          <cell r="PZ278">
            <v>0</v>
          </cell>
          <cell r="QA278">
            <v>0</v>
          </cell>
          <cell r="QB278">
            <v>0</v>
          </cell>
          <cell r="QC278">
            <v>0</v>
          </cell>
          <cell r="QD278">
            <v>0</v>
          </cell>
          <cell r="QE278">
            <v>0</v>
          </cell>
          <cell r="QF278">
            <v>0</v>
          </cell>
          <cell r="QG278">
            <v>0</v>
          </cell>
          <cell r="QH278">
            <v>0</v>
          </cell>
          <cell r="QI278">
            <v>0</v>
          </cell>
          <cell r="QJ278">
            <v>0</v>
          </cell>
          <cell r="QK278">
            <v>0</v>
          </cell>
          <cell r="QL278">
            <v>0</v>
          </cell>
          <cell r="QM278">
            <v>0</v>
          </cell>
          <cell r="QN278">
            <v>0</v>
          </cell>
          <cell r="QO278">
            <v>0</v>
          </cell>
          <cell r="QP278">
            <v>0</v>
          </cell>
          <cell r="QQ278">
            <v>0</v>
          </cell>
          <cell r="QR278">
            <v>0</v>
          </cell>
          <cell r="QS278">
            <v>0</v>
          </cell>
          <cell r="QT278">
            <v>0</v>
          </cell>
          <cell r="QU278">
            <v>0</v>
          </cell>
          <cell r="QV278">
            <v>0</v>
          </cell>
          <cell r="QW278">
            <v>0</v>
          </cell>
          <cell r="QX278">
            <v>0</v>
          </cell>
          <cell r="QY278">
            <v>0</v>
          </cell>
          <cell r="QZ278">
            <v>0</v>
          </cell>
          <cell r="RA278">
            <v>0</v>
          </cell>
          <cell r="RB278">
            <v>0</v>
          </cell>
          <cell r="RC278">
            <v>0</v>
          </cell>
          <cell r="RD278">
            <v>0</v>
          </cell>
          <cell r="RE278">
            <v>0</v>
          </cell>
          <cell r="RF278">
            <v>0</v>
          </cell>
          <cell r="RG278">
            <v>0</v>
          </cell>
          <cell r="RH278">
            <v>0</v>
          </cell>
          <cell r="RI278">
            <v>0</v>
          </cell>
          <cell r="RL278">
            <v>0</v>
          </cell>
        </row>
        <row r="279">
          <cell r="OQ279">
            <v>0</v>
          </cell>
          <cell r="OR279">
            <v>0</v>
          </cell>
          <cell r="OS279">
            <v>0</v>
          </cell>
          <cell r="OT279">
            <v>0</v>
          </cell>
          <cell r="OU279">
            <v>0</v>
          </cell>
          <cell r="OV279">
            <v>0</v>
          </cell>
          <cell r="OW279">
            <v>0</v>
          </cell>
          <cell r="OX279">
            <v>0</v>
          </cell>
          <cell r="OY279">
            <v>0</v>
          </cell>
          <cell r="OZ279">
            <v>0</v>
          </cell>
          <cell r="PA279">
            <v>0</v>
          </cell>
          <cell r="PB279">
            <v>0</v>
          </cell>
          <cell r="PC279">
            <v>0</v>
          </cell>
          <cell r="PD279">
            <v>0</v>
          </cell>
          <cell r="PE279">
            <v>0</v>
          </cell>
          <cell r="PF279">
            <v>0</v>
          </cell>
          <cell r="PG279">
            <v>0</v>
          </cell>
          <cell r="PH279">
            <v>0</v>
          </cell>
          <cell r="PI279">
            <v>0</v>
          </cell>
          <cell r="PJ279">
            <v>0</v>
          </cell>
          <cell r="PL279">
            <v>0</v>
          </cell>
          <cell r="PM279">
            <v>0</v>
          </cell>
          <cell r="PN279">
            <v>0</v>
          </cell>
          <cell r="PO279">
            <v>0</v>
          </cell>
          <cell r="PP279">
            <v>0</v>
          </cell>
          <cell r="PQ279">
            <v>0</v>
          </cell>
          <cell r="PR279">
            <v>0</v>
          </cell>
          <cell r="PS279">
            <v>0</v>
          </cell>
          <cell r="PT279">
            <v>0</v>
          </cell>
          <cell r="PU279">
            <v>0</v>
          </cell>
          <cell r="PV279">
            <v>0</v>
          </cell>
          <cell r="PW279">
            <v>0</v>
          </cell>
          <cell r="PX279">
            <v>0</v>
          </cell>
          <cell r="PY279">
            <v>0</v>
          </cell>
          <cell r="PZ279">
            <v>0</v>
          </cell>
          <cell r="QA279">
            <v>0</v>
          </cell>
          <cell r="QB279">
            <v>0</v>
          </cell>
          <cell r="QC279">
            <v>0</v>
          </cell>
          <cell r="QD279">
            <v>0</v>
          </cell>
          <cell r="QE279">
            <v>0</v>
          </cell>
          <cell r="QF279">
            <v>0</v>
          </cell>
          <cell r="QG279">
            <v>0</v>
          </cell>
          <cell r="QH279">
            <v>0</v>
          </cell>
          <cell r="QI279">
            <v>0</v>
          </cell>
          <cell r="QJ279">
            <v>0</v>
          </cell>
          <cell r="QK279">
            <v>0</v>
          </cell>
          <cell r="QL279">
            <v>0</v>
          </cell>
          <cell r="QM279">
            <v>0</v>
          </cell>
          <cell r="QN279">
            <v>0</v>
          </cell>
          <cell r="QO279">
            <v>0</v>
          </cell>
          <cell r="QP279">
            <v>0</v>
          </cell>
          <cell r="QQ279">
            <v>0</v>
          </cell>
          <cell r="QR279">
            <v>0</v>
          </cell>
          <cell r="QS279">
            <v>0</v>
          </cell>
          <cell r="QT279">
            <v>0</v>
          </cell>
          <cell r="QU279">
            <v>0</v>
          </cell>
          <cell r="QV279">
            <v>0</v>
          </cell>
          <cell r="QW279">
            <v>0</v>
          </cell>
          <cell r="QX279">
            <v>0</v>
          </cell>
          <cell r="QY279">
            <v>0</v>
          </cell>
          <cell r="QZ279">
            <v>0</v>
          </cell>
          <cell r="RA279">
            <v>0</v>
          </cell>
          <cell r="RB279">
            <v>0</v>
          </cell>
          <cell r="RC279">
            <v>0</v>
          </cell>
          <cell r="RD279">
            <v>0</v>
          </cell>
          <cell r="RE279">
            <v>0</v>
          </cell>
          <cell r="RF279">
            <v>0</v>
          </cell>
          <cell r="RG279">
            <v>0</v>
          </cell>
          <cell r="RH279">
            <v>0</v>
          </cell>
          <cell r="RI279">
            <v>0</v>
          </cell>
          <cell r="RL279">
            <v>0</v>
          </cell>
        </row>
        <row r="280">
          <cell r="OQ280">
            <v>0</v>
          </cell>
          <cell r="OR280">
            <v>0</v>
          </cell>
          <cell r="OS280">
            <v>0</v>
          </cell>
          <cell r="OT280">
            <v>0</v>
          </cell>
          <cell r="OU280">
            <v>0</v>
          </cell>
          <cell r="OV280">
            <v>0</v>
          </cell>
          <cell r="OW280">
            <v>0</v>
          </cell>
          <cell r="OX280">
            <v>0</v>
          </cell>
          <cell r="OY280">
            <v>0</v>
          </cell>
          <cell r="OZ280">
            <v>0</v>
          </cell>
          <cell r="PA280">
            <v>0</v>
          </cell>
          <cell r="PB280">
            <v>0</v>
          </cell>
          <cell r="PC280">
            <v>0</v>
          </cell>
          <cell r="PD280">
            <v>0</v>
          </cell>
          <cell r="PE280">
            <v>0</v>
          </cell>
          <cell r="PF280">
            <v>0</v>
          </cell>
          <cell r="PG280">
            <v>0</v>
          </cell>
          <cell r="PH280">
            <v>0</v>
          </cell>
          <cell r="PI280">
            <v>0</v>
          </cell>
          <cell r="PJ280">
            <v>0</v>
          </cell>
          <cell r="PL280">
            <v>0</v>
          </cell>
          <cell r="PM280">
            <v>0</v>
          </cell>
          <cell r="PN280">
            <v>0</v>
          </cell>
          <cell r="PO280">
            <v>0</v>
          </cell>
          <cell r="PP280">
            <v>0</v>
          </cell>
          <cell r="PQ280">
            <v>0</v>
          </cell>
          <cell r="PR280">
            <v>0</v>
          </cell>
          <cell r="PS280">
            <v>0</v>
          </cell>
          <cell r="PT280">
            <v>0</v>
          </cell>
          <cell r="PU280">
            <v>0</v>
          </cell>
          <cell r="PV280">
            <v>0</v>
          </cell>
          <cell r="PW280">
            <v>0</v>
          </cell>
          <cell r="PX280">
            <v>0</v>
          </cell>
          <cell r="PY280">
            <v>0</v>
          </cell>
          <cell r="PZ280">
            <v>0</v>
          </cell>
          <cell r="QA280">
            <v>0</v>
          </cell>
          <cell r="QB280">
            <v>0</v>
          </cell>
          <cell r="QC280">
            <v>0</v>
          </cell>
          <cell r="QD280">
            <v>0</v>
          </cell>
          <cell r="QE280">
            <v>0</v>
          </cell>
          <cell r="QF280">
            <v>0</v>
          </cell>
          <cell r="QG280">
            <v>0</v>
          </cell>
          <cell r="QH280">
            <v>0</v>
          </cell>
          <cell r="QI280">
            <v>0</v>
          </cell>
          <cell r="QJ280">
            <v>0</v>
          </cell>
          <cell r="QK280">
            <v>0</v>
          </cell>
          <cell r="QL280">
            <v>0</v>
          </cell>
          <cell r="QM280">
            <v>0</v>
          </cell>
          <cell r="QN280">
            <v>0</v>
          </cell>
          <cell r="QO280">
            <v>0</v>
          </cell>
          <cell r="QP280">
            <v>0</v>
          </cell>
          <cell r="QQ280">
            <v>0</v>
          </cell>
          <cell r="QR280">
            <v>0</v>
          </cell>
          <cell r="QS280">
            <v>0</v>
          </cell>
          <cell r="QT280">
            <v>0</v>
          </cell>
          <cell r="QU280">
            <v>0</v>
          </cell>
          <cell r="QV280">
            <v>0</v>
          </cell>
          <cell r="QW280">
            <v>0</v>
          </cell>
          <cell r="QX280">
            <v>0</v>
          </cell>
          <cell r="QY280">
            <v>0</v>
          </cell>
          <cell r="QZ280">
            <v>0</v>
          </cell>
          <cell r="RA280">
            <v>0</v>
          </cell>
          <cell r="RB280">
            <v>0</v>
          </cell>
          <cell r="RC280">
            <v>0</v>
          </cell>
          <cell r="RD280">
            <v>0</v>
          </cell>
          <cell r="RE280">
            <v>0</v>
          </cell>
          <cell r="RF280">
            <v>0</v>
          </cell>
          <cell r="RG280">
            <v>0</v>
          </cell>
          <cell r="RH280">
            <v>0</v>
          </cell>
          <cell r="RI280">
            <v>0</v>
          </cell>
          <cell r="RL280">
            <v>0</v>
          </cell>
        </row>
        <row r="281">
          <cell r="OQ281">
            <v>0</v>
          </cell>
          <cell r="OR281">
            <v>0</v>
          </cell>
          <cell r="OS281">
            <v>0</v>
          </cell>
          <cell r="OT281">
            <v>0</v>
          </cell>
          <cell r="OU281">
            <v>0</v>
          </cell>
          <cell r="OV281">
            <v>0</v>
          </cell>
          <cell r="OW281">
            <v>0</v>
          </cell>
          <cell r="OX281">
            <v>0</v>
          </cell>
          <cell r="OY281">
            <v>0</v>
          </cell>
          <cell r="OZ281">
            <v>0</v>
          </cell>
          <cell r="PA281">
            <v>0</v>
          </cell>
          <cell r="PB281">
            <v>0</v>
          </cell>
          <cell r="PC281">
            <v>0</v>
          </cell>
          <cell r="PD281">
            <v>0</v>
          </cell>
          <cell r="PE281">
            <v>0</v>
          </cell>
          <cell r="PF281">
            <v>0</v>
          </cell>
          <cell r="PG281">
            <v>0</v>
          </cell>
          <cell r="PH281">
            <v>0</v>
          </cell>
          <cell r="PI281">
            <v>0</v>
          </cell>
          <cell r="PJ281">
            <v>0</v>
          </cell>
          <cell r="PL281">
            <v>0</v>
          </cell>
          <cell r="PM281">
            <v>0</v>
          </cell>
          <cell r="PN281">
            <v>0</v>
          </cell>
          <cell r="PO281">
            <v>0</v>
          </cell>
          <cell r="PP281">
            <v>0</v>
          </cell>
          <cell r="PQ281">
            <v>0</v>
          </cell>
          <cell r="PR281">
            <v>0</v>
          </cell>
          <cell r="PS281">
            <v>0</v>
          </cell>
          <cell r="PT281">
            <v>0</v>
          </cell>
          <cell r="PU281">
            <v>0</v>
          </cell>
          <cell r="PV281">
            <v>0</v>
          </cell>
          <cell r="PW281">
            <v>0</v>
          </cell>
          <cell r="PX281">
            <v>0</v>
          </cell>
          <cell r="PY281">
            <v>0</v>
          </cell>
          <cell r="PZ281">
            <v>0</v>
          </cell>
          <cell r="QA281">
            <v>0</v>
          </cell>
          <cell r="QB281">
            <v>0</v>
          </cell>
          <cell r="QC281">
            <v>0</v>
          </cell>
          <cell r="QD281">
            <v>0</v>
          </cell>
          <cell r="QE281">
            <v>0</v>
          </cell>
          <cell r="QF281">
            <v>0</v>
          </cell>
          <cell r="QG281">
            <v>0</v>
          </cell>
          <cell r="QH281">
            <v>0</v>
          </cell>
          <cell r="QI281">
            <v>0</v>
          </cell>
          <cell r="QJ281">
            <v>0</v>
          </cell>
          <cell r="QK281">
            <v>0</v>
          </cell>
          <cell r="QL281">
            <v>0</v>
          </cell>
          <cell r="QM281">
            <v>0</v>
          </cell>
          <cell r="QN281">
            <v>0</v>
          </cell>
          <cell r="QO281">
            <v>0</v>
          </cell>
          <cell r="QP281">
            <v>0</v>
          </cell>
          <cell r="QQ281">
            <v>0</v>
          </cell>
          <cell r="QR281">
            <v>0</v>
          </cell>
          <cell r="QS281">
            <v>0</v>
          </cell>
          <cell r="QT281">
            <v>0</v>
          </cell>
          <cell r="QU281">
            <v>0</v>
          </cell>
          <cell r="QV281">
            <v>0</v>
          </cell>
          <cell r="QW281">
            <v>0</v>
          </cell>
          <cell r="QX281">
            <v>0</v>
          </cell>
          <cell r="QY281">
            <v>0</v>
          </cell>
          <cell r="QZ281">
            <v>0</v>
          </cell>
          <cell r="RA281">
            <v>0</v>
          </cell>
          <cell r="RB281">
            <v>0</v>
          </cell>
          <cell r="RC281">
            <v>0</v>
          </cell>
          <cell r="RD281">
            <v>0</v>
          </cell>
          <cell r="RE281">
            <v>0</v>
          </cell>
          <cell r="RF281">
            <v>0</v>
          </cell>
          <cell r="RG281">
            <v>0</v>
          </cell>
          <cell r="RH281">
            <v>0</v>
          </cell>
          <cell r="RI281">
            <v>0</v>
          </cell>
          <cell r="RL281">
            <v>0</v>
          </cell>
        </row>
        <row r="282">
          <cell r="OQ282">
            <v>0</v>
          </cell>
          <cell r="OR282">
            <v>0</v>
          </cell>
          <cell r="OS282">
            <v>0</v>
          </cell>
          <cell r="OT282">
            <v>0</v>
          </cell>
          <cell r="OU282">
            <v>0</v>
          </cell>
          <cell r="OV282">
            <v>0</v>
          </cell>
          <cell r="OW282">
            <v>0</v>
          </cell>
          <cell r="OX282">
            <v>0</v>
          </cell>
          <cell r="OY282">
            <v>0</v>
          </cell>
          <cell r="OZ282">
            <v>0</v>
          </cell>
          <cell r="PA282">
            <v>0</v>
          </cell>
          <cell r="PB282">
            <v>0</v>
          </cell>
          <cell r="PC282">
            <v>0</v>
          </cell>
          <cell r="PD282">
            <v>0</v>
          </cell>
          <cell r="PE282">
            <v>0</v>
          </cell>
          <cell r="PF282">
            <v>0</v>
          </cell>
          <cell r="PG282">
            <v>0</v>
          </cell>
          <cell r="PH282">
            <v>0</v>
          </cell>
          <cell r="PI282">
            <v>0</v>
          </cell>
          <cell r="PJ282">
            <v>0</v>
          </cell>
          <cell r="PL282">
            <v>0</v>
          </cell>
          <cell r="PM282">
            <v>0</v>
          </cell>
          <cell r="PN282">
            <v>0</v>
          </cell>
          <cell r="PO282">
            <v>0</v>
          </cell>
          <cell r="PP282">
            <v>0</v>
          </cell>
          <cell r="PQ282">
            <v>0</v>
          </cell>
          <cell r="PR282">
            <v>0</v>
          </cell>
          <cell r="PS282">
            <v>0</v>
          </cell>
          <cell r="PT282">
            <v>0</v>
          </cell>
          <cell r="PU282">
            <v>0</v>
          </cell>
          <cell r="PV282">
            <v>0</v>
          </cell>
          <cell r="PW282">
            <v>0</v>
          </cell>
          <cell r="PX282">
            <v>0</v>
          </cell>
          <cell r="PY282">
            <v>0</v>
          </cell>
          <cell r="PZ282">
            <v>0</v>
          </cell>
          <cell r="QA282">
            <v>0</v>
          </cell>
          <cell r="QB282">
            <v>0</v>
          </cell>
          <cell r="QC282">
            <v>0</v>
          </cell>
          <cell r="QD282">
            <v>0</v>
          </cell>
          <cell r="QE282">
            <v>0</v>
          </cell>
          <cell r="QF282">
            <v>0</v>
          </cell>
          <cell r="QG282">
            <v>0</v>
          </cell>
          <cell r="QH282">
            <v>0</v>
          </cell>
          <cell r="QI282">
            <v>0</v>
          </cell>
          <cell r="QJ282">
            <v>0</v>
          </cell>
          <cell r="QK282">
            <v>0</v>
          </cell>
          <cell r="QL282">
            <v>0</v>
          </cell>
          <cell r="QM282">
            <v>0</v>
          </cell>
          <cell r="QN282">
            <v>0</v>
          </cell>
          <cell r="QO282">
            <v>0</v>
          </cell>
          <cell r="QP282">
            <v>0</v>
          </cell>
          <cell r="QQ282">
            <v>0</v>
          </cell>
          <cell r="QR282">
            <v>0</v>
          </cell>
          <cell r="QS282">
            <v>0</v>
          </cell>
          <cell r="QT282">
            <v>0</v>
          </cell>
          <cell r="QU282">
            <v>0</v>
          </cell>
          <cell r="QV282">
            <v>0</v>
          </cell>
          <cell r="QW282">
            <v>0</v>
          </cell>
          <cell r="QX282">
            <v>0</v>
          </cell>
          <cell r="QY282">
            <v>0</v>
          </cell>
          <cell r="QZ282">
            <v>0</v>
          </cell>
          <cell r="RA282">
            <v>0</v>
          </cell>
          <cell r="RB282">
            <v>0</v>
          </cell>
          <cell r="RC282">
            <v>0</v>
          </cell>
          <cell r="RD282">
            <v>0</v>
          </cell>
          <cell r="RE282">
            <v>0</v>
          </cell>
          <cell r="RF282">
            <v>0</v>
          </cell>
          <cell r="RG282">
            <v>0</v>
          </cell>
          <cell r="RH282">
            <v>0</v>
          </cell>
          <cell r="RI282">
            <v>0</v>
          </cell>
          <cell r="RL282">
            <v>0</v>
          </cell>
        </row>
        <row r="283">
          <cell r="OQ283">
            <v>0</v>
          </cell>
          <cell r="OR283">
            <v>0</v>
          </cell>
          <cell r="OS283">
            <v>0</v>
          </cell>
          <cell r="OT283">
            <v>0</v>
          </cell>
          <cell r="OU283">
            <v>0</v>
          </cell>
          <cell r="OV283">
            <v>0</v>
          </cell>
          <cell r="OW283">
            <v>0</v>
          </cell>
          <cell r="OX283">
            <v>0</v>
          </cell>
          <cell r="OY283">
            <v>0</v>
          </cell>
          <cell r="OZ283">
            <v>0</v>
          </cell>
          <cell r="PA283">
            <v>0</v>
          </cell>
          <cell r="PB283">
            <v>0</v>
          </cell>
          <cell r="PC283">
            <v>0</v>
          </cell>
          <cell r="PD283">
            <v>0</v>
          </cell>
          <cell r="PE283">
            <v>0</v>
          </cell>
          <cell r="PF283">
            <v>0</v>
          </cell>
          <cell r="PG283">
            <v>0</v>
          </cell>
          <cell r="PH283">
            <v>0</v>
          </cell>
          <cell r="PI283">
            <v>0</v>
          </cell>
          <cell r="PJ283">
            <v>0</v>
          </cell>
          <cell r="PL283">
            <v>0</v>
          </cell>
          <cell r="PM283">
            <v>0</v>
          </cell>
          <cell r="PN283">
            <v>0</v>
          </cell>
          <cell r="PO283">
            <v>0</v>
          </cell>
          <cell r="PP283">
            <v>0</v>
          </cell>
          <cell r="PQ283">
            <v>0</v>
          </cell>
          <cell r="PR283">
            <v>0</v>
          </cell>
          <cell r="PS283">
            <v>0</v>
          </cell>
          <cell r="PT283">
            <v>0</v>
          </cell>
          <cell r="PU283">
            <v>0</v>
          </cell>
          <cell r="PV283">
            <v>0</v>
          </cell>
          <cell r="PW283">
            <v>0</v>
          </cell>
          <cell r="PX283">
            <v>0</v>
          </cell>
          <cell r="PY283">
            <v>0</v>
          </cell>
          <cell r="PZ283">
            <v>0</v>
          </cell>
          <cell r="QA283">
            <v>0</v>
          </cell>
          <cell r="QB283">
            <v>0</v>
          </cell>
          <cell r="QC283">
            <v>0</v>
          </cell>
          <cell r="QD283">
            <v>0</v>
          </cell>
          <cell r="QE283">
            <v>0</v>
          </cell>
          <cell r="QF283">
            <v>0</v>
          </cell>
          <cell r="QG283">
            <v>0</v>
          </cell>
          <cell r="QH283">
            <v>0</v>
          </cell>
          <cell r="QI283">
            <v>0</v>
          </cell>
          <cell r="QJ283">
            <v>0</v>
          </cell>
          <cell r="QK283">
            <v>0</v>
          </cell>
          <cell r="QL283">
            <v>0</v>
          </cell>
          <cell r="QM283">
            <v>0</v>
          </cell>
          <cell r="QN283">
            <v>0</v>
          </cell>
          <cell r="QO283">
            <v>0</v>
          </cell>
          <cell r="QP283">
            <v>0</v>
          </cell>
          <cell r="QQ283">
            <v>0</v>
          </cell>
          <cell r="QR283">
            <v>0</v>
          </cell>
          <cell r="QS283">
            <v>0</v>
          </cell>
          <cell r="QT283">
            <v>0</v>
          </cell>
          <cell r="QU283">
            <v>0</v>
          </cell>
          <cell r="QV283">
            <v>0</v>
          </cell>
          <cell r="QW283">
            <v>0</v>
          </cell>
          <cell r="QX283">
            <v>0</v>
          </cell>
          <cell r="QY283">
            <v>0</v>
          </cell>
          <cell r="QZ283">
            <v>0</v>
          </cell>
          <cell r="RA283">
            <v>0</v>
          </cell>
          <cell r="RB283">
            <v>0</v>
          </cell>
          <cell r="RC283">
            <v>0</v>
          </cell>
          <cell r="RD283">
            <v>0</v>
          </cell>
          <cell r="RE283">
            <v>0</v>
          </cell>
          <cell r="RF283">
            <v>0</v>
          </cell>
          <cell r="RG283">
            <v>0</v>
          </cell>
          <cell r="RH283">
            <v>0</v>
          </cell>
          <cell r="RI283">
            <v>0</v>
          </cell>
          <cell r="RL283">
            <v>0</v>
          </cell>
        </row>
        <row r="284">
          <cell r="OQ284">
            <v>0</v>
          </cell>
          <cell r="OR284">
            <v>0</v>
          </cell>
          <cell r="OS284">
            <v>0</v>
          </cell>
          <cell r="OT284">
            <v>0</v>
          </cell>
          <cell r="OU284">
            <v>0</v>
          </cell>
          <cell r="OV284">
            <v>0</v>
          </cell>
          <cell r="OW284">
            <v>0</v>
          </cell>
          <cell r="OX284">
            <v>0</v>
          </cell>
          <cell r="OY284">
            <v>0</v>
          </cell>
          <cell r="OZ284">
            <v>0</v>
          </cell>
          <cell r="PA284">
            <v>0</v>
          </cell>
          <cell r="PB284">
            <v>0</v>
          </cell>
          <cell r="PC284">
            <v>0</v>
          </cell>
          <cell r="PD284">
            <v>0</v>
          </cell>
          <cell r="PE284">
            <v>0</v>
          </cell>
          <cell r="PF284">
            <v>0</v>
          </cell>
          <cell r="PG284">
            <v>0</v>
          </cell>
          <cell r="PH284">
            <v>0</v>
          </cell>
          <cell r="PI284">
            <v>0</v>
          </cell>
          <cell r="PJ284">
            <v>0</v>
          </cell>
          <cell r="PL284">
            <v>0</v>
          </cell>
          <cell r="PM284">
            <v>0</v>
          </cell>
          <cell r="PN284">
            <v>0</v>
          </cell>
          <cell r="PO284">
            <v>0</v>
          </cell>
          <cell r="PP284">
            <v>0</v>
          </cell>
          <cell r="PQ284">
            <v>0</v>
          </cell>
          <cell r="PR284">
            <v>0</v>
          </cell>
          <cell r="PS284">
            <v>0</v>
          </cell>
          <cell r="PT284">
            <v>0</v>
          </cell>
          <cell r="PU284">
            <v>0</v>
          </cell>
          <cell r="PV284">
            <v>0</v>
          </cell>
          <cell r="PW284">
            <v>0</v>
          </cell>
          <cell r="PX284">
            <v>0</v>
          </cell>
          <cell r="PY284">
            <v>0</v>
          </cell>
          <cell r="PZ284">
            <v>0</v>
          </cell>
          <cell r="QA284">
            <v>0</v>
          </cell>
          <cell r="QB284">
            <v>0</v>
          </cell>
          <cell r="QC284">
            <v>0</v>
          </cell>
          <cell r="QD284">
            <v>0</v>
          </cell>
          <cell r="QE284">
            <v>0</v>
          </cell>
          <cell r="QF284">
            <v>0</v>
          </cell>
          <cell r="QG284">
            <v>0</v>
          </cell>
          <cell r="QH284">
            <v>0</v>
          </cell>
          <cell r="QI284">
            <v>0</v>
          </cell>
          <cell r="QJ284">
            <v>0</v>
          </cell>
          <cell r="QK284">
            <v>0</v>
          </cell>
          <cell r="QL284">
            <v>0</v>
          </cell>
          <cell r="QM284">
            <v>0</v>
          </cell>
          <cell r="QN284">
            <v>0</v>
          </cell>
          <cell r="QO284">
            <v>0</v>
          </cell>
          <cell r="QP284">
            <v>0</v>
          </cell>
          <cell r="QQ284">
            <v>0</v>
          </cell>
          <cell r="QR284">
            <v>0</v>
          </cell>
          <cell r="QS284">
            <v>0</v>
          </cell>
          <cell r="QT284">
            <v>0</v>
          </cell>
          <cell r="QU284">
            <v>0</v>
          </cell>
          <cell r="QV284">
            <v>0</v>
          </cell>
          <cell r="QW284">
            <v>0</v>
          </cell>
          <cell r="QX284">
            <v>0</v>
          </cell>
          <cell r="QY284">
            <v>0</v>
          </cell>
          <cell r="QZ284">
            <v>0</v>
          </cell>
          <cell r="RA284">
            <v>0</v>
          </cell>
          <cell r="RB284">
            <v>0</v>
          </cell>
          <cell r="RC284">
            <v>0</v>
          </cell>
          <cell r="RD284">
            <v>0</v>
          </cell>
          <cell r="RE284">
            <v>0</v>
          </cell>
          <cell r="RF284">
            <v>0</v>
          </cell>
          <cell r="RG284">
            <v>0</v>
          </cell>
          <cell r="RH284">
            <v>0</v>
          </cell>
          <cell r="RI284">
            <v>0</v>
          </cell>
          <cell r="RL284">
            <v>0</v>
          </cell>
        </row>
        <row r="285">
          <cell r="OQ285">
            <v>0</v>
          </cell>
          <cell r="OR285">
            <v>0</v>
          </cell>
          <cell r="OS285">
            <v>0</v>
          </cell>
          <cell r="OT285">
            <v>0</v>
          </cell>
          <cell r="OU285">
            <v>0</v>
          </cell>
          <cell r="OV285">
            <v>0</v>
          </cell>
          <cell r="OW285">
            <v>0</v>
          </cell>
          <cell r="OX285">
            <v>0</v>
          </cell>
          <cell r="OY285">
            <v>0</v>
          </cell>
          <cell r="OZ285">
            <v>0</v>
          </cell>
          <cell r="PA285">
            <v>0</v>
          </cell>
          <cell r="PB285">
            <v>0</v>
          </cell>
          <cell r="PC285">
            <v>0</v>
          </cell>
          <cell r="PD285">
            <v>0</v>
          </cell>
          <cell r="PE285">
            <v>0</v>
          </cell>
          <cell r="PF285">
            <v>0</v>
          </cell>
          <cell r="PG285">
            <v>0</v>
          </cell>
          <cell r="PH285">
            <v>0</v>
          </cell>
          <cell r="PI285">
            <v>0</v>
          </cell>
          <cell r="PJ285">
            <v>0</v>
          </cell>
          <cell r="PL285">
            <v>0</v>
          </cell>
          <cell r="PM285">
            <v>0</v>
          </cell>
          <cell r="PN285">
            <v>0</v>
          </cell>
          <cell r="PO285">
            <v>0</v>
          </cell>
          <cell r="PP285">
            <v>0</v>
          </cell>
          <cell r="PQ285">
            <v>0</v>
          </cell>
          <cell r="PR285">
            <v>0</v>
          </cell>
          <cell r="PS285">
            <v>0</v>
          </cell>
          <cell r="PT285">
            <v>0</v>
          </cell>
          <cell r="PU285">
            <v>0</v>
          </cell>
          <cell r="PV285">
            <v>0</v>
          </cell>
          <cell r="PW285">
            <v>0</v>
          </cell>
          <cell r="PX285">
            <v>0</v>
          </cell>
          <cell r="PY285">
            <v>0</v>
          </cell>
          <cell r="PZ285">
            <v>0</v>
          </cell>
          <cell r="QA285">
            <v>0</v>
          </cell>
          <cell r="QB285">
            <v>0</v>
          </cell>
          <cell r="QC285">
            <v>0</v>
          </cell>
          <cell r="QD285">
            <v>0</v>
          </cell>
          <cell r="QE285">
            <v>0</v>
          </cell>
          <cell r="QF285">
            <v>0</v>
          </cell>
          <cell r="QG285">
            <v>0</v>
          </cell>
          <cell r="QH285">
            <v>0</v>
          </cell>
          <cell r="QI285">
            <v>0</v>
          </cell>
          <cell r="QJ285">
            <v>0</v>
          </cell>
          <cell r="QK285">
            <v>0</v>
          </cell>
          <cell r="QL285">
            <v>0</v>
          </cell>
          <cell r="QM285">
            <v>0</v>
          </cell>
          <cell r="QN285">
            <v>0</v>
          </cell>
          <cell r="QO285">
            <v>0</v>
          </cell>
          <cell r="QP285">
            <v>0</v>
          </cell>
          <cell r="QQ285">
            <v>0</v>
          </cell>
          <cell r="QR285">
            <v>0</v>
          </cell>
          <cell r="QS285">
            <v>0</v>
          </cell>
          <cell r="QT285">
            <v>0</v>
          </cell>
          <cell r="QU285">
            <v>0</v>
          </cell>
          <cell r="QV285">
            <v>0</v>
          </cell>
          <cell r="QW285">
            <v>0</v>
          </cell>
          <cell r="QX285">
            <v>0</v>
          </cell>
          <cell r="QY285">
            <v>0</v>
          </cell>
          <cell r="QZ285">
            <v>0</v>
          </cell>
          <cell r="RA285">
            <v>0</v>
          </cell>
          <cell r="RB285">
            <v>0</v>
          </cell>
          <cell r="RC285">
            <v>0</v>
          </cell>
          <cell r="RD285">
            <v>0</v>
          </cell>
          <cell r="RE285">
            <v>0</v>
          </cell>
          <cell r="RF285">
            <v>0</v>
          </cell>
          <cell r="RG285">
            <v>0</v>
          </cell>
          <cell r="RH285">
            <v>0</v>
          </cell>
          <cell r="RI285">
            <v>0</v>
          </cell>
          <cell r="RL285">
            <v>0</v>
          </cell>
        </row>
        <row r="286">
          <cell r="OQ286">
            <v>0</v>
          </cell>
          <cell r="OR286">
            <v>0</v>
          </cell>
          <cell r="OS286">
            <v>0</v>
          </cell>
          <cell r="OT286">
            <v>0</v>
          </cell>
          <cell r="OU286">
            <v>0</v>
          </cell>
          <cell r="OV286">
            <v>0</v>
          </cell>
          <cell r="OW286">
            <v>0</v>
          </cell>
          <cell r="OX286">
            <v>0</v>
          </cell>
          <cell r="OY286">
            <v>0</v>
          </cell>
          <cell r="OZ286">
            <v>0</v>
          </cell>
          <cell r="PA286">
            <v>0</v>
          </cell>
          <cell r="PB286">
            <v>0</v>
          </cell>
          <cell r="PC286">
            <v>0</v>
          </cell>
          <cell r="PD286">
            <v>0</v>
          </cell>
          <cell r="PE286">
            <v>0</v>
          </cell>
          <cell r="PF286">
            <v>0</v>
          </cell>
          <cell r="PG286">
            <v>0</v>
          </cell>
          <cell r="PH286">
            <v>0</v>
          </cell>
          <cell r="PI286">
            <v>0</v>
          </cell>
          <cell r="PJ286">
            <v>0</v>
          </cell>
          <cell r="PL286">
            <v>0</v>
          </cell>
          <cell r="PM286">
            <v>0</v>
          </cell>
          <cell r="PN286">
            <v>0</v>
          </cell>
          <cell r="PO286">
            <v>0</v>
          </cell>
          <cell r="PP286">
            <v>0</v>
          </cell>
          <cell r="PQ286">
            <v>0</v>
          </cell>
          <cell r="PR286">
            <v>0</v>
          </cell>
          <cell r="PS286">
            <v>0</v>
          </cell>
          <cell r="PT286">
            <v>0</v>
          </cell>
          <cell r="PU286">
            <v>0</v>
          </cell>
          <cell r="PV286">
            <v>0</v>
          </cell>
          <cell r="PW286">
            <v>0</v>
          </cell>
          <cell r="PX286">
            <v>0</v>
          </cell>
          <cell r="PY286">
            <v>0</v>
          </cell>
          <cell r="PZ286">
            <v>0</v>
          </cell>
          <cell r="QA286">
            <v>0</v>
          </cell>
          <cell r="QB286">
            <v>0</v>
          </cell>
          <cell r="QC286">
            <v>0</v>
          </cell>
          <cell r="QD286">
            <v>0</v>
          </cell>
          <cell r="QE286">
            <v>0</v>
          </cell>
          <cell r="QF286">
            <v>0</v>
          </cell>
          <cell r="QG286">
            <v>0</v>
          </cell>
          <cell r="QH286">
            <v>0</v>
          </cell>
          <cell r="QI286">
            <v>0</v>
          </cell>
          <cell r="QJ286">
            <v>0</v>
          </cell>
          <cell r="QK286">
            <v>0</v>
          </cell>
          <cell r="QL286">
            <v>0</v>
          </cell>
          <cell r="QM286">
            <v>0</v>
          </cell>
          <cell r="QN286">
            <v>0</v>
          </cell>
          <cell r="QO286">
            <v>0</v>
          </cell>
          <cell r="QP286">
            <v>0</v>
          </cell>
          <cell r="QQ286">
            <v>0</v>
          </cell>
          <cell r="QR286">
            <v>0</v>
          </cell>
          <cell r="QS286">
            <v>0</v>
          </cell>
          <cell r="QT286">
            <v>0</v>
          </cell>
          <cell r="QU286">
            <v>0</v>
          </cell>
          <cell r="QV286">
            <v>0</v>
          </cell>
          <cell r="QW286">
            <v>0</v>
          </cell>
          <cell r="QX286">
            <v>0</v>
          </cell>
          <cell r="QY286">
            <v>0</v>
          </cell>
          <cell r="QZ286">
            <v>0</v>
          </cell>
          <cell r="RA286">
            <v>0</v>
          </cell>
          <cell r="RB286">
            <v>0</v>
          </cell>
          <cell r="RC286">
            <v>0</v>
          </cell>
          <cell r="RD286">
            <v>0</v>
          </cell>
          <cell r="RE286">
            <v>0</v>
          </cell>
          <cell r="RF286">
            <v>0</v>
          </cell>
          <cell r="RG286">
            <v>0</v>
          </cell>
          <cell r="RH286">
            <v>0</v>
          </cell>
          <cell r="RI286">
            <v>0</v>
          </cell>
          <cell r="RL286">
            <v>0</v>
          </cell>
        </row>
        <row r="287">
          <cell r="OQ287">
            <v>0</v>
          </cell>
          <cell r="OR287">
            <v>0</v>
          </cell>
          <cell r="OS287">
            <v>0</v>
          </cell>
          <cell r="OT287">
            <v>0</v>
          </cell>
          <cell r="OU287">
            <v>0</v>
          </cell>
          <cell r="OV287">
            <v>0</v>
          </cell>
          <cell r="OW287">
            <v>0</v>
          </cell>
          <cell r="OX287">
            <v>0</v>
          </cell>
          <cell r="OY287">
            <v>0</v>
          </cell>
          <cell r="OZ287">
            <v>0</v>
          </cell>
          <cell r="PA287">
            <v>0</v>
          </cell>
          <cell r="PB287">
            <v>0</v>
          </cell>
          <cell r="PC287">
            <v>0</v>
          </cell>
          <cell r="PD287">
            <v>0</v>
          </cell>
          <cell r="PE287">
            <v>0</v>
          </cell>
          <cell r="PF287">
            <v>0</v>
          </cell>
          <cell r="PG287">
            <v>0</v>
          </cell>
          <cell r="PH287">
            <v>0</v>
          </cell>
          <cell r="PI287">
            <v>0</v>
          </cell>
          <cell r="PJ287">
            <v>0</v>
          </cell>
          <cell r="PL287">
            <v>0</v>
          </cell>
          <cell r="PM287">
            <v>0</v>
          </cell>
          <cell r="PN287">
            <v>0</v>
          </cell>
          <cell r="PO287">
            <v>0</v>
          </cell>
          <cell r="PP287">
            <v>0</v>
          </cell>
          <cell r="PQ287">
            <v>0</v>
          </cell>
          <cell r="PR287">
            <v>0</v>
          </cell>
          <cell r="PS287">
            <v>0</v>
          </cell>
          <cell r="PT287">
            <v>0</v>
          </cell>
          <cell r="PU287">
            <v>0</v>
          </cell>
          <cell r="PV287">
            <v>0</v>
          </cell>
          <cell r="PW287">
            <v>0</v>
          </cell>
          <cell r="PX287">
            <v>0</v>
          </cell>
          <cell r="PY287">
            <v>0</v>
          </cell>
          <cell r="PZ287">
            <v>0</v>
          </cell>
          <cell r="QA287">
            <v>0</v>
          </cell>
          <cell r="QB287">
            <v>0</v>
          </cell>
          <cell r="QC287">
            <v>0</v>
          </cell>
          <cell r="QD287">
            <v>0</v>
          </cell>
          <cell r="QE287">
            <v>0</v>
          </cell>
          <cell r="QF287">
            <v>0</v>
          </cell>
          <cell r="QG287">
            <v>0</v>
          </cell>
          <cell r="QH287">
            <v>0</v>
          </cell>
          <cell r="QI287">
            <v>0</v>
          </cell>
          <cell r="QJ287">
            <v>0</v>
          </cell>
          <cell r="QK287">
            <v>0</v>
          </cell>
          <cell r="QL287">
            <v>0</v>
          </cell>
          <cell r="QM287">
            <v>0</v>
          </cell>
          <cell r="QN287">
            <v>0</v>
          </cell>
          <cell r="QO287">
            <v>0</v>
          </cell>
          <cell r="QP287">
            <v>0</v>
          </cell>
          <cell r="QQ287">
            <v>0</v>
          </cell>
          <cell r="QR287">
            <v>0</v>
          </cell>
          <cell r="QS287">
            <v>0</v>
          </cell>
          <cell r="QT287">
            <v>0</v>
          </cell>
          <cell r="QU287">
            <v>0</v>
          </cell>
          <cell r="QV287">
            <v>0</v>
          </cell>
          <cell r="QW287">
            <v>0</v>
          </cell>
          <cell r="QX287">
            <v>0</v>
          </cell>
          <cell r="QY287">
            <v>0</v>
          </cell>
          <cell r="QZ287">
            <v>0</v>
          </cell>
          <cell r="RA287">
            <v>0</v>
          </cell>
          <cell r="RB287">
            <v>0</v>
          </cell>
          <cell r="RC287">
            <v>0</v>
          </cell>
          <cell r="RD287">
            <v>0</v>
          </cell>
          <cell r="RE287">
            <v>0</v>
          </cell>
          <cell r="RF287">
            <v>0</v>
          </cell>
          <cell r="RG287">
            <v>0</v>
          </cell>
          <cell r="RH287">
            <v>0</v>
          </cell>
          <cell r="RI287">
            <v>0</v>
          </cell>
          <cell r="RL287">
            <v>0</v>
          </cell>
        </row>
        <row r="288">
          <cell r="OQ288">
            <v>0</v>
          </cell>
          <cell r="OR288">
            <v>0</v>
          </cell>
          <cell r="OS288">
            <v>0</v>
          </cell>
          <cell r="OT288">
            <v>0</v>
          </cell>
          <cell r="OU288">
            <v>0</v>
          </cell>
          <cell r="OV288">
            <v>0</v>
          </cell>
          <cell r="OW288">
            <v>0</v>
          </cell>
          <cell r="OX288">
            <v>0</v>
          </cell>
          <cell r="OY288">
            <v>0</v>
          </cell>
          <cell r="OZ288">
            <v>0</v>
          </cell>
          <cell r="PA288">
            <v>0</v>
          </cell>
          <cell r="PB288">
            <v>0</v>
          </cell>
          <cell r="PC288">
            <v>0</v>
          </cell>
          <cell r="PD288">
            <v>0</v>
          </cell>
          <cell r="PE288">
            <v>0</v>
          </cell>
          <cell r="PF288">
            <v>0</v>
          </cell>
          <cell r="PG288">
            <v>0</v>
          </cell>
          <cell r="PH288">
            <v>0</v>
          </cell>
          <cell r="PI288">
            <v>0</v>
          </cell>
          <cell r="PJ288">
            <v>0</v>
          </cell>
          <cell r="PL288">
            <v>0</v>
          </cell>
          <cell r="PM288">
            <v>0</v>
          </cell>
          <cell r="PN288">
            <v>0</v>
          </cell>
          <cell r="PO288">
            <v>0</v>
          </cell>
          <cell r="PP288">
            <v>0</v>
          </cell>
          <cell r="PQ288">
            <v>0</v>
          </cell>
          <cell r="PR288">
            <v>0</v>
          </cell>
          <cell r="PS288">
            <v>0</v>
          </cell>
          <cell r="PT288">
            <v>0</v>
          </cell>
          <cell r="PU288">
            <v>0</v>
          </cell>
          <cell r="PV288">
            <v>0</v>
          </cell>
          <cell r="PW288">
            <v>0</v>
          </cell>
          <cell r="PX288">
            <v>0</v>
          </cell>
          <cell r="PY288">
            <v>0</v>
          </cell>
          <cell r="PZ288">
            <v>0</v>
          </cell>
          <cell r="QA288">
            <v>0</v>
          </cell>
          <cell r="QB288">
            <v>0</v>
          </cell>
          <cell r="QC288">
            <v>0</v>
          </cell>
          <cell r="QD288">
            <v>0</v>
          </cell>
          <cell r="QE288">
            <v>0</v>
          </cell>
          <cell r="QF288">
            <v>0</v>
          </cell>
          <cell r="QG288">
            <v>0</v>
          </cell>
          <cell r="QH288">
            <v>0</v>
          </cell>
          <cell r="QI288">
            <v>0</v>
          </cell>
          <cell r="QJ288">
            <v>0</v>
          </cell>
          <cell r="QK288">
            <v>0</v>
          </cell>
          <cell r="QL288">
            <v>0</v>
          </cell>
          <cell r="QM288">
            <v>0</v>
          </cell>
          <cell r="QN288">
            <v>0</v>
          </cell>
          <cell r="QO288">
            <v>0</v>
          </cell>
          <cell r="QP288">
            <v>0</v>
          </cell>
          <cell r="QQ288">
            <v>0</v>
          </cell>
          <cell r="QR288">
            <v>0</v>
          </cell>
          <cell r="QS288">
            <v>0</v>
          </cell>
          <cell r="QT288">
            <v>0</v>
          </cell>
          <cell r="QU288">
            <v>0</v>
          </cell>
          <cell r="QV288">
            <v>0</v>
          </cell>
          <cell r="QW288">
            <v>0</v>
          </cell>
          <cell r="QX288">
            <v>0</v>
          </cell>
          <cell r="QY288">
            <v>0</v>
          </cell>
          <cell r="QZ288">
            <v>0</v>
          </cell>
          <cell r="RA288">
            <v>0</v>
          </cell>
          <cell r="RB288">
            <v>0</v>
          </cell>
          <cell r="RC288">
            <v>0</v>
          </cell>
          <cell r="RD288">
            <v>0</v>
          </cell>
          <cell r="RE288">
            <v>0</v>
          </cell>
          <cell r="RF288">
            <v>0</v>
          </cell>
          <cell r="RG288">
            <v>0</v>
          </cell>
          <cell r="RH288">
            <v>0</v>
          </cell>
          <cell r="RI288">
            <v>0</v>
          </cell>
          <cell r="RL288">
            <v>0</v>
          </cell>
        </row>
        <row r="289">
          <cell r="OQ289">
            <v>0</v>
          </cell>
          <cell r="OR289">
            <v>0</v>
          </cell>
          <cell r="OS289">
            <v>0</v>
          </cell>
          <cell r="OT289">
            <v>0</v>
          </cell>
          <cell r="OU289">
            <v>0</v>
          </cell>
          <cell r="OV289">
            <v>0</v>
          </cell>
          <cell r="OW289">
            <v>0</v>
          </cell>
          <cell r="OX289">
            <v>0</v>
          </cell>
          <cell r="OY289">
            <v>0</v>
          </cell>
          <cell r="OZ289">
            <v>0</v>
          </cell>
          <cell r="PA289">
            <v>0</v>
          </cell>
          <cell r="PB289">
            <v>0</v>
          </cell>
          <cell r="PC289">
            <v>0</v>
          </cell>
          <cell r="PD289">
            <v>0</v>
          </cell>
          <cell r="PE289">
            <v>0</v>
          </cell>
          <cell r="PF289">
            <v>0</v>
          </cell>
          <cell r="PG289">
            <v>0</v>
          </cell>
          <cell r="PH289">
            <v>0</v>
          </cell>
          <cell r="PI289">
            <v>0</v>
          </cell>
          <cell r="PJ289">
            <v>0</v>
          </cell>
          <cell r="PL289">
            <v>0</v>
          </cell>
          <cell r="PM289">
            <v>0</v>
          </cell>
          <cell r="PN289">
            <v>0</v>
          </cell>
          <cell r="PO289">
            <v>0</v>
          </cell>
          <cell r="PP289">
            <v>0</v>
          </cell>
          <cell r="PQ289">
            <v>0</v>
          </cell>
          <cell r="PR289">
            <v>0</v>
          </cell>
          <cell r="PS289">
            <v>0</v>
          </cell>
          <cell r="PT289">
            <v>0</v>
          </cell>
          <cell r="PU289">
            <v>0</v>
          </cell>
          <cell r="PV289">
            <v>0</v>
          </cell>
          <cell r="PW289">
            <v>0</v>
          </cell>
          <cell r="PX289">
            <v>0</v>
          </cell>
          <cell r="PY289">
            <v>0</v>
          </cell>
          <cell r="PZ289">
            <v>0</v>
          </cell>
          <cell r="QA289">
            <v>0</v>
          </cell>
          <cell r="QB289">
            <v>0</v>
          </cell>
          <cell r="QC289">
            <v>0</v>
          </cell>
          <cell r="QD289">
            <v>0</v>
          </cell>
          <cell r="QE289">
            <v>0</v>
          </cell>
          <cell r="QF289">
            <v>0</v>
          </cell>
          <cell r="QG289">
            <v>0</v>
          </cell>
          <cell r="QH289">
            <v>0</v>
          </cell>
          <cell r="QI289">
            <v>0</v>
          </cell>
          <cell r="QJ289">
            <v>0</v>
          </cell>
          <cell r="QK289">
            <v>0</v>
          </cell>
          <cell r="QL289">
            <v>0</v>
          </cell>
          <cell r="QM289">
            <v>0</v>
          </cell>
          <cell r="QN289">
            <v>0</v>
          </cell>
          <cell r="QO289">
            <v>0</v>
          </cell>
          <cell r="QP289">
            <v>0</v>
          </cell>
          <cell r="QQ289">
            <v>0</v>
          </cell>
          <cell r="QR289">
            <v>0</v>
          </cell>
          <cell r="QS289">
            <v>0</v>
          </cell>
          <cell r="QT289">
            <v>0</v>
          </cell>
          <cell r="QU289">
            <v>0</v>
          </cell>
          <cell r="QV289">
            <v>0</v>
          </cell>
          <cell r="QW289">
            <v>0</v>
          </cell>
          <cell r="QX289">
            <v>0</v>
          </cell>
          <cell r="QY289">
            <v>0</v>
          </cell>
          <cell r="QZ289">
            <v>0</v>
          </cell>
          <cell r="RA289">
            <v>0</v>
          </cell>
          <cell r="RB289">
            <v>0</v>
          </cell>
          <cell r="RC289">
            <v>0</v>
          </cell>
          <cell r="RD289">
            <v>0</v>
          </cell>
          <cell r="RE289">
            <v>0</v>
          </cell>
          <cell r="RF289">
            <v>0</v>
          </cell>
          <cell r="RG289">
            <v>0</v>
          </cell>
          <cell r="RH289">
            <v>0</v>
          </cell>
          <cell r="RI289">
            <v>0</v>
          </cell>
          <cell r="RL289">
            <v>0</v>
          </cell>
        </row>
        <row r="290">
          <cell r="OQ290">
            <v>0</v>
          </cell>
          <cell r="OR290">
            <v>0</v>
          </cell>
          <cell r="OS290">
            <v>0</v>
          </cell>
          <cell r="OT290">
            <v>0</v>
          </cell>
          <cell r="OU290">
            <v>0</v>
          </cell>
          <cell r="OV290">
            <v>0</v>
          </cell>
          <cell r="OW290">
            <v>0</v>
          </cell>
          <cell r="OX290">
            <v>0</v>
          </cell>
          <cell r="OY290">
            <v>0</v>
          </cell>
          <cell r="OZ290">
            <v>0</v>
          </cell>
          <cell r="PA290">
            <v>0</v>
          </cell>
          <cell r="PB290">
            <v>0</v>
          </cell>
          <cell r="PC290">
            <v>0</v>
          </cell>
          <cell r="PD290">
            <v>0</v>
          </cell>
          <cell r="PE290">
            <v>0</v>
          </cell>
          <cell r="PF290">
            <v>0</v>
          </cell>
          <cell r="PG290">
            <v>0</v>
          </cell>
          <cell r="PH290">
            <v>0</v>
          </cell>
          <cell r="PI290">
            <v>0</v>
          </cell>
          <cell r="PJ290">
            <v>0</v>
          </cell>
          <cell r="PL290">
            <v>0</v>
          </cell>
          <cell r="PM290">
            <v>0</v>
          </cell>
          <cell r="PN290">
            <v>0</v>
          </cell>
          <cell r="PO290">
            <v>0</v>
          </cell>
          <cell r="PP290">
            <v>0</v>
          </cell>
          <cell r="PQ290">
            <v>0</v>
          </cell>
          <cell r="PR290">
            <v>0</v>
          </cell>
          <cell r="PS290">
            <v>0</v>
          </cell>
          <cell r="PT290">
            <v>0</v>
          </cell>
          <cell r="PU290">
            <v>0</v>
          </cell>
          <cell r="PV290">
            <v>0</v>
          </cell>
          <cell r="PW290">
            <v>0</v>
          </cell>
          <cell r="PX290">
            <v>0</v>
          </cell>
          <cell r="PY290">
            <v>0</v>
          </cell>
          <cell r="PZ290">
            <v>0</v>
          </cell>
          <cell r="QA290">
            <v>0</v>
          </cell>
          <cell r="QB290">
            <v>0</v>
          </cell>
          <cell r="QC290">
            <v>0</v>
          </cell>
          <cell r="QD290">
            <v>0</v>
          </cell>
          <cell r="QE290">
            <v>0</v>
          </cell>
          <cell r="QF290">
            <v>0</v>
          </cell>
          <cell r="QG290">
            <v>0</v>
          </cell>
          <cell r="QH290">
            <v>0</v>
          </cell>
          <cell r="QI290">
            <v>0</v>
          </cell>
          <cell r="QJ290">
            <v>0</v>
          </cell>
          <cell r="QK290">
            <v>0</v>
          </cell>
          <cell r="QL290">
            <v>0</v>
          </cell>
          <cell r="QM290">
            <v>0</v>
          </cell>
          <cell r="QN290">
            <v>0</v>
          </cell>
          <cell r="QO290">
            <v>0</v>
          </cell>
          <cell r="QP290">
            <v>0</v>
          </cell>
          <cell r="QQ290">
            <v>0</v>
          </cell>
          <cell r="QR290">
            <v>0</v>
          </cell>
          <cell r="QS290">
            <v>0</v>
          </cell>
          <cell r="QT290">
            <v>0</v>
          </cell>
          <cell r="QU290">
            <v>0</v>
          </cell>
          <cell r="QV290">
            <v>0</v>
          </cell>
          <cell r="QW290">
            <v>0</v>
          </cell>
          <cell r="QX290">
            <v>0</v>
          </cell>
          <cell r="QY290">
            <v>0</v>
          </cell>
          <cell r="QZ290">
            <v>0</v>
          </cell>
          <cell r="RA290">
            <v>0</v>
          </cell>
          <cell r="RB290">
            <v>0</v>
          </cell>
          <cell r="RC290">
            <v>0</v>
          </cell>
          <cell r="RD290">
            <v>0</v>
          </cell>
          <cell r="RE290">
            <v>0</v>
          </cell>
          <cell r="RF290">
            <v>0</v>
          </cell>
          <cell r="RG290">
            <v>0</v>
          </cell>
          <cell r="RH290">
            <v>0</v>
          </cell>
          <cell r="RI290">
            <v>0</v>
          </cell>
          <cell r="RL290">
            <v>0</v>
          </cell>
        </row>
        <row r="291">
          <cell r="OQ291">
            <v>0</v>
          </cell>
          <cell r="OR291">
            <v>0</v>
          </cell>
          <cell r="OS291">
            <v>0</v>
          </cell>
          <cell r="OT291">
            <v>0</v>
          </cell>
          <cell r="OU291">
            <v>0</v>
          </cell>
          <cell r="OV291">
            <v>0</v>
          </cell>
          <cell r="OW291">
            <v>0</v>
          </cell>
          <cell r="OX291">
            <v>0</v>
          </cell>
          <cell r="OY291">
            <v>0</v>
          </cell>
          <cell r="OZ291">
            <v>0</v>
          </cell>
          <cell r="PA291">
            <v>0</v>
          </cell>
          <cell r="PB291">
            <v>0</v>
          </cell>
          <cell r="PC291">
            <v>0</v>
          </cell>
          <cell r="PD291">
            <v>0</v>
          </cell>
          <cell r="PE291">
            <v>0</v>
          </cell>
          <cell r="PF291">
            <v>0</v>
          </cell>
          <cell r="PG291">
            <v>0</v>
          </cell>
          <cell r="PH291">
            <v>0</v>
          </cell>
          <cell r="PI291">
            <v>0</v>
          </cell>
          <cell r="PJ291">
            <v>0</v>
          </cell>
          <cell r="PL291">
            <v>0</v>
          </cell>
          <cell r="PM291">
            <v>0</v>
          </cell>
          <cell r="PN291">
            <v>0</v>
          </cell>
          <cell r="PO291">
            <v>0</v>
          </cell>
          <cell r="PP291">
            <v>0</v>
          </cell>
          <cell r="PQ291">
            <v>0</v>
          </cell>
          <cell r="PR291">
            <v>0</v>
          </cell>
          <cell r="PS291">
            <v>0</v>
          </cell>
          <cell r="PT291">
            <v>0</v>
          </cell>
          <cell r="PU291">
            <v>0</v>
          </cell>
          <cell r="PV291">
            <v>0</v>
          </cell>
          <cell r="PW291">
            <v>0</v>
          </cell>
          <cell r="PX291">
            <v>0</v>
          </cell>
          <cell r="PY291">
            <v>0</v>
          </cell>
          <cell r="PZ291">
            <v>0</v>
          </cell>
          <cell r="QA291">
            <v>0</v>
          </cell>
          <cell r="QB291">
            <v>0</v>
          </cell>
          <cell r="QC291">
            <v>0</v>
          </cell>
          <cell r="QD291">
            <v>0</v>
          </cell>
          <cell r="QE291">
            <v>0</v>
          </cell>
          <cell r="QF291">
            <v>0</v>
          </cell>
          <cell r="QG291">
            <v>0</v>
          </cell>
          <cell r="QH291">
            <v>0</v>
          </cell>
          <cell r="QI291">
            <v>0</v>
          </cell>
          <cell r="QJ291">
            <v>0</v>
          </cell>
          <cell r="QK291">
            <v>0</v>
          </cell>
          <cell r="QL291">
            <v>0</v>
          </cell>
          <cell r="QM291">
            <v>0</v>
          </cell>
          <cell r="QN291">
            <v>0</v>
          </cell>
          <cell r="QO291">
            <v>0</v>
          </cell>
          <cell r="QP291">
            <v>0</v>
          </cell>
          <cell r="QQ291">
            <v>0</v>
          </cell>
          <cell r="QR291">
            <v>0</v>
          </cell>
          <cell r="QS291">
            <v>0</v>
          </cell>
          <cell r="QT291">
            <v>0</v>
          </cell>
          <cell r="QU291">
            <v>0</v>
          </cell>
          <cell r="QV291">
            <v>0</v>
          </cell>
          <cell r="QW291">
            <v>0</v>
          </cell>
          <cell r="QX291">
            <v>0</v>
          </cell>
          <cell r="QY291">
            <v>0</v>
          </cell>
          <cell r="QZ291">
            <v>0</v>
          </cell>
          <cell r="RA291">
            <v>0</v>
          </cell>
          <cell r="RB291">
            <v>0</v>
          </cell>
          <cell r="RC291">
            <v>0</v>
          </cell>
          <cell r="RD291">
            <v>0</v>
          </cell>
          <cell r="RE291">
            <v>0</v>
          </cell>
          <cell r="RF291">
            <v>0</v>
          </cell>
          <cell r="RG291">
            <v>0</v>
          </cell>
          <cell r="RH291">
            <v>0</v>
          </cell>
          <cell r="RI291">
            <v>0</v>
          </cell>
          <cell r="RL291">
            <v>0</v>
          </cell>
        </row>
        <row r="292">
          <cell r="OQ292">
            <v>0</v>
          </cell>
          <cell r="OR292">
            <v>0</v>
          </cell>
          <cell r="OS292">
            <v>0</v>
          </cell>
          <cell r="OT292">
            <v>0</v>
          </cell>
          <cell r="OU292">
            <v>0</v>
          </cell>
          <cell r="OV292">
            <v>0</v>
          </cell>
          <cell r="OW292">
            <v>0</v>
          </cell>
          <cell r="OX292">
            <v>0</v>
          </cell>
          <cell r="OY292">
            <v>0</v>
          </cell>
          <cell r="OZ292">
            <v>0</v>
          </cell>
          <cell r="PA292">
            <v>0</v>
          </cell>
          <cell r="PB292">
            <v>0</v>
          </cell>
          <cell r="PC292">
            <v>0</v>
          </cell>
          <cell r="PD292">
            <v>0</v>
          </cell>
          <cell r="PE292">
            <v>0</v>
          </cell>
          <cell r="PF292">
            <v>0</v>
          </cell>
          <cell r="PG292">
            <v>0</v>
          </cell>
          <cell r="PH292">
            <v>0</v>
          </cell>
          <cell r="PI292">
            <v>0</v>
          </cell>
          <cell r="PJ292">
            <v>0</v>
          </cell>
          <cell r="PL292">
            <v>0</v>
          </cell>
          <cell r="PM292">
            <v>0</v>
          </cell>
          <cell r="PN292">
            <v>0</v>
          </cell>
          <cell r="PO292">
            <v>0</v>
          </cell>
          <cell r="PP292">
            <v>0</v>
          </cell>
          <cell r="PQ292">
            <v>0</v>
          </cell>
          <cell r="PR292">
            <v>0</v>
          </cell>
          <cell r="PS292">
            <v>0</v>
          </cell>
          <cell r="PT292">
            <v>0</v>
          </cell>
          <cell r="PU292">
            <v>0</v>
          </cell>
          <cell r="PV292">
            <v>0</v>
          </cell>
          <cell r="PW292">
            <v>0</v>
          </cell>
          <cell r="PX292">
            <v>0</v>
          </cell>
          <cell r="PY292">
            <v>0</v>
          </cell>
          <cell r="PZ292">
            <v>0</v>
          </cell>
          <cell r="QA292">
            <v>0</v>
          </cell>
          <cell r="QB292">
            <v>0</v>
          </cell>
          <cell r="QC292">
            <v>0</v>
          </cell>
          <cell r="QD292">
            <v>0</v>
          </cell>
          <cell r="QE292">
            <v>0</v>
          </cell>
          <cell r="QF292">
            <v>0</v>
          </cell>
          <cell r="QG292">
            <v>0</v>
          </cell>
          <cell r="QH292">
            <v>0</v>
          </cell>
          <cell r="QI292">
            <v>0</v>
          </cell>
          <cell r="QJ292">
            <v>0</v>
          </cell>
          <cell r="QK292">
            <v>0</v>
          </cell>
          <cell r="QL292">
            <v>0</v>
          </cell>
          <cell r="QM292">
            <v>0</v>
          </cell>
          <cell r="QN292">
            <v>0</v>
          </cell>
          <cell r="QO292">
            <v>0</v>
          </cell>
          <cell r="QP292">
            <v>0</v>
          </cell>
          <cell r="QQ292">
            <v>0</v>
          </cell>
          <cell r="QR292">
            <v>0</v>
          </cell>
          <cell r="QS292">
            <v>0</v>
          </cell>
          <cell r="QT292">
            <v>0</v>
          </cell>
          <cell r="QU292">
            <v>0</v>
          </cell>
          <cell r="QV292">
            <v>0</v>
          </cell>
          <cell r="QW292">
            <v>0</v>
          </cell>
          <cell r="QX292">
            <v>0</v>
          </cell>
          <cell r="QY292">
            <v>0</v>
          </cell>
          <cell r="QZ292">
            <v>0</v>
          </cell>
          <cell r="RA292">
            <v>0</v>
          </cell>
          <cell r="RB292">
            <v>0</v>
          </cell>
          <cell r="RC292">
            <v>0</v>
          </cell>
          <cell r="RD292">
            <v>0</v>
          </cell>
          <cell r="RE292">
            <v>0</v>
          </cell>
          <cell r="RF292">
            <v>0</v>
          </cell>
          <cell r="RG292">
            <v>0</v>
          </cell>
          <cell r="RH292">
            <v>0</v>
          </cell>
          <cell r="RI292">
            <v>0</v>
          </cell>
          <cell r="RL292">
            <v>0</v>
          </cell>
        </row>
        <row r="293">
          <cell r="OQ293">
            <v>0</v>
          </cell>
          <cell r="OR293">
            <v>0</v>
          </cell>
          <cell r="OS293">
            <v>0</v>
          </cell>
          <cell r="OT293">
            <v>0</v>
          </cell>
          <cell r="OU293">
            <v>0</v>
          </cell>
          <cell r="OV293">
            <v>0</v>
          </cell>
          <cell r="OW293">
            <v>0</v>
          </cell>
          <cell r="OX293">
            <v>0</v>
          </cell>
          <cell r="OY293">
            <v>0</v>
          </cell>
          <cell r="OZ293">
            <v>0</v>
          </cell>
          <cell r="PA293">
            <v>0</v>
          </cell>
          <cell r="PB293">
            <v>0</v>
          </cell>
          <cell r="PC293">
            <v>0</v>
          </cell>
          <cell r="PD293">
            <v>0</v>
          </cell>
          <cell r="PE293">
            <v>0</v>
          </cell>
          <cell r="PF293">
            <v>0</v>
          </cell>
          <cell r="PG293">
            <v>0</v>
          </cell>
          <cell r="PH293">
            <v>0</v>
          </cell>
          <cell r="PI293">
            <v>0</v>
          </cell>
          <cell r="PJ293">
            <v>0</v>
          </cell>
          <cell r="PL293">
            <v>0</v>
          </cell>
          <cell r="PM293">
            <v>0</v>
          </cell>
          <cell r="PN293">
            <v>0</v>
          </cell>
          <cell r="PO293">
            <v>0</v>
          </cell>
          <cell r="PP293">
            <v>0</v>
          </cell>
          <cell r="PQ293">
            <v>0</v>
          </cell>
          <cell r="PR293">
            <v>0</v>
          </cell>
          <cell r="PS293">
            <v>0</v>
          </cell>
          <cell r="PT293">
            <v>0</v>
          </cell>
          <cell r="PU293">
            <v>0</v>
          </cell>
          <cell r="PV293">
            <v>0</v>
          </cell>
          <cell r="PW293">
            <v>0</v>
          </cell>
          <cell r="PX293">
            <v>0</v>
          </cell>
          <cell r="PY293">
            <v>0</v>
          </cell>
          <cell r="PZ293">
            <v>0</v>
          </cell>
          <cell r="QA293">
            <v>0</v>
          </cell>
          <cell r="QB293">
            <v>0</v>
          </cell>
          <cell r="QC293">
            <v>0</v>
          </cell>
          <cell r="QD293">
            <v>0</v>
          </cell>
          <cell r="QE293">
            <v>0</v>
          </cell>
          <cell r="QF293">
            <v>0</v>
          </cell>
          <cell r="QG293">
            <v>0</v>
          </cell>
          <cell r="QH293">
            <v>0</v>
          </cell>
          <cell r="QI293">
            <v>0</v>
          </cell>
          <cell r="QJ293">
            <v>0</v>
          </cell>
          <cell r="QK293">
            <v>0</v>
          </cell>
          <cell r="QL293">
            <v>0</v>
          </cell>
          <cell r="QM293">
            <v>0</v>
          </cell>
          <cell r="QN293">
            <v>0</v>
          </cell>
          <cell r="QO293">
            <v>0</v>
          </cell>
          <cell r="QP293">
            <v>0</v>
          </cell>
          <cell r="QQ293">
            <v>0</v>
          </cell>
          <cell r="QR293">
            <v>0</v>
          </cell>
          <cell r="QS293">
            <v>0</v>
          </cell>
          <cell r="QT293">
            <v>0</v>
          </cell>
          <cell r="QU293">
            <v>0</v>
          </cell>
          <cell r="QV293">
            <v>0</v>
          </cell>
          <cell r="QW293">
            <v>0</v>
          </cell>
          <cell r="QX293">
            <v>0</v>
          </cell>
          <cell r="QY293">
            <v>0</v>
          </cell>
          <cell r="QZ293">
            <v>0</v>
          </cell>
          <cell r="RA293">
            <v>0</v>
          </cell>
          <cell r="RB293">
            <v>0</v>
          </cell>
          <cell r="RC293">
            <v>0</v>
          </cell>
          <cell r="RD293">
            <v>0</v>
          </cell>
          <cell r="RE293">
            <v>0</v>
          </cell>
          <cell r="RF293">
            <v>0</v>
          </cell>
          <cell r="RG293">
            <v>0</v>
          </cell>
          <cell r="RH293">
            <v>0</v>
          </cell>
          <cell r="RI293">
            <v>0</v>
          </cell>
          <cell r="RL293">
            <v>0</v>
          </cell>
        </row>
        <row r="294">
          <cell r="OQ294">
            <v>0</v>
          </cell>
          <cell r="OR294">
            <v>0</v>
          </cell>
          <cell r="OS294">
            <v>0</v>
          </cell>
          <cell r="OT294">
            <v>0</v>
          </cell>
          <cell r="OU294">
            <v>0</v>
          </cell>
          <cell r="OV294">
            <v>0</v>
          </cell>
          <cell r="OW294">
            <v>0</v>
          </cell>
          <cell r="OX294">
            <v>0</v>
          </cell>
          <cell r="OY294">
            <v>0</v>
          </cell>
          <cell r="OZ294">
            <v>0</v>
          </cell>
          <cell r="PA294">
            <v>0</v>
          </cell>
          <cell r="PB294">
            <v>0</v>
          </cell>
          <cell r="PC294">
            <v>0</v>
          </cell>
          <cell r="PD294">
            <v>0</v>
          </cell>
          <cell r="PE294">
            <v>0</v>
          </cell>
          <cell r="PF294">
            <v>0</v>
          </cell>
          <cell r="PG294">
            <v>0</v>
          </cell>
          <cell r="PH294">
            <v>0</v>
          </cell>
          <cell r="PI294">
            <v>0</v>
          </cell>
          <cell r="PJ294">
            <v>0</v>
          </cell>
          <cell r="PL294">
            <v>0</v>
          </cell>
          <cell r="PM294">
            <v>0</v>
          </cell>
          <cell r="PN294">
            <v>0</v>
          </cell>
          <cell r="PO294">
            <v>0</v>
          </cell>
          <cell r="PP294">
            <v>0</v>
          </cell>
          <cell r="PQ294">
            <v>0</v>
          </cell>
          <cell r="PR294">
            <v>0</v>
          </cell>
          <cell r="PS294">
            <v>0</v>
          </cell>
          <cell r="PT294">
            <v>0</v>
          </cell>
          <cell r="PU294">
            <v>0</v>
          </cell>
          <cell r="PV294">
            <v>0</v>
          </cell>
          <cell r="PW294">
            <v>0</v>
          </cell>
          <cell r="PX294">
            <v>0</v>
          </cell>
          <cell r="PY294">
            <v>0</v>
          </cell>
          <cell r="PZ294">
            <v>0</v>
          </cell>
          <cell r="QA294">
            <v>0</v>
          </cell>
          <cell r="QB294">
            <v>0</v>
          </cell>
          <cell r="QC294">
            <v>0</v>
          </cell>
          <cell r="QD294">
            <v>0</v>
          </cell>
          <cell r="QE294">
            <v>0</v>
          </cell>
          <cell r="QF294">
            <v>0</v>
          </cell>
          <cell r="QG294">
            <v>0</v>
          </cell>
          <cell r="QH294">
            <v>0</v>
          </cell>
          <cell r="QI294">
            <v>0</v>
          </cell>
          <cell r="QJ294">
            <v>0</v>
          </cell>
          <cell r="QK294">
            <v>0</v>
          </cell>
          <cell r="QL294">
            <v>0</v>
          </cell>
          <cell r="QM294">
            <v>0</v>
          </cell>
          <cell r="QN294">
            <v>0</v>
          </cell>
          <cell r="QO294">
            <v>0</v>
          </cell>
          <cell r="QP294">
            <v>0</v>
          </cell>
          <cell r="QQ294">
            <v>0</v>
          </cell>
          <cell r="QR294">
            <v>0</v>
          </cell>
          <cell r="QS294">
            <v>0</v>
          </cell>
          <cell r="QT294">
            <v>0</v>
          </cell>
          <cell r="QU294">
            <v>0</v>
          </cell>
          <cell r="QV294">
            <v>0</v>
          </cell>
          <cell r="QW294">
            <v>0</v>
          </cell>
          <cell r="QX294">
            <v>0</v>
          </cell>
          <cell r="QY294">
            <v>0</v>
          </cell>
          <cell r="QZ294">
            <v>0</v>
          </cell>
          <cell r="RA294">
            <v>0</v>
          </cell>
          <cell r="RB294">
            <v>0</v>
          </cell>
          <cell r="RC294">
            <v>0</v>
          </cell>
          <cell r="RD294">
            <v>0</v>
          </cell>
          <cell r="RE294">
            <v>0</v>
          </cell>
          <cell r="RF294">
            <v>0</v>
          </cell>
          <cell r="RG294">
            <v>0</v>
          </cell>
          <cell r="RH294">
            <v>0</v>
          </cell>
          <cell r="RI294">
            <v>0</v>
          </cell>
          <cell r="RL294">
            <v>0</v>
          </cell>
        </row>
        <row r="295">
          <cell r="OQ295">
            <v>0</v>
          </cell>
          <cell r="OR295">
            <v>0</v>
          </cell>
          <cell r="OS295">
            <v>0</v>
          </cell>
          <cell r="OT295">
            <v>0</v>
          </cell>
          <cell r="OU295">
            <v>0</v>
          </cell>
          <cell r="OV295">
            <v>0</v>
          </cell>
          <cell r="OW295">
            <v>0</v>
          </cell>
          <cell r="OX295">
            <v>0</v>
          </cell>
          <cell r="OY295">
            <v>0</v>
          </cell>
          <cell r="OZ295">
            <v>0</v>
          </cell>
          <cell r="PA295">
            <v>0</v>
          </cell>
          <cell r="PB295">
            <v>0</v>
          </cell>
          <cell r="PC295">
            <v>0</v>
          </cell>
          <cell r="PD295">
            <v>0</v>
          </cell>
          <cell r="PE295">
            <v>0</v>
          </cell>
          <cell r="PF295">
            <v>0</v>
          </cell>
          <cell r="PG295">
            <v>0</v>
          </cell>
          <cell r="PH295">
            <v>0</v>
          </cell>
          <cell r="PI295">
            <v>0</v>
          </cell>
          <cell r="PJ295">
            <v>0</v>
          </cell>
          <cell r="PL295">
            <v>0</v>
          </cell>
          <cell r="PM295">
            <v>0</v>
          </cell>
          <cell r="PN295">
            <v>0</v>
          </cell>
          <cell r="PO295">
            <v>0</v>
          </cell>
          <cell r="PP295">
            <v>0</v>
          </cell>
          <cell r="PQ295">
            <v>0</v>
          </cell>
          <cell r="PR295">
            <v>0</v>
          </cell>
          <cell r="PS295">
            <v>0</v>
          </cell>
          <cell r="PT295">
            <v>0</v>
          </cell>
          <cell r="PU295">
            <v>0</v>
          </cell>
          <cell r="PV295">
            <v>0</v>
          </cell>
          <cell r="PW295">
            <v>0</v>
          </cell>
          <cell r="PX295">
            <v>0</v>
          </cell>
          <cell r="PY295">
            <v>0</v>
          </cell>
          <cell r="PZ295">
            <v>0</v>
          </cell>
          <cell r="QA295">
            <v>0</v>
          </cell>
          <cell r="QB295">
            <v>0</v>
          </cell>
          <cell r="QC295">
            <v>0</v>
          </cell>
          <cell r="QD295">
            <v>0</v>
          </cell>
          <cell r="QE295">
            <v>0</v>
          </cell>
          <cell r="QF295">
            <v>0</v>
          </cell>
          <cell r="QG295">
            <v>0</v>
          </cell>
          <cell r="QH295">
            <v>0</v>
          </cell>
          <cell r="QI295">
            <v>0</v>
          </cell>
          <cell r="QJ295">
            <v>0</v>
          </cell>
          <cell r="QK295">
            <v>0</v>
          </cell>
          <cell r="QL295">
            <v>0</v>
          </cell>
          <cell r="QM295">
            <v>0</v>
          </cell>
          <cell r="QN295">
            <v>0</v>
          </cell>
          <cell r="QO295">
            <v>0</v>
          </cell>
          <cell r="QP295">
            <v>0</v>
          </cell>
          <cell r="QQ295">
            <v>0</v>
          </cell>
          <cell r="QR295">
            <v>0</v>
          </cell>
          <cell r="QS295">
            <v>0</v>
          </cell>
          <cell r="QT295">
            <v>0</v>
          </cell>
          <cell r="QU295">
            <v>0</v>
          </cell>
          <cell r="QV295">
            <v>0</v>
          </cell>
          <cell r="QW295">
            <v>0</v>
          </cell>
          <cell r="QX295">
            <v>0</v>
          </cell>
          <cell r="QY295">
            <v>0</v>
          </cell>
          <cell r="QZ295">
            <v>0</v>
          </cell>
          <cell r="RA295">
            <v>0</v>
          </cell>
          <cell r="RB295">
            <v>0</v>
          </cell>
          <cell r="RC295">
            <v>0</v>
          </cell>
          <cell r="RD295">
            <v>0</v>
          </cell>
          <cell r="RE295">
            <v>0</v>
          </cell>
          <cell r="RF295">
            <v>0</v>
          </cell>
          <cell r="RG295">
            <v>0</v>
          </cell>
          <cell r="RH295">
            <v>0</v>
          </cell>
          <cell r="RI295">
            <v>0</v>
          </cell>
          <cell r="RL295">
            <v>0</v>
          </cell>
        </row>
        <row r="296">
          <cell r="OQ296">
            <v>0</v>
          </cell>
          <cell r="OR296">
            <v>0</v>
          </cell>
          <cell r="OS296">
            <v>0</v>
          </cell>
          <cell r="OT296">
            <v>0</v>
          </cell>
          <cell r="OU296">
            <v>0</v>
          </cell>
          <cell r="OV296">
            <v>0</v>
          </cell>
          <cell r="OW296">
            <v>0</v>
          </cell>
          <cell r="OX296">
            <v>0</v>
          </cell>
          <cell r="OY296">
            <v>0</v>
          </cell>
          <cell r="OZ296">
            <v>0</v>
          </cell>
          <cell r="PA296">
            <v>0</v>
          </cell>
          <cell r="PB296">
            <v>0</v>
          </cell>
          <cell r="PC296">
            <v>0</v>
          </cell>
          <cell r="PD296">
            <v>0</v>
          </cell>
          <cell r="PE296">
            <v>0</v>
          </cell>
          <cell r="PF296">
            <v>0</v>
          </cell>
          <cell r="PG296">
            <v>0</v>
          </cell>
          <cell r="PH296">
            <v>0</v>
          </cell>
          <cell r="PI296">
            <v>0</v>
          </cell>
          <cell r="PJ296">
            <v>0</v>
          </cell>
          <cell r="PL296">
            <v>0</v>
          </cell>
          <cell r="PM296">
            <v>0</v>
          </cell>
          <cell r="PN296">
            <v>0</v>
          </cell>
          <cell r="PO296">
            <v>0</v>
          </cell>
          <cell r="PP296">
            <v>0</v>
          </cell>
          <cell r="PQ296">
            <v>0</v>
          </cell>
          <cell r="PR296">
            <v>0</v>
          </cell>
          <cell r="PS296">
            <v>0</v>
          </cell>
          <cell r="PT296">
            <v>0</v>
          </cell>
          <cell r="PU296">
            <v>0</v>
          </cell>
          <cell r="PV296">
            <v>0</v>
          </cell>
          <cell r="PW296">
            <v>0</v>
          </cell>
          <cell r="PX296">
            <v>0</v>
          </cell>
          <cell r="PY296">
            <v>0</v>
          </cell>
          <cell r="PZ296">
            <v>0</v>
          </cell>
          <cell r="QA296">
            <v>0</v>
          </cell>
          <cell r="QB296">
            <v>0</v>
          </cell>
          <cell r="QC296">
            <v>0</v>
          </cell>
          <cell r="QD296">
            <v>0</v>
          </cell>
          <cell r="QE296">
            <v>0</v>
          </cell>
          <cell r="QF296">
            <v>0</v>
          </cell>
          <cell r="QG296">
            <v>0</v>
          </cell>
          <cell r="QH296">
            <v>0</v>
          </cell>
          <cell r="QI296">
            <v>0</v>
          </cell>
          <cell r="QJ296">
            <v>0</v>
          </cell>
          <cell r="QK296">
            <v>0</v>
          </cell>
          <cell r="QL296">
            <v>0</v>
          </cell>
          <cell r="QM296">
            <v>0</v>
          </cell>
          <cell r="QN296">
            <v>0</v>
          </cell>
          <cell r="QO296">
            <v>0</v>
          </cell>
          <cell r="QP296">
            <v>0</v>
          </cell>
          <cell r="QQ296">
            <v>0</v>
          </cell>
          <cell r="QR296">
            <v>0</v>
          </cell>
          <cell r="QS296">
            <v>0</v>
          </cell>
          <cell r="QT296">
            <v>0</v>
          </cell>
          <cell r="QU296">
            <v>0</v>
          </cell>
          <cell r="QV296">
            <v>0</v>
          </cell>
          <cell r="QW296">
            <v>0</v>
          </cell>
          <cell r="QX296">
            <v>0</v>
          </cell>
          <cell r="QY296">
            <v>0</v>
          </cell>
          <cell r="QZ296">
            <v>0</v>
          </cell>
          <cell r="RA296">
            <v>0</v>
          </cell>
          <cell r="RB296">
            <v>0</v>
          </cell>
          <cell r="RC296">
            <v>0</v>
          </cell>
          <cell r="RD296">
            <v>0</v>
          </cell>
          <cell r="RE296">
            <v>0</v>
          </cell>
          <cell r="RF296">
            <v>0</v>
          </cell>
          <cell r="RG296">
            <v>0</v>
          </cell>
          <cell r="RH296">
            <v>0</v>
          </cell>
          <cell r="RI296">
            <v>0</v>
          </cell>
          <cell r="RL296">
            <v>0</v>
          </cell>
        </row>
        <row r="297">
          <cell r="OQ297">
            <v>0</v>
          </cell>
          <cell r="OR297">
            <v>0</v>
          </cell>
          <cell r="OS297">
            <v>0</v>
          </cell>
          <cell r="OT297">
            <v>0</v>
          </cell>
          <cell r="OU297">
            <v>0</v>
          </cell>
          <cell r="OV297">
            <v>0</v>
          </cell>
          <cell r="OW297">
            <v>0</v>
          </cell>
          <cell r="OX297">
            <v>0</v>
          </cell>
          <cell r="OY297">
            <v>0</v>
          </cell>
          <cell r="OZ297">
            <v>0</v>
          </cell>
          <cell r="PA297">
            <v>0</v>
          </cell>
          <cell r="PB297">
            <v>0</v>
          </cell>
          <cell r="PC297">
            <v>0</v>
          </cell>
          <cell r="PD297">
            <v>0</v>
          </cell>
          <cell r="PE297">
            <v>0</v>
          </cell>
          <cell r="PF297">
            <v>0</v>
          </cell>
          <cell r="PG297">
            <v>0</v>
          </cell>
          <cell r="PH297">
            <v>0</v>
          </cell>
          <cell r="PI297">
            <v>0</v>
          </cell>
          <cell r="PJ297">
            <v>0</v>
          </cell>
          <cell r="PL297">
            <v>0</v>
          </cell>
          <cell r="PM297">
            <v>0</v>
          </cell>
          <cell r="PN297">
            <v>0</v>
          </cell>
          <cell r="PO297">
            <v>0</v>
          </cell>
          <cell r="PP297">
            <v>0</v>
          </cell>
          <cell r="PQ297">
            <v>0</v>
          </cell>
          <cell r="PR297">
            <v>0</v>
          </cell>
          <cell r="PS297">
            <v>0</v>
          </cell>
          <cell r="PT297">
            <v>0</v>
          </cell>
          <cell r="PU297">
            <v>0</v>
          </cell>
          <cell r="PV297">
            <v>0</v>
          </cell>
          <cell r="PW297">
            <v>0</v>
          </cell>
          <cell r="PX297">
            <v>0</v>
          </cell>
          <cell r="PY297">
            <v>0</v>
          </cell>
          <cell r="PZ297">
            <v>0</v>
          </cell>
          <cell r="QA297">
            <v>0</v>
          </cell>
          <cell r="QB297">
            <v>0</v>
          </cell>
          <cell r="QC297">
            <v>0</v>
          </cell>
          <cell r="QD297">
            <v>0</v>
          </cell>
          <cell r="QE297">
            <v>0</v>
          </cell>
          <cell r="QF297">
            <v>0</v>
          </cell>
          <cell r="QG297">
            <v>0</v>
          </cell>
          <cell r="QH297">
            <v>0</v>
          </cell>
          <cell r="QI297">
            <v>0</v>
          </cell>
          <cell r="QJ297">
            <v>0</v>
          </cell>
          <cell r="QK297">
            <v>0</v>
          </cell>
          <cell r="QL297">
            <v>0</v>
          </cell>
          <cell r="QM297">
            <v>0</v>
          </cell>
          <cell r="QN297">
            <v>0</v>
          </cell>
          <cell r="QO297">
            <v>0</v>
          </cell>
          <cell r="QP297">
            <v>0</v>
          </cell>
          <cell r="QQ297">
            <v>0</v>
          </cell>
          <cell r="QR297">
            <v>0</v>
          </cell>
          <cell r="QS297">
            <v>0</v>
          </cell>
          <cell r="QT297">
            <v>0</v>
          </cell>
          <cell r="QU297">
            <v>0</v>
          </cell>
          <cell r="QV297">
            <v>0</v>
          </cell>
          <cell r="QW297">
            <v>0</v>
          </cell>
          <cell r="QX297">
            <v>0</v>
          </cell>
          <cell r="QY297">
            <v>0</v>
          </cell>
          <cell r="QZ297">
            <v>0</v>
          </cell>
          <cell r="RA297">
            <v>0</v>
          </cell>
          <cell r="RB297">
            <v>0</v>
          </cell>
          <cell r="RC297">
            <v>0</v>
          </cell>
          <cell r="RD297">
            <v>0</v>
          </cell>
          <cell r="RE297">
            <v>0</v>
          </cell>
          <cell r="RF297">
            <v>0</v>
          </cell>
          <cell r="RG297">
            <v>0</v>
          </cell>
          <cell r="RH297">
            <v>0</v>
          </cell>
          <cell r="RI297">
            <v>0</v>
          </cell>
          <cell r="RL297">
            <v>0</v>
          </cell>
        </row>
        <row r="298">
          <cell r="OQ298">
            <v>0</v>
          </cell>
          <cell r="OR298">
            <v>0</v>
          </cell>
          <cell r="OS298">
            <v>0</v>
          </cell>
          <cell r="OT298">
            <v>0</v>
          </cell>
          <cell r="OU298">
            <v>0</v>
          </cell>
          <cell r="OV298">
            <v>0</v>
          </cell>
          <cell r="OW298">
            <v>0</v>
          </cell>
          <cell r="OX298">
            <v>0</v>
          </cell>
          <cell r="OY298">
            <v>0</v>
          </cell>
          <cell r="OZ298">
            <v>0</v>
          </cell>
          <cell r="PA298">
            <v>0</v>
          </cell>
          <cell r="PB298">
            <v>0</v>
          </cell>
          <cell r="PC298">
            <v>0</v>
          </cell>
          <cell r="PD298">
            <v>0</v>
          </cell>
          <cell r="PE298">
            <v>0</v>
          </cell>
          <cell r="PF298">
            <v>0</v>
          </cell>
          <cell r="PG298">
            <v>0</v>
          </cell>
          <cell r="PH298">
            <v>0</v>
          </cell>
          <cell r="PI298">
            <v>0</v>
          </cell>
          <cell r="PJ298">
            <v>0</v>
          </cell>
          <cell r="PL298">
            <v>0</v>
          </cell>
          <cell r="PM298">
            <v>0</v>
          </cell>
          <cell r="PN298">
            <v>0</v>
          </cell>
          <cell r="PO298">
            <v>0</v>
          </cell>
          <cell r="PP298">
            <v>0</v>
          </cell>
          <cell r="PQ298">
            <v>0</v>
          </cell>
          <cell r="PR298">
            <v>0</v>
          </cell>
          <cell r="PS298">
            <v>0</v>
          </cell>
          <cell r="PT298">
            <v>0</v>
          </cell>
          <cell r="PU298">
            <v>0</v>
          </cell>
          <cell r="PV298">
            <v>0</v>
          </cell>
          <cell r="PW298">
            <v>0</v>
          </cell>
          <cell r="PX298">
            <v>0</v>
          </cell>
          <cell r="PY298">
            <v>0</v>
          </cell>
          <cell r="PZ298">
            <v>0</v>
          </cell>
          <cell r="QA298">
            <v>0</v>
          </cell>
          <cell r="QB298">
            <v>0</v>
          </cell>
          <cell r="QC298">
            <v>0</v>
          </cell>
          <cell r="QD298">
            <v>0</v>
          </cell>
          <cell r="QE298">
            <v>0</v>
          </cell>
          <cell r="QF298">
            <v>0</v>
          </cell>
          <cell r="QG298">
            <v>0</v>
          </cell>
          <cell r="QH298">
            <v>0</v>
          </cell>
          <cell r="QI298">
            <v>0</v>
          </cell>
          <cell r="QJ298">
            <v>0</v>
          </cell>
          <cell r="QK298">
            <v>0</v>
          </cell>
          <cell r="QL298">
            <v>0</v>
          </cell>
          <cell r="QM298">
            <v>0</v>
          </cell>
          <cell r="QN298">
            <v>0</v>
          </cell>
          <cell r="QO298">
            <v>0</v>
          </cell>
          <cell r="QP298">
            <v>0</v>
          </cell>
          <cell r="QQ298">
            <v>0</v>
          </cell>
          <cell r="QR298">
            <v>0</v>
          </cell>
          <cell r="QS298">
            <v>0</v>
          </cell>
          <cell r="QT298">
            <v>0</v>
          </cell>
          <cell r="QU298">
            <v>0</v>
          </cell>
          <cell r="QV298">
            <v>0</v>
          </cell>
          <cell r="QW298">
            <v>0</v>
          </cell>
          <cell r="QX298">
            <v>0</v>
          </cell>
          <cell r="QY298">
            <v>0</v>
          </cell>
          <cell r="QZ298">
            <v>0</v>
          </cell>
          <cell r="RA298">
            <v>0</v>
          </cell>
          <cell r="RB298">
            <v>0</v>
          </cell>
          <cell r="RC298">
            <v>0</v>
          </cell>
          <cell r="RD298">
            <v>0</v>
          </cell>
          <cell r="RE298">
            <v>0</v>
          </cell>
          <cell r="RF298">
            <v>0</v>
          </cell>
          <cell r="RG298">
            <v>0</v>
          </cell>
          <cell r="RH298">
            <v>0</v>
          </cell>
          <cell r="RI298">
            <v>0</v>
          </cell>
          <cell r="RL298">
            <v>0</v>
          </cell>
        </row>
        <row r="299">
          <cell r="OQ299">
            <v>0</v>
          </cell>
          <cell r="OR299">
            <v>0</v>
          </cell>
          <cell r="OS299">
            <v>0</v>
          </cell>
          <cell r="OT299">
            <v>0</v>
          </cell>
          <cell r="OU299">
            <v>0</v>
          </cell>
          <cell r="OV299">
            <v>0</v>
          </cell>
          <cell r="OW299">
            <v>0</v>
          </cell>
          <cell r="OX299">
            <v>0</v>
          </cell>
          <cell r="OY299">
            <v>0</v>
          </cell>
          <cell r="OZ299">
            <v>0</v>
          </cell>
          <cell r="PA299">
            <v>0</v>
          </cell>
          <cell r="PB299">
            <v>0</v>
          </cell>
          <cell r="PC299">
            <v>0</v>
          </cell>
          <cell r="PD299">
            <v>0</v>
          </cell>
          <cell r="PE299">
            <v>0</v>
          </cell>
          <cell r="PF299">
            <v>0</v>
          </cell>
          <cell r="PG299">
            <v>0</v>
          </cell>
          <cell r="PH299">
            <v>0</v>
          </cell>
          <cell r="PI299">
            <v>0</v>
          </cell>
          <cell r="PJ299">
            <v>0</v>
          </cell>
          <cell r="PL299">
            <v>0</v>
          </cell>
          <cell r="PM299">
            <v>0</v>
          </cell>
          <cell r="PN299">
            <v>0</v>
          </cell>
          <cell r="PO299">
            <v>0</v>
          </cell>
          <cell r="PP299">
            <v>0</v>
          </cell>
          <cell r="PQ299">
            <v>0</v>
          </cell>
          <cell r="PR299">
            <v>0</v>
          </cell>
          <cell r="PS299">
            <v>0</v>
          </cell>
          <cell r="PT299">
            <v>0</v>
          </cell>
          <cell r="PU299">
            <v>0</v>
          </cell>
          <cell r="PV299">
            <v>0</v>
          </cell>
          <cell r="PW299">
            <v>0</v>
          </cell>
          <cell r="PX299">
            <v>0</v>
          </cell>
          <cell r="PY299">
            <v>0</v>
          </cell>
          <cell r="PZ299">
            <v>0</v>
          </cell>
          <cell r="QA299">
            <v>0</v>
          </cell>
          <cell r="QB299">
            <v>0</v>
          </cell>
          <cell r="QC299">
            <v>0</v>
          </cell>
          <cell r="QD299">
            <v>0</v>
          </cell>
          <cell r="QE299">
            <v>0</v>
          </cell>
          <cell r="QF299">
            <v>0</v>
          </cell>
          <cell r="QG299">
            <v>0</v>
          </cell>
          <cell r="QH299">
            <v>0</v>
          </cell>
          <cell r="QI299">
            <v>0</v>
          </cell>
          <cell r="QJ299">
            <v>0</v>
          </cell>
          <cell r="QK299">
            <v>0</v>
          </cell>
          <cell r="QL299">
            <v>0</v>
          </cell>
          <cell r="QM299">
            <v>0</v>
          </cell>
          <cell r="QN299">
            <v>0</v>
          </cell>
          <cell r="QO299">
            <v>0</v>
          </cell>
          <cell r="QP299">
            <v>0</v>
          </cell>
          <cell r="QQ299">
            <v>0</v>
          </cell>
          <cell r="QR299">
            <v>0</v>
          </cell>
          <cell r="QS299">
            <v>0</v>
          </cell>
          <cell r="QT299">
            <v>0</v>
          </cell>
          <cell r="QU299">
            <v>0</v>
          </cell>
          <cell r="QV299">
            <v>0</v>
          </cell>
          <cell r="QW299">
            <v>0</v>
          </cell>
          <cell r="QX299">
            <v>0</v>
          </cell>
          <cell r="QY299">
            <v>0</v>
          </cell>
          <cell r="QZ299">
            <v>0</v>
          </cell>
          <cell r="RA299">
            <v>0</v>
          </cell>
          <cell r="RB299">
            <v>0</v>
          </cell>
          <cell r="RC299">
            <v>0</v>
          </cell>
          <cell r="RD299">
            <v>0</v>
          </cell>
          <cell r="RE299">
            <v>0</v>
          </cell>
          <cell r="RF299">
            <v>0</v>
          </cell>
          <cell r="RG299">
            <v>0</v>
          </cell>
          <cell r="RH299">
            <v>0</v>
          </cell>
          <cell r="RI299">
            <v>0</v>
          </cell>
          <cell r="RL299">
            <v>0</v>
          </cell>
        </row>
        <row r="300">
          <cell r="OQ300">
            <v>0</v>
          </cell>
          <cell r="OR300">
            <v>0</v>
          </cell>
          <cell r="OS300">
            <v>0</v>
          </cell>
          <cell r="OT300">
            <v>0</v>
          </cell>
          <cell r="OU300">
            <v>0</v>
          </cell>
          <cell r="OV300">
            <v>0</v>
          </cell>
          <cell r="OW300">
            <v>0</v>
          </cell>
          <cell r="OX300">
            <v>0</v>
          </cell>
          <cell r="OY300">
            <v>0</v>
          </cell>
          <cell r="OZ300">
            <v>0</v>
          </cell>
          <cell r="PA300">
            <v>0</v>
          </cell>
          <cell r="PB300">
            <v>0</v>
          </cell>
          <cell r="PC300">
            <v>0</v>
          </cell>
          <cell r="PD300">
            <v>0</v>
          </cell>
          <cell r="PE300">
            <v>0</v>
          </cell>
          <cell r="PF300">
            <v>0</v>
          </cell>
          <cell r="PG300">
            <v>0</v>
          </cell>
          <cell r="PH300">
            <v>0</v>
          </cell>
          <cell r="PI300">
            <v>0</v>
          </cell>
          <cell r="PJ300">
            <v>0</v>
          </cell>
          <cell r="PL300">
            <v>0</v>
          </cell>
          <cell r="PM300">
            <v>0</v>
          </cell>
          <cell r="PN300">
            <v>0</v>
          </cell>
          <cell r="PO300">
            <v>0</v>
          </cell>
          <cell r="PP300">
            <v>0</v>
          </cell>
          <cell r="PQ300">
            <v>0</v>
          </cell>
          <cell r="PR300">
            <v>0</v>
          </cell>
          <cell r="PS300">
            <v>0</v>
          </cell>
          <cell r="PT300">
            <v>0</v>
          </cell>
          <cell r="PU300">
            <v>0</v>
          </cell>
          <cell r="PV300">
            <v>0</v>
          </cell>
          <cell r="PW300">
            <v>0</v>
          </cell>
          <cell r="PX300">
            <v>0</v>
          </cell>
          <cell r="PY300">
            <v>0</v>
          </cell>
          <cell r="PZ300">
            <v>0</v>
          </cell>
          <cell r="QA300">
            <v>0</v>
          </cell>
          <cell r="QB300">
            <v>0</v>
          </cell>
          <cell r="QC300">
            <v>0</v>
          </cell>
          <cell r="QD300">
            <v>0</v>
          </cell>
          <cell r="QE300">
            <v>0</v>
          </cell>
          <cell r="QF300">
            <v>0</v>
          </cell>
          <cell r="QG300">
            <v>0</v>
          </cell>
          <cell r="QH300">
            <v>0</v>
          </cell>
          <cell r="QI300">
            <v>0</v>
          </cell>
          <cell r="QJ300">
            <v>0</v>
          </cell>
          <cell r="QK300">
            <v>0</v>
          </cell>
          <cell r="QL300">
            <v>0</v>
          </cell>
          <cell r="QM300">
            <v>0</v>
          </cell>
          <cell r="QN300">
            <v>0</v>
          </cell>
          <cell r="QO300">
            <v>0</v>
          </cell>
          <cell r="QP300">
            <v>0</v>
          </cell>
          <cell r="QQ300">
            <v>0</v>
          </cell>
          <cell r="QR300">
            <v>0</v>
          </cell>
          <cell r="QS300">
            <v>0</v>
          </cell>
          <cell r="QT300">
            <v>0</v>
          </cell>
          <cell r="QU300">
            <v>0</v>
          </cell>
          <cell r="QV300">
            <v>0</v>
          </cell>
          <cell r="QW300">
            <v>0</v>
          </cell>
          <cell r="QX300">
            <v>0</v>
          </cell>
          <cell r="QY300">
            <v>0</v>
          </cell>
          <cell r="QZ300">
            <v>0</v>
          </cell>
          <cell r="RA300">
            <v>0</v>
          </cell>
          <cell r="RB300">
            <v>0</v>
          </cell>
          <cell r="RC300">
            <v>0</v>
          </cell>
          <cell r="RD300">
            <v>0</v>
          </cell>
          <cell r="RE300">
            <v>0</v>
          </cell>
          <cell r="RF300">
            <v>0</v>
          </cell>
          <cell r="RG300">
            <v>0</v>
          </cell>
          <cell r="RH300">
            <v>0</v>
          </cell>
          <cell r="RI300">
            <v>0</v>
          </cell>
          <cell r="RL300">
            <v>0</v>
          </cell>
        </row>
        <row r="301">
          <cell r="OQ301">
            <v>0</v>
          </cell>
          <cell r="OR301">
            <v>0</v>
          </cell>
          <cell r="OS301">
            <v>0</v>
          </cell>
          <cell r="OT301">
            <v>0</v>
          </cell>
          <cell r="OU301">
            <v>0</v>
          </cell>
          <cell r="OV301">
            <v>0</v>
          </cell>
          <cell r="OW301">
            <v>0</v>
          </cell>
          <cell r="OX301">
            <v>0</v>
          </cell>
          <cell r="OY301">
            <v>0</v>
          </cell>
          <cell r="OZ301">
            <v>0</v>
          </cell>
          <cell r="PA301">
            <v>0</v>
          </cell>
          <cell r="PB301">
            <v>0</v>
          </cell>
          <cell r="PC301">
            <v>0</v>
          </cell>
          <cell r="PD301">
            <v>0</v>
          </cell>
          <cell r="PE301">
            <v>0</v>
          </cell>
          <cell r="PF301">
            <v>0</v>
          </cell>
          <cell r="PG301">
            <v>0</v>
          </cell>
          <cell r="PH301">
            <v>0</v>
          </cell>
          <cell r="PI301">
            <v>0</v>
          </cell>
          <cell r="PJ301">
            <v>0</v>
          </cell>
          <cell r="PL301">
            <v>0</v>
          </cell>
          <cell r="PM301">
            <v>0</v>
          </cell>
          <cell r="PN301">
            <v>0</v>
          </cell>
          <cell r="PO301">
            <v>0</v>
          </cell>
          <cell r="PP301">
            <v>0</v>
          </cell>
          <cell r="PQ301">
            <v>0</v>
          </cell>
          <cell r="PR301">
            <v>0</v>
          </cell>
          <cell r="PS301">
            <v>0</v>
          </cell>
          <cell r="PT301">
            <v>0</v>
          </cell>
          <cell r="PU301">
            <v>0</v>
          </cell>
          <cell r="PV301">
            <v>0</v>
          </cell>
          <cell r="PW301">
            <v>0</v>
          </cell>
          <cell r="PX301">
            <v>0</v>
          </cell>
          <cell r="PY301">
            <v>0</v>
          </cell>
          <cell r="PZ301">
            <v>0</v>
          </cell>
          <cell r="QA301">
            <v>0</v>
          </cell>
          <cell r="QB301">
            <v>0</v>
          </cell>
          <cell r="QC301">
            <v>0</v>
          </cell>
          <cell r="QD301">
            <v>0</v>
          </cell>
          <cell r="QE301">
            <v>0</v>
          </cell>
          <cell r="QF301">
            <v>0</v>
          </cell>
          <cell r="QG301">
            <v>0</v>
          </cell>
          <cell r="QH301">
            <v>0</v>
          </cell>
          <cell r="QI301">
            <v>0</v>
          </cell>
          <cell r="QJ301">
            <v>0</v>
          </cell>
          <cell r="QK301">
            <v>0</v>
          </cell>
          <cell r="QL301">
            <v>0</v>
          </cell>
          <cell r="QM301">
            <v>0</v>
          </cell>
          <cell r="QN301">
            <v>0</v>
          </cell>
          <cell r="QO301">
            <v>0</v>
          </cell>
          <cell r="QP301">
            <v>0</v>
          </cell>
          <cell r="QQ301">
            <v>0</v>
          </cell>
          <cell r="QR301">
            <v>0</v>
          </cell>
          <cell r="QS301">
            <v>0</v>
          </cell>
          <cell r="QT301">
            <v>0</v>
          </cell>
          <cell r="QU301">
            <v>0</v>
          </cell>
          <cell r="QV301">
            <v>0</v>
          </cell>
          <cell r="QW301">
            <v>0</v>
          </cell>
          <cell r="QX301">
            <v>0</v>
          </cell>
          <cell r="QY301">
            <v>0</v>
          </cell>
          <cell r="QZ301">
            <v>0</v>
          </cell>
          <cell r="RA301">
            <v>0</v>
          </cell>
          <cell r="RB301">
            <v>0</v>
          </cell>
          <cell r="RC301">
            <v>0</v>
          </cell>
          <cell r="RD301">
            <v>0</v>
          </cell>
          <cell r="RE301">
            <v>0</v>
          </cell>
          <cell r="RF301">
            <v>0</v>
          </cell>
          <cell r="RG301">
            <v>0</v>
          </cell>
          <cell r="RH301">
            <v>0</v>
          </cell>
          <cell r="RI301">
            <v>0</v>
          </cell>
          <cell r="RL301">
            <v>0</v>
          </cell>
        </row>
        <row r="302">
          <cell r="OQ302">
            <v>0</v>
          </cell>
          <cell r="OR302">
            <v>0</v>
          </cell>
          <cell r="OS302">
            <v>0</v>
          </cell>
          <cell r="OT302">
            <v>0</v>
          </cell>
          <cell r="OU302">
            <v>0</v>
          </cell>
          <cell r="OV302">
            <v>0</v>
          </cell>
          <cell r="OW302">
            <v>0</v>
          </cell>
          <cell r="OX302">
            <v>0</v>
          </cell>
          <cell r="OY302">
            <v>0</v>
          </cell>
          <cell r="OZ302">
            <v>0</v>
          </cell>
          <cell r="PA302">
            <v>0</v>
          </cell>
          <cell r="PB302">
            <v>0</v>
          </cell>
          <cell r="PC302">
            <v>0</v>
          </cell>
          <cell r="PD302">
            <v>0</v>
          </cell>
          <cell r="PE302">
            <v>0</v>
          </cell>
          <cell r="PF302">
            <v>0</v>
          </cell>
          <cell r="PG302">
            <v>0</v>
          </cell>
          <cell r="PH302">
            <v>0</v>
          </cell>
          <cell r="PI302">
            <v>0</v>
          </cell>
          <cell r="PJ302">
            <v>0</v>
          </cell>
          <cell r="PL302">
            <v>0</v>
          </cell>
          <cell r="PM302">
            <v>0</v>
          </cell>
          <cell r="PN302">
            <v>0</v>
          </cell>
          <cell r="PO302">
            <v>0</v>
          </cell>
          <cell r="PP302">
            <v>0</v>
          </cell>
          <cell r="PQ302">
            <v>0</v>
          </cell>
          <cell r="PR302">
            <v>0</v>
          </cell>
          <cell r="PS302">
            <v>0</v>
          </cell>
          <cell r="PT302">
            <v>0</v>
          </cell>
          <cell r="PU302">
            <v>0</v>
          </cell>
          <cell r="PV302">
            <v>0</v>
          </cell>
          <cell r="PW302">
            <v>0</v>
          </cell>
          <cell r="PX302">
            <v>0</v>
          </cell>
          <cell r="PY302">
            <v>0</v>
          </cell>
          <cell r="PZ302">
            <v>0</v>
          </cell>
          <cell r="QA302">
            <v>0</v>
          </cell>
          <cell r="QB302">
            <v>0</v>
          </cell>
          <cell r="QC302">
            <v>0</v>
          </cell>
          <cell r="QD302">
            <v>0</v>
          </cell>
          <cell r="QE302">
            <v>0</v>
          </cell>
          <cell r="QF302">
            <v>0</v>
          </cell>
          <cell r="QG302">
            <v>0</v>
          </cell>
          <cell r="QH302">
            <v>0</v>
          </cell>
          <cell r="QI302">
            <v>0</v>
          </cell>
          <cell r="QJ302">
            <v>0</v>
          </cell>
          <cell r="QK302">
            <v>0</v>
          </cell>
          <cell r="QL302">
            <v>0</v>
          </cell>
          <cell r="QM302">
            <v>0</v>
          </cell>
          <cell r="QN302">
            <v>0</v>
          </cell>
          <cell r="QO302">
            <v>0</v>
          </cell>
          <cell r="QP302">
            <v>0</v>
          </cell>
          <cell r="QQ302">
            <v>0</v>
          </cell>
          <cell r="QR302">
            <v>0</v>
          </cell>
          <cell r="QS302">
            <v>0</v>
          </cell>
          <cell r="QT302">
            <v>0</v>
          </cell>
          <cell r="QU302">
            <v>0</v>
          </cell>
          <cell r="QV302">
            <v>0</v>
          </cell>
          <cell r="QW302">
            <v>0</v>
          </cell>
          <cell r="QX302">
            <v>0</v>
          </cell>
          <cell r="QY302">
            <v>0</v>
          </cell>
          <cell r="QZ302">
            <v>0</v>
          </cell>
          <cell r="RA302">
            <v>0</v>
          </cell>
          <cell r="RB302">
            <v>0</v>
          </cell>
          <cell r="RC302">
            <v>0</v>
          </cell>
          <cell r="RD302">
            <v>0</v>
          </cell>
          <cell r="RE302">
            <v>0</v>
          </cell>
          <cell r="RF302">
            <v>0</v>
          </cell>
          <cell r="RG302">
            <v>0</v>
          </cell>
          <cell r="RH302">
            <v>0</v>
          </cell>
          <cell r="RI302">
            <v>0</v>
          </cell>
          <cell r="RL302">
            <v>0</v>
          </cell>
        </row>
        <row r="303">
          <cell r="OQ303">
            <v>0</v>
          </cell>
          <cell r="OR303">
            <v>0</v>
          </cell>
          <cell r="OS303">
            <v>0</v>
          </cell>
          <cell r="OT303">
            <v>0</v>
          </cell>
          <cell r="OU303">
            <v>0</v>
          </cell>
          <cell r="OV303">
            <v>0</v>
          </cell>
          <cell r="OW303">
            <v>0</v>
          </cell>
          <cell r="OX303">
            <v>0</v>
          </cell>
          <cell r="OY303">
            <v>0</v>
          </cell>
          <cell r="OZ303">
            <v>0</v>
          </cell>
          <cell r="PA303">
            <v>0</v>
          </cell>
          <cell r="PB303">
            <v>0</v>
          </cell>
          <cell r="PC303">
            <v>0</v>
          </cell>
          <cell r="PD303">
            <v>0</v>
          </cell>
          <cell r="PE303">
            <v>0</v>
          </cell>
          <cell r="PF303">
            <v>0</v>
          </cell>
          <cell r="PG303">
            <v>0</v>
          </cell>
          <cell r="PH303">
            <v>0</v>
          </cell>
          <cell r="PI303">
            <v>0</v>
          </cell>
          <cell r="PJ303">
            <v>0</v>
          </cell>
          <cell r="PL303">
            <v>0</v>
          </cell>
          <cell r="PM303">
            <v>0</v>
          </cell>
          <cell r="PN303">
            <v>0</v>
          </cell>
          <cell r="PO303">
            <v>0</v>
          </cell>
          <cell r="PP303">
            <v>0</v>
          </cell>
          <cell r="PQ303">
            <v>0</v>
          </cell>
          <cell r="PR303">
            <v>0</v>
          </cell>
          <cell r="PS303">
            <v>0</v>
          </cell>
          <cell r="PT303">
            <v>0</v>
          </cell>
          <cell r="PU303">
            <v>0</v>
          </cell>
          <cell r="PV303">
            <v>0</v>
          </cell>
          <cell r="PW303">
            <v>0</v>
          </cell>
          <cell r="PX303">
            <v>0</v>
          </cell>
          <cell r="PY303">
            <v>0</v>
          </cell>
          <cell r="PZ303">
            <v>0</v>
          </cell>
          <cell r="QA303">
            <v>0</v>
          </cell>
          <cell r="QB303">
            <v>0</v>
          </cell>
          <cell r="QC303">
            <v>0</v>
          </cell>
          <cell r="QD303">
            <v>0</v>
          </cell>
          <cell r="QE303">
            <v>0</v>
          </cell>
          <cell r="QF303">
            <v>0</v>
          </cell>
          <cell r="QG303">
            <v>0</v>
          </cell>
          <cell r="QH303">
            <v>0</v>
          </cell>
          <cell r="QI303">
            <v>0</v>
          </cell>
          <cell r="QJ303">
            <v>0</v>
          </cell>
          <cell r="QK303">
            <v>0</v>
          </cell>
          <cell r="QL303">
            <v>0</v>
          </cell>
          <cell r="QM303">
            <v>0</v>
          </cell>
          <cell r="QN303">
            <v>0</v>
          </cell>
          <cell r="QO303">
            <v>0</v>
          </cell>
          <cell r="QP303">
            <v>0</v>
          </cell>
          <cell r="QQ303">
            <v>0</v>
          </cell>
          <cell r="QR303">
            <v>0</v>
          </cell>
          <cell r="QS303">
            <v>0</v>
          </cell>
          <cell r="QT303">
            <v>0</v>
          </cell>
          <cell r="QU303">
            <v>0</v>
          </cell>
          <cell r="QV303">
            <v>0</v>
          </cell>
          <cell r="QW303">
            <v>0</v>
          </cell>
          <cell r="QX303">
            <v>0</v>
          </cell>
          <cell r="QY303">
            <v>0</v>
          </cell>
          <cell r="QZ303">
            <v>0</v>
          </cell>
          <cell r="RA303">
            <v>0</v>
          </cell>
          <cell r="RB303">
            <v>0</v>
          </cell>
          <cell r="RC303">
            <v>0</v>
          </cell>
          <cell r="RD303">
            <v>0</v>
          </cell>
          <cell r="RE303">
            <v>0</v>
          </cell>
          <cell r="RF303">
            <v>0</v>
          </cell>
          <cell r="RG303">
            <v>0</v>
          </cell>
          <cell r="RH303">
            <v>0</v>
          </cell>
          <cell r="RI303">
            <v>0</v>
          </cell>
          <cell r="RL303">
            <v>0</v>
          </cell>
        </row>
        <row r="304">
          <cell r="OQ304">
            <v>0</v>
          </cell>
          <cell r="OR304">
            <v>0</v>
          </cell>
          <cell r="OS304">
            <v>0</v>
          </cell>
          <cell r="OT304">
            <v>0</v>
          </cell>
          <cell r="OU304">
            <v>0</v>
          </cell>
          <cell r="OV304">
            <v>0</v>
          </cell>
          <cell r="OW304">
            <v>0</v>
          </cell>
          <cell r="OX304">
            <v>0</v>
          </cell>
          <cell r="OY304">
            <v>0</v>
          </cell>
          <cell r="OZ304">
            <v>0</v>
          </cell>
          <cell r="PA304">
            <v>0</v>
          </cell>
          <cell r="PB304">
            <v>0</v>
          </cell>
          <cell r="PC304">
            <v>0</v>
          </cell>
          <cell r="PD304">
            <v>0</v>
          </cell>
          <cell r="PE304">
            <v>0</v>
          </cell>
          <cell r="PF304">
            <v>0</v>
          </cell>
          <cell r="PG304">
            <v>0</v>
          </cell>
          <cell r="PH304">
            <v>0</v>
          </cell>
          <cell r="PI304">
            <v>0</v>
          </cell>
          <cell r="PJ304">
            <v>0</v>
          </cell>
          <cell r="PL304">
            <v>0</v>
          </cell>
          <cell r="PM304">
            <v>0</v>
          </cell>
          <cell r="PN304">
            <v>0</v>
          </cell>
          <cell r="PO304">
            <v>0</v>
          </cell>
          <cell r="PP304">
            <v>0</v>
          </cell>
          <cell r="PQ304">
            <v>0</v>
          </cell>
          <cell r="PR304">
            <v>0</v>
          </cell>
          <cell r="PS304">
            <v>0</v>
          </cell>
          <cell r="PT304">
            <v>0</v>
          </cell>
          <cell r="PU304">
            <v>0</v>
          </cell>
          <cell r="PV304">
            <v>0</v>
          </cell>
          <cell r="PW304">
            <v>0</v>
          </cell>
          <cell r="PX304">
            <v>0</v>
          </cell>
          <cell r="PY304">
            <v>0</v>
          </cell>
          <cell r="PZ304">
            <v>0</v>
          </cell>
          <cell r="QA304">
            <v>0</v>
          </cell>
          <cell r="QB304">
            <v>0</v>
          </cell>
          <cell r="QC304">
            <v>0</v>
          </cell>
          <cell r="QD304">
            <v>0</v>
          </cell>
          <cell r="QE304">
            <v>0</v>
          </cell>
          <cell r="QF304">
            <v>0</v>
          </cell>
          <cell r="QG304">
            <v>0</v>
          </cell>
          <cell r="QH304">
            <v>0</v>
          </cell>
          <cell r="QI304">
            <v>0</v>
          </cell>
          <cell r="QJ304">
            <v>0</v>
          </cell>
          <cell r="QK304">
            <v>0</v>
          </cell>
          <cell r="QL304">
            <v>0</v>
          </cell>
          <cell r="QM304">
            <v>0</v>
          </cell>
          <cell r="QN304">
            <v>0</v>
          </cell>
          <cell r="QO304">
            <v>0</v>
          </cell>
          <cell r="QP304">
            <v>0</v>
          </cell>
          <cell r="QQ304">
            <v>0</v>
          </cell>
          <cell r="QR304">
            <v>0</v>
          </cell>
          <cell r="QS304">
            <v>0</v>
          </cell>
          <cell r="QT304">
            <v>0</v>
          </cell>
          <cell r="QU304">
            <v>0</v>
          </cell>
          <cell r="QV304">
            <v>0</v>
          </cell>
          <cell r="QW304">
            <v>0</v>
          </cell>
          <cell r="QX304">
            <v>0</v>
          </cell>
          <cell r="QY304">
            <v>0</v>
          </cell>
          <cell r="QZ304">
            <v>0</v>
          </cell>
          <cell r="RA304">
            <v>0</v>
          </cell>
          <cell r="RB304">
            <v>0</v>
          </cell>
          <cell r="RC304">
            <v>0</v>
          </cell>
          <cell r="RD304">
            <v>0</v>
          </cell>
          <cell r="RE304">
            <v>0</v>
          </cell>
          <cell r="RF304">
            <v>0</v>
          </cell>
          <cell r="RG304">
            <v>0</v>
          </cell>
          <cell r="RH304">
            <v>0</v>
          </cell>
          <cell r="RI304">
            <v>0</v>
          </cell>
          <cell r="RL304">
            <v>0</v>
          </cell>
        </row>
        <row r="305">
          <cell r="OQ305">
            <v>0</v>
          </cell>
          <cell r="OR305">
            <v>0</v>
          </cell>
          <cell r="OS305">
            <v>0</v>
          </cell>
          <cell r="OT305">
            <v>0</v>
          </cell>
          <cell r="OU305">
            <v>0</v>
          </cell>
          <cell r="OV305">
            <v>0</v>
          </cell>
          <cell r="OW305">
            <v>0</v>
          </cell>
          <cell r="OX305">
            <v>0</v>
          </cell>
          <cell r="OY305">
            <v>0</v>
          </cell>
          <cell r="OZ305">
            <v>0</v>
          </cell>
          <cell r="PA305">
            <v>0</v>
          </cell>
          <cell r="PB305">
            <v>0</v>
          </cell>
          <cell r="PC305">
            <v>0</v>
          </cell>
          <cell r="PD305">
            <v>0</v>
          </cell>
          <cell r="PE305">
            <v>0</v>
          </cell>
          <cell r="PF305">
            <v>0</v>
          </cell>
          <cell r="PG305">
            <v>0</v>
          </cell>
          <cell r="PH305">
            <v>0</v>
          </cell>
          <cell r="PI305">
            <v>0</v>
          </cell>
          <cell r="PJ305">
            <v>0</v>
          </cell>
          <cell r="PL305">
            <v>0</v>
          </cell>
          <cell r="PM305">
            <v>0</v>
          </cell>
          <cell r="PN305">
            <v>0</v>
          </cell>
          <cell r="PO305">
            <v>0</v>
          </cell>
          <cell r="PP305">
            <v>0</v>
          </cell>
          <cell r="PQ305">
            <v>0</v>
          </cell>
          <cell r="PR305">
            <v>0</v>
          </cell>
          <cell r="PS305">
            <v>0</v>
          </cell>
          <cell r="PT305">
            <v>0</v>
          </cell>
          <cell r="PU305">
            <v>0</v>
          </cell>
          <cell r="PV305">
            <v>0</v>
          </cell>
          <cell r="PW305">
            <v>0</v>
          </cell>
          <cell r="PX305">
            <v>0</v>
          </cell>
          <cell r="PY305">
            <v>0</v>
          </cell>
          <cell r="PZ305">
            <v>0</v>
          </cell>
          <cell r="QA305">
            <v>0</v>
          </cell>
          <cell r="QB305">
            <v>0</v>
          </cell>
          <cell r="QC305">
            <v>0</v>
          </cell>
          <cell r="QD305">
            <v>0</v>
          </cell>
          <cell r="QE305">
            <v>0</v>
          </cell>
          <cell r="QF305">
            <v>0</v>
          </cell>
          <cell r="QG305">
            <v>0</v>
          </cell>
          <cell r="QH305">
            <v>0</v>
          </cell>
          <cell r="QI305">
            <v>0</v>
          </cell>
          <cell r="QJ305">
            <v>0</v>
          </cell>
          <cell r="QK305">
            <v>0</v>
          </cell>
          <cell r="QL305">
            <v>0</v>
          </cell>
          <cell r="QM305">
            <v>0</v>
          </cell>
          <cell r="QN305">
            <v>0</v>
          </cell>
          <cell r="QO305">
            <v>0</v>
          </cell>
          <cell r="QP305">
            <v>0</v>
          </cell>
          <cell r="QQ305">
            <v>0</v>
          </cell>
          <cell r="QR305">
            <v>0</v>
          </cell>
          <cell r="QS305">
            <v>0</v>
          </cell>
          <cell r="QT305">
            <v>0</v>
          </cell>
          <cell r="QU305">
            <v>0</v>
          </cell>
          <cell r="QV305">
            <v>0</v>
          </cell>
          <cell r="QW305">
            <v>0</v>
          </cell>
          <cell r="QX305">
            <v>0</v>
          </cell>
          <cell r="QY305">
            <v>0</v>
          </cell>
          <cell r="QZ305">
            <v>0</v>
          </cell>
          <cell r="RA305">
            <v>0</v>
          </cell>
          <cell r="RB305">
            <v>0</v>
          </cell>
          <cell r="RC305">
            <v>0</v>
          </cell>
          <cell r="RD305">
            <v>0</v>
          </cell>
          <cell r="RE305">
            <v>0</v>
          </cell>
          <cell r="RF305">
            <v>0</v>
          </cell>
          <cell r="RG305">
            <v>0</v>
          </cell>
          <cell r="RH305">
            <v>0</v>
          </cell>
          <cell r="RI305">
            <v>0</v>
          </cell>
          <cell r="RL305">
            <v>0</v>
          </cell>
        </row>
        <row r="306">
          <cell r="OQ306">
            <v>0</v>
          </cell>
          <cell r="OR306">
            <v>0</v>
          </cell>
          <cell r="OS306">
            <v>0</v>
          </cell>
          <cell r="OT306">
            <v>0</v>
          </cell>
          <cell r="OU306">
            <v>0</v>
          </cell>
          <cell r="OV306">
            <v>0</v>
          </cell>
          <cell r="OW306">
            <v>0</v>
          </cell>
          <cell r="OX306">
            <v>0</v>
          </cell>
          <cell r="OY306">
            <v>0</v>
          </cell>
          <cell r="OZ306">
            <v>0</v>
          </cell>
          <cell r="PA306">
            <v>0</v>
          </cell>
          <cell r="PB306">
            <v>0</v>
          </cell>
          <cell r="PC306">
            <v>0</v>
          </cell>
          <cell r="PD306">
            <v>0</v>
          </cell>
          <cell r="PE306">
            <v>0</v>
          </cell>
          <cell r="PF306">
            <v>0</v>
          </cell>
          <cell r="PG306">
            <v>0</v>
          </cell>
          <cell r="PH306">
            <v>0</v>
          </cell>
          <cell r="PI306">
            <v>0</v>
          </cell>
          <cell r="PJ306">
            <v>0</v>
          </cell>
          <cell r="PL306">
            <v>0</v>
          </cell>
          <cell r="PM306">
            <v>0</v>
          </cell>
          <cell r="PN306">
            <v>0</v>
          </cell>
          <cell r="PO306">
            <v>0</v>
          </cell>
          <cell r="PP306">
            <v>0</v>
          </cell>
          <cell r="PQ306">
            <v>0</v>
          </cell>
          <cell r="PR306">
            <v>0</v>
          </cell>
          <cell r="PS306">
            <v>0</v>
          </cell>
          <cell r="PT306">
            <v>0</v>
          </cell>
          <cell r="PU306">
            <v>0</v>
          </cell>
          <cell r="PV306">
            <v>0</v>
          </cell>
          <cell r="PW306">
            <v>0</v>
          </cell>
          <cell r="PX306">
            <v>0</v>
          </cell>
          <cell r="PY306">
            <v>0</v>
          </cell>
          <cell r="PZ306">
            <v>0</v>
          </cell>
          <cell r="QA306">
            <v>0</v>
          </cell>
          <cell r="QB306">
            <v>0</v>
          </cell>
          <cell r="QC306">
            <v>0</v>
          </cell>
          <cell r="QD306">
            <v>0</v>
          </cell>
          <cell r="QE306">
            <v>0</v>
          </cell>
          <cell r="QF306">
            <v>0</v>
          </cell>
          <cell r="QG306">
            <v>0</v>
          </cell>
          <cell r="QH306">
            <v>0</v>
          </cell>
          <cell r="QI306">
            <v>0</v>
          </cell>
          <cell r="QJ306">
            <v>0</v>
          </cell>
          <cell r="QK306">
            <v>0</v>
          </cell>
          <cell r="QL306">
            <v>0</v>
          </cell>
          <cell r="QM306">
            <v>0</v>
          </cell>
          <cell r="QN306">
            <v>0</v>
          </cell>
          <cell r="QO306">
            <v>0</v>
          </cell>
          <cell r="QP306">
            <v>0</v>
          </cell>
          <cell r="QQ306">
            <v>0</v>
          </cell>
          <cell r="QR306">
            <v>0</v>
          </cell>
          <cell r="QS306">
            <v>0</v>
          </cell>
          <cell r="QT306">
            <v>0</v>
          </cell>
          <cell r="QU306">
            <v>0</v>
          </cell>
          <cell r="QV306">
            <v>0</v>
          </cell>
          <cell r="QW306">
            <v>0</v>
          </cell>
          <cell r="QX306">
            <v>0</v>
          </cell>
          <cell r="QY306">
            <v>0</v>
          </cell>
          <cell r="QZ306">
            <v>0</v>
          </cell>
          <cell r="RA306">
            <v>0</v>
          </cell>
          <cell r="RB306">
            <v>0</v>
          </cell>
          <cell r="RC306">
            <v>0</v>
          </cell>
          <cell r="RD306">
            <v>0</v>
          </cell>
          <cell r="RE306">
            <v>0</v>
          </cell>
          <cell r="RF306">
            <v>0</v>
          </cell>
          <cell r="RG306">
            <v>0</v>
          </cell>
          <cell r="RH306">
            <v>0</v>
          </cell>
          <cell r="RI306">
            <v>0</v>
          </cell>
          <cell r="RL306">
            <v>0</v>
          </cell>
        </row>
        <row r="307">
          <cell r="OQ307">
            <v>0</v>
          </cell>
          <cell r="OR307">
            <v>0</v>
          </cell>
          <cell r="OS307">
            <v>0</v>
          </cell>
          <cell r="OT307">
            <v>0</v>
          </cell>
          <cell r="OU307">
            <v>0</v>
          </cell>
          <cell r="OV307">
            <v>0</v>
          </cell>
          <cell r="OW307">
            <v>0</v>
          </cell>
          <cell r="OX307">
            <v>0</v>
          </cell>
          <cell r="OY307">
            <v>0</v>
          </cell>
          <cell r="OZ307">
            <v>0</v>
          </cell>
          <cell r="PA307">
            <v>0</v>
          </cell>
          <cell r="PB307">
            <v>0</v>
          </cell>
          <cell r="PC307">
            <v>0</v>
          </cell>
          <cell r="PD307">
            <v>0</v>
          </cell>
          <cell r="PE307">
            <v>0</v>
          </cell>
          <cell r="PF307">
            <v>0</v>
          </cell>
          <cell r="PG307">
            <v>0</v>
          </cell>
          <cell r="PH307">
            <v>0</v>
          </cell>
          <cell r="PI307">
            <v>0</v>
          </cell>
          <cell r="PJ307">
            <v>0</v>
          </cell>
          <cell r="PL307">
            <v>0</v>
          </cell>
          <cell r="PM307">
            <v>0</v>
          </cell>
          <cell r="PN307">
            <v>0</v>
          </cell>
          <cell r="PO307">
            <v>0</v>
          </cell>
          <cell r="PP307">
            <v>0</v>
          </cell>
          <cell r="PQ307">
            <v>0</v>
          </cell>
          <cell r="PR307">
            <v>0</v>
          </cell>
          <cell r="PS307">
            <v>0</v>
          </cell>
          <cell r="PT307">
            <v>0</v>
          </cell>
          <cell r="PU307">
            <v>0</v>
          </cell>
          <cell r="PV307">
            <v>0</v>
          </cell>
          <cell r="PW307">
            <v>0</v>
          </cell>
          <cell r="PX307">
            <v>0</v>
          </cell>
          <cell r="PY307">
            <v>0</v>
          </cell>
          <cell r="PZ307">
            <v>0</v>
          </cell>
          <cell r="QA307">
            <v>0</v>
          </cell>
          <cell r="QB307">
            <v>0</v>
          </cell>
          <cell r="QC307">
            <v>0</v>
          </cell>
          <cell r="QD307">
            <v>0</v>
          </cell>
          <cell r="QE307">
            <v>0</v>
          </cell>
          <cell r="QF307">
            <v>0</v>
          </cell>
          <cell r="QG307">
            <v>0</v>
          </cell>
          <cell r="QH307">
            <v>0</v>
          </cell>
          <cell r="QI307">
            <v>0</v>
          </cell>
          <cell r="QJ307">
            <v>0</v>
          </cell>
          <cell r="QK307">
            <v>0</v>
          </cell>
          <cell r="QL307">
            <v>0</v>
          </cell>
          <cell r="QM307">
            <v>0</v>
          </cell>
          <cell r="QN307">
            <v>0</v>
          </cell>
          <cell r="QO307">
            <v>0</v>
          </cell>
          <cell r="QP307">
            <v>0</v>
          </cell>
          <cell r="QQ307">
            <v>0</v>
          </cell>
          <cell r="QR307">
            <v>0</v>
          </cell>
          <cell r="QS307">
            <v>0</v>
          </cell>
          <cell r="QT307">
            <v>0</v>
          </cell>
          <cell r="QU307">
            <v>0</v>
          </cell>
          <cell r="QV307">
            <v>0</v>
          </cell>
          <cell r="QW307">
            <v>0</v>
          </cell>
          <cell r="QX307">
            <v>0</v>
          </cell>
          <cell r="QY307">
            <v>0</v>
          </cell>
          <cell r="QZ307">
            <v>0</v>
          </cell>
          <cell r="RA307">
            <v>0</v>
          </cell>
          <cell r="RB307">
            <v>0</v>
          </cell>
          <cell r="RC307">
            <v>0</v>
          </cell>
          <cell r="RD307">
            <v>0</v>
          </cell>
          <cell r="RE307">
            <v>0</v>
          </cell>
          <cell r="RF307">
            <v>0</v>
          </cell>
          <cell r="RG307">
            <v>0</v>
          </cell>
          <cell r="RH307">
            <v>0</v>
          </cell>
          <cell r="RI307">
            <v>0</v>
          </cell>
          <cell r="RL307">
            <v>0</v>
          </cell>
        </row>
        <row r="308">
          <cell r="OQ308">
            <v>0</v>
          </cell>
          <cell r="OR308">
            <v>0</v>
          </cell>
          <cell r="OS308">
            <v>0</v>
          </cell>
          <cell r="OT308">
            <v>0</v>
          </cell>
          <cell r="OU308">
            <v>0</v>
          </cell>
          <cell r="OV308">
            <v>0</v>
          </cell>
          <cell r="OW308">
            <v>0</v>
          </cell>
          <cell r="OX308">
            <v>0</v>
          </cell>
          <cell r="OY308">
            <v>0</v>
          </cell>
          <cell r="OZ308">
            <v>0</v>
          </cell>
          <cell r="PA308">
            <v>0</v>
          </cell>
          <cell r="PB308">
            <v>0</v>
          </cell>
          <cell r="PC308">
            <v>0</v>
          </cell>
          <cell r="PD308">
            <v>0</v>
          </cell>
          <cell r="PE308">
            <v>0</v>
          </cell>
          <cell r="PF308">
            <v>0</v>
          </cell>
          <cell r="PG308">
            <v>0</v>
          </cell>
          <cell r="PH308">
            <v>0</v>
          </cell>
          <cell r="PI308">
            <v>0</v>
          </cell>
          <cell r="PJ308">
            <v>0</v>
          </cell>
          <cell r="PL308">
            <v>0</v>
          </cell>
          <cell r="PM308">
            <v>0</v>
          </cell>
          <cell r="PN308">
            <v>0</v>
          </cell>
          <cell r="PO308">
            <v>0</v>
          </cell>
          <cell r="PP308">
            <v>0</v>
          </cell>
          <cell r="PQ308">
            <v>0</v>
          </cell>
          <cell r="PR308">
            <v>0</v>
          </cell>
          <cell r="PS308">
            <v>0</v>
          </cell>
          <cell r="PT308">
            <v>0</v>
          </cell>
          <cell r="PU308">
            <v>0</v>
          </cell>
          <cell r="PV308">
            <v>0</v>
          </cell>
          <cell r="PW308">
            <v>0</v>
          </cell>
          <cell r="PX308">
            <v>0</v>
          </cell>
          <cell r="PY308">
            <v>0</v>
          </cell>
          <cell r="PZ308">
            <v>0</v>
          </cell>
          <cell r="QA308">
            <v>0</v>
          </cell>
          <cell r="QB308">
            <v>0</v>
          </cell>
          <cell r="QC308">
            <v>0</v>
          </cell>
          <cell r="QD308">
            <v>0</v>
          </cell>
          <cell r="QE308">
            <v>0</v>
          </cell>
          <cell r="QF308">
            <v>0</v>
          </cell>
          <cell r="QG308">
            <v>0</v>
          </cell>
          <cell r="QH308">
            <v>0</v>
          </cell>
          <cell r="QI308">
            <v>0</v>
          </cell>
          <cell r="QJ308">
            <v>0</v>
          </cell>
          <cell r="QK308">
            <v>0</v>
          </cell>
          <cell r="QL308">
            <v>0</v>
          </cell>
          <cell r="QM308">
            <v>0</v>
          </cell>
          <cell r="QN308">
            <v>0</v>
          </cell>
          <cell r="QO308">
            <v>0</v>
          </cell>
          <cell r="QP308">
            <v>0</v>
          </cell>
          <cell r="QQ308">
            <v>0</v>
          </cell>
          <cell r="QR308">
            <v>0</v>
          </cell>
          <cell r="QS308">
            <v>0</v>
          </cell>
          <cell r="QT308">
            <v>0</v>
          </cell>
          <cell r="QU308">
            <v>0</v>
          </cell>
          <cell r="QV308">
            <v>0</v>
          </cell>
          <cell r="QW308">
            <v>0</v>
          </cell>
          <cell r="QX308">
            <v>0</v>
          </cell>
          <cell r="QY308">
            <v>0</v>
          </cell>
          <cell r="QZ308">
            <v>0</v>
          </cell>
          <cell r="RA308">
            <v>0</v>
          </cell>
          <cell r="RB308">
            <v>0</v>
          </cell>
          <cell r="RC308">
            <v>0</v>
          </cell>
          <cell r="RD308">
            <v>0</v>
          </cell>
          <cell r="RE308">
            <v>0</v>
          </cell>
          <cell r="RF308">
            <v>0</v>
          </cell>
          <cell r="RG308">
            <v>0</v>
          </cell>
          <cell r="RH308">
            <v>0</v>
          </cell>
          <cell r="RI308">
            <v>0</v>
          </cell>
          <cell r="RL308">
            <v>0</v>
          </cell>
        </row>
        <row r="309">
          <cell r="OQ309">
            <v>0</v>
          </cell>
          <cell r="OR309">
            <v>0</v>
          </cell>
          <cell r="OS309">
            <v>0</v>
          </cell>
          <cell r="OT309">
            <v>0</v>
          </cell>
          <cell r="OU309">
            <v>0</v>
          </cell>
          <cell r="OV309">
            <v>0</v>
          </cell>
          <cell r="OW309">
            <v>0</v>
          </cell>
          <cell r="OX309">
            <v>0</v>
          </cell>
          <cell r="OY309">
            <v>0</v>
          </cell>
          <cell r="OZ309">
            <v>0</v>
          </cell>
          <cell r="PA309">
            <v>0</v>
          </cell>
          <cell r="PB309">
            <v>0</v>
          </cell>
          <cell r="PC309">
            <v>0</v>
          </cell>
          <cell r="PD309">
            <v>0</v>
          </cell>
          <cell r="PE309">
            <v>0</v>
          </cell>
          <cell r="PF309">
            <v>0</v>
          </cell>
          <cell r="PG309">
            <v>0</v>
          </cell>
          <cell r="PH309">
            <v>0</v>
          </cell>
          <cell r="PI309">
            <v>0</v>
          </cell>
          <cell r="PJ309">
            <v>0</v>
          </cell>
          <cell r="PL309">
            <v>0</v>
          </cell>
          <cell r="PM309">
            <v>0</v>
          </cell>
          <cell r="PN309">
            <v>0</v>
          </cell>
          <cell r="PO309">
            <v>0</v>
          </cell>
          <cell r="PP309">
            <v>0</v>
          </cell>
          <cell r="PQ309">
            <v>0</v>
          </cell>
          <cell r="PR309">
            <v>0</v>
          </cell>
          <cell r="PS309">
            <v>0</v>
          </cell>
          <cell r="PT309">
            <v>0</v>
          </cell>
          <cell r="PU309">
            <v>0</v>
          </cell>
          <cell r="PV309">
            <v>0</v>
          </cell>
          <cell r="PW309">
            <v>0</v>
          </cell>
          <cell r="PX309">
            <v>0</v>
          </cell>
          <cell r="PY309">
            <v>0</v>
          </cell>
          <cell r="PZ309">
            <v>0</v>
          </cell>
          <cell r="QA309">
            <v>0</v>
          </cell>
          <cell r="QB309">
            <v>0</v>
          </cell>
          <cell r="QC309">
            <v>0</v>
          </cell>
          <cell r="QD309">
            <v>0</v>
          </cell>
          <cell r="QE309">
            <v>0</v>
          </cell>
          <cell r="QF309">
            <v>0</v>
          </cell>
          <cell r="QG309">
            <v>0</v>
          </cell>
          <cell r="QH309">
            <v>0</v>
          </cell>
          <cell r="QI309">
            <v>0</v>
          </cell>
          <cell r="QJ309">
            <v>0</v>
          </cell>
          <cell r="QK309">
            <v>0</v>
          </cell>
          <cell r="QL309">
            <v>0</v>
          </cell>
          <cell r="QM309">
            <v>0</v>
          </cell>
          <cell r="QN309">
            <v>0</v>
          </cell>
          <cell r="QO309">
            <v>0</v>
          </cell>
          <cell r="QP309">
            <v>0</v>
          </cell>
          <cell r="QQ309">
            <v>0</v>
          </cell>
          <cell r="QR309">
            <v>0</v>
          </cell>
          <cell r="QS309">
            <v>0</v>
          </cell>
          <cell r="QT309">
            <v>0</v>
          </cell>
          <cell r="QU309">
            <v>0</v>
          </cell>
          <cell r="QV309">
            <v>0</v>
          </cell>
          <cell r="QW309">
            <v>0</v>
          </cell>
          <cell r="QX309">
            <v>0</v>
          </cell>
          <cell r="QY309">
            <v>0</v>
          </cell>
          <cell r="QZ309">
            <v>0</v>
          </cell>
          <cell r="RA309">
            <v>0</v>
          </cell>
          <cell r="RB309">
            <v>0</v>
          </cell>
          <cell r="RC309">
            <v>0</v>
          </cell>
          <cell r="RD309">
            <v>0</v>
          </cell>
          <cell r="RE309">
            <v>0</v>
          </cell>
          <cell r="RF309">
            <v>0</v>
          </cell>
          <cell r="RG309">
            <v>0</v>
          </cell>
          <cell r="RH309">
            <v>0</v>
          </cell>
          <cell r="RI309">
            <v>0</v>
          </cell>
          <cell r="RL309">
            <v>0</v>
          </cell>
        </row>
        <row r="310">
          <cell r="OQ310">
            <v>0</v>
          </cell>
          <cell r="OR310">
            <v>0</v>
          </cell>
          <cell r="OS310">
            <v>0</v>
          </cell>
          <cell r="OT310">
            <v>0</v>
          </cell>
          <cell r="OU310">
            <v>0</v>
          </cell>
          <cell r="OV310">
            <v>0</v>
          </cell>
          <cell r="OW310">
            <v>0</v>
          </cell>
          <cell r="OX310">
            <v>0</v>
          </cell>
          <cell r="OY310">
            <v>0</v>
          </cell>
          <cell r="OZ310">
            <v>0</v>
          </cell>
          <cell r="PA310">
            <v>0</v>
          </cell>
          <cell r="PB310">
            <v>0</v>
          </cell>
          <cell r="PC310">
            <v>0</v>
          </cell>
          <cell r="PD310">
            <v>0</v>
          </cell>
          <cell r="PE310">
            <v>0</v>
          </cell>
          <cell r="PF310">
            <v>0</v>
          </cell>
          <cell r="PG310">
            <v>0</v>
          </cell>
          <cell r="PH310">
            <v>0</v>
          </cell>
          <cell r="PI310">
            <v>0</v>
          </cell>
          <cell r="PJ310">
            <v>0</v>
          </cell>
          <cell r="PL310">
            <v>0</v>
          </cell>
          <cell r="PM310">
            <v>0</v>
          </cell>
          <cell r="PN310">
            <v>0</v>
          </cell>
          <cell r="PO310">
            <v>0</v>
          </cell>
          <cell r="PP310">
            <v>0</v>
          </cell>
          <cell r="PQ310">
            <v>0</v>
          </cell>
          <cell r="PR310">
            <v>0</v>
          </cell>
          <cell r="PS310">
            <v>0</v>
          </cell>
          <cell r="PT310">
            <v>0</v>
          </cell>
          <cell r="PU310">
            <v>0</v>
          </cell>
          <cell r="PV310">
            <v>0</v>
          </cell>
          <cell r="PW310">
            <v>0</v>
          </cell>
          <cell r="PX310">
            <v>0</v>
          </cell>
          <cell r="PY310">
            <v>0</v>
          </cell>
          <cell r="PZ310">
            <v>0</v>
          </cell>
          <cell r="QA310">
            <v>0</v>
          </cell>
          <cell r="QB310">
            <v>0</v>
          </cell>
          <cell r="QC310">
            <v>0</v>
          </cell>
          <cell r="QD310">
            <v>0</v>
          </cell>
          <cell r="QE310">
            <v>0</v>
          </cell>
          <cell r="QF310">
            <v>0</v>
          </cell>
          <cell r="QG310">
            <v>0</v>
          </cell>
          <cell r="QH310">
            <v>0</v>
          </cell>
          <cell r="QI310">
            <v>0</v>
          </cell>
          <cell r="QJ310">
            <v>0</v>
          </cell>
          <cell r="QK310">
            <v>0</v>
          </cell>
          <cell r="QL310">
            <v>0</v>
          </cell>
          <cell r="QM310">
            <v>0</v>
          </cell>
          <cell r="QN310">
            <v>0</v>
          </cell>
          <cell r="QO310">
            <v>0</v>
          </cell>
          <cell r="QP310">
            <v>0</v>
          </cell>
          <cell r="QQ310">
            <v>0</v>
          </cell>
          <cell r="QR310">
            <v>0</v>
          </cell>
          <cell r="QS310">
            <v>0</v>
          </cell>
          <cell r="QT310">
            <v>0</v>
          </cell>
          <cell r="QU310">
            <v>0</v>
          </cell>
          <cell r="QV310">
            <v>0</v>
          </cell>
          <cell r="QW310">
            <v>0</v>
          </cell>
          <cell r="QX310">
            <v>0</v>
          </cell>
          <cell r="QY310">
            <v>0</v>
          </cell>
          <cell r="QZ310">
            <v>0</v>
          </cell>
          <cell r="RA310">
            <v>0</v>
          </cell>
          <cell r="RB310">
            <v>0</v>
          </cell>
          <cell r="RC310">
            <v>0</v>
          </cell>
          <cell r="RD310">
            <v>0</v>
          </cell>
          <cell r="RE310">
            <v>0</v>
          </cell>
          <cell r="RF310">
            <v>0</v>
          </cell>
          <cell r="RG310">
            <v>0</v>
          </cell>
          <cell r="RH310">
            <v>0</v>
          </cell>
          <cell r="RI310">
            <v>0</v>
          </cell>
          <cell r="RL310">
            <v>0</v>
          </cell>
        </row>
        <row r="311">
          <cell r="OQ311">
            <v>0</v>
          </cell>
          <cell r="OR311">
            <v>0</v>
          </cell>
          <cell r="OS311">
            <v>0</v>
          </cell>
          <cell r="OT311">
            <v>0</v>
          </cell>
          <cell r="OU311">
            <v>0</v>
          </cell>
          <cell r="OV311">
            <v>0</v>
          </cell>
          <cell r="OW311">
            <v>0</v>
          </cell>
          <cell r="OX311">
            <v>0</v>
          </cell>
          <cell r="OY311">
            <v>0</v>
          </cell>
          <cell r="OZ311">
            <v>0</v>
          </cell>
          <cell r="PA311">
            <v>0</v>
          </cell>
          <cell r="PB311">
            <v>0</v>
          </cell>
          <cell r="PC311">
            <v>0</v>
          </cell>
          <cell r="PD311">
            <v>0</v>
          </cell>
          <cell r="PE311">
            <v>0</v>
          </cell>
          <cell r="PF311">
            <v>0</v>
          </cell>
          <cell r="PG311">
            <v>0</v>
          </cell>
          <cell r="PH311">
            <v>0</v>
          </cell>
          <cell r="PI311">
            <v>0</v>
          </cell>
          <cell r="PJ311">
            <v>0</v>
          </cell>
          <cell r="PL311">
            <v>0</v>
          </cell>
          <cell r="PM311">
            <v>0</v>
          </cell>
          <cell r="PN311">
            <v>0</v>
          </cell>
          <cell r="PO311">
            <v>0</v>
          </cell>
          <cell r="PP311">
            <v>0</v>
          </cell>
          <cell r="PQ311">
            <v>0</v>
          </cell>
          <cell r="PR311">
            <v>0</v>
          </cell>
          <cell r="PS311">
            <v>0</v>
          </cell>
          <cell r="PT311">
            <v>0</v>
          </cell>
          <cell r="PU311">
            <v>0</v>
          </cell>
          <cell r="PV311">
            <v>0</v>
          </cell>
          <cell r="PW311">
            <v>0</v>
          </cell>
          <cell r="PX311">
            <v>0</v>
          </cell>
          <cell r="PY311">
            <v>0</v>
          </cell>
          <cell r="PZ311">
            <v>0</v>
          </cell>
          <cell r="QA311">
            <v>0</v>
          </cell>
          <cell r="QB311">
            <v>0</v>
          </cell>
          <cell r="QC311">
            <v>0</v>
          </cell>
          <cell r="QD311">
            <v>0</v>
          </cell>
          <cell r="QE311">
            <v>0</v>
          </cell>
          <cell r="QF311">
            <v>0</v>
          </cell>
          <cell r="QG311">
            <v>0</v>
          </cell>
          <cell r="QH311">
            <v>0</v>
          </cell>
          <cell r="QI311">
            <v>0</v>
          </cell>
          <cell r="QJ311">
            <v>0</v>
          </cell>
          <cell r="QK311">
            <v>0</v>
          </cell>
          <cell r="QL311">
            <v>0</v>
          </cell>
          <cell r="QM311">
            <v>0</v>
          </cell>
          <cell r="QN311">
            <v>0</v>
          </cell>
          <cell r="QO311">
            <v>0</v>
          </cell>
          <cell r="QP311">
            <v>0</v>
          </cell>
          <cell r="QQ311">
            <v>0</v>
          </cell>
          <cell r="QR311">
            <v>0</v>
          </cell>
          <cell r="QS311">
            <v>0</v>
          </cell>
          <cell r="QT311">
            <v>0</v>
          </cell>
          <cell r="QU311">
            <v>0</v>
          </cell>
          <cell r="QV311">
            <v>0</v>
          </cell>
          <cell r="QW311">
            <v>0</v>
          </cell>
          <cell r="QX311">
            <v>0</v>
          </cell>
          <cell r="QY311">
            <v>0</v>
          </cell>
          <cell r="QZ311">
            <v>0</v>
          </cell>
          <cell r="RA311">
            <v>0</v>
          </cell>
          <cell r="RB311">
            <v>0</v>
          </cell>
          <cell r="RC311">
            <v>0</v>
          </cell>
          <cell r="RD311">
            <v>0</v>
          </cell>
          <cell r="RE311">
            <v>0</v>
          </cell>
          <cell r="RF311">
            <v>0</v>
          </cell>
          <cell r="RG311">
            <v>0</v>
          </cell>
          <cell r="RH311">
            <v>0</v>
          </cell>
          <cell r="RI311">
            <v>0</v>
          </cell>
          <cell r="RL311">
            <v>0</v>
          </cell>
        </row>
        <row r="312">
          <cell r="OQ312">
            <v>0</v>
          </cell>
          <cell r="OR312">
            <v>0</v>
          </cell>
          <cell r="OS312">
            <v>0</v>
          </cell>
          <cell r="OT312">
            <v>0</v>
          </cell>
          <cell r="OU312">
            <v>0</v>
          </cell>
          <cell r="OV312">
            <v>0</v>
          </cell>
          <cell r="OW312">
            <v>0</v>
          </cell>
          <cell r="OX312">
            <v>0</v>
          </cell>
          <cell r="OY312">
            <v>0</v>
          </cell>
          <cell r="OZ312">
            <v>0</v>
          </cell>
          <cell r="PA312">
            <v>0</v>
          </cell>
          <cell r="PB312">
            <v>0</v>
          </cell>
          <cell r="PC312">
            <v>0</v>
          </cell>
          <cell r="PD312">
            <v>0</v>
          </cell>
          <cell r="PE312">
            <v>0</v>
          </cell>
          <cell r="PF312">
            <v>0</v>
          </cell>
          <cell r="PG312">
            <v>0</v>
          </cell>
          <cell r="PH312">
            <v>0</v>
          </cell>
          <cell r="PI312">
            <v>0</v>
          </cell>
          <cell r="PJ312">
            <v>0</v>
          </cell>
          <cell r="PL312">
            <v>0</v>
          </cell>
          <cell r="PM312">
            <v>0</v>
          </cell>
          <cell r="PN312">
            <v>0</v>
          </cell>
          <cell r="PO312">
            <v>0</v>
          </cell>
          <cell r="PP312">
            <v>0</v>
          </cell>
          <cell r="PQ312">
            <v>0</v>
          </cell>
          <cell r="PR312">
            <v>0</v>
          </cell>
          <cell r="PS312">
            <v>0</v>
          </cell>
          <cell r="PT312">
            <v>0</v>
          </cell>
          <cell r="PU312">
            <v>0</v>
          </cell>
          <cell r="PV312">
            <v>0</v>
          </cell>
          <cell r="PW312">
            <v>0</v>
          </cell>
          <cell r="PX312">
            <v>0</v>
          </cell>
          <cell r="PY312">
            <v>0</v>
          </cell>
          <cell r="PZ312">
            <v>0</v>
          </cell>
          <cell r="QA312">
            <v>0</v>
          </cell>
          <cell r="QB312">
            <v>0</v>
          </cell>
          <cell r="QC312">
            <v>0</v>
          </cell>
          <cell r="QD312">
            <v>0</v>
          </cell>
          <cell r="QE312">
            <v>0</v>
          </cell>
          <cell r="QF312">
            <v>0</v>
          </cell>
          <cell r="QG312">
            <v>0</v>
          </cell>
          <cell r="QH312">
            <v>0</v>
          </cell>
          <cell r="QI312">
            <v>0</v>
          </cell>
          <cell r="QJ312">
            <v>0</v>
          </cell>
          <cell r="QK312">
            <v>0</v>
          </cell>
          <cell r="QL312">
            <v>0</v>
          </cell>
          <cell r="QM312">
            <v>0</v>
          </cell>
          <cell r="QN312">
            <v>0</v>
          </cell>
          <cell r="QO312">
            <v>0</v>
          </cell>
          <cell r="QP312">
            <v>0</v>
          </cell>
          <cell r="QQ312">
            <v>0</v>
          </cell>
          <cell r="QR312">
            <v>0</v>
          </cell>
          <cell r="QS312">
            <v>0</v>
          </cell>
          <cell r="QT312">
            <v>0</v>
          </cell>
          <cell r="QU312">
            <v>0</v>
          </cell>
          <cell r="QV312">
            <v>0</v>
          </cell>
          <cell r="QW312">
            <v>0</v>
          </cell>
          <cell r="QX312">
            <v>0</v>
          </cell>
          <cell r="QY312">
            <v>0</v>
          </cell>
          <cell r="QZ312">
            <v>0</v>
          </cell>
          <cell r="RA312">
            <v>0</v>
          </cell>
          <cell r="RB312">
            <v>0</v>
          </cell>
          <cell r="RC312">
            <v>0</v>
          </cell>
          <cell r="RD312">
            <v>0</v>
          </cell>
          <cell r="RE312">
            <v>0</v>
          </cell>
          <cell r="RF312">
            <v>0</v>
          </cell>
          <cell r="RG312">
            <v>0</v>
          </cell>
          <cell r="RH312">
            <v>0</v>
          </cell>
          <cell r="RI312">
            <v>0</v>
          </cell>
          <cell r="RL312">
            <v>0</v>
          </cell>
        </row>
        <row r="313">
          <cell r="OQ313">
            <v>0</v>
          </cell>
          <cell r="OR313">
            <v>0</v>
          </cell>
          <cell r="OS313">
            <v>0</v>
          </cell>
          <cell r="OT313">
            <v>0</v>
          </cell>
          <cell r="OU313">
            <v>0</v>
          </cell>
          <cell r="OV313">
            <v>0</v>
          </cell>
          <cell r="OW313">
            <v>0</v>
          </cell>
          <cell r="OX313">
            <v>0</v>
          </cell>
          <cell r="OY313">
            <v>0</v>
          </cell>
          <cell r="OZ313">
            <v>0</v>
          </cell>
          <cell r="PA313">
            <v>0</v>
          </cell>
          <cell r="PB313">
            <v>0</v>
          </cell>
          <cell r="PC313">
            <v>0</v>
          </cell>
          <cell r="PD313">
            <v>0</v>
          </cell>
          <cell r="PE313">
            <v>0</v>
          </cell>
          <cell r="PF313">
            <v>0</v>
          </cell>
          <cell r="PG313">
            <v>0</v>
          </cell>
          <cell r="PH313">
            <v>0</v>
          </cell>
          <cell r="PI313">
            <v>0</v>
          </cell>
          <cell r="PJ313">
            <v>0</v>
          </cell>
          <cell r="PL313">
            <v>0</v>
          </cell>
          <cell r="PM313">
            <v>0</v>
          </cell>
          <cell r="PN313">
            <v>0</v>
          </cell>
          <cell r="PO313">
            <v>0</v>
          </cell>
          <cell r="PP313">
            <v>0</v>
          </cell>
          <cell r="PQ313">
            <v>0</v>
          </cell>
          <cell r="PR313">
            <v>0</v>
          </cell>
          <cell r="PS313">
            <v>0</v>
          </cell>
          <cell r="PT313">
            <v>0</v>
          </cell>
          <cell r="PU313">
            <v>0</v>
          </cell>
          <cell r="PV313">
            <v>0</v>
          </cell>
          <cell r="PW313">
            <v>0</v>
          </cell>
          <cell r="PX313">
            <v>0</v>
          </cell>
          <cell r="PY313">
            <v>0</v>
          </cell>
          <cell r="PZ313">
            <v>0</v>
          </cell>
          <cell r="QA313">
            <v>0</v>
          </cell>
          <cell r="QB313">
            <v>0</v>
          </cell>
          <cell r="QC313">
            <v>0</v>
          </cell>
          <cell r="QD313">
            <v>0</v>
          </cell>
          <cell r="QE313">
            <v>0</v>
          </cell>
          <cell r="QF313">
            <v>0</v>
          </cell>
          <cell r="QG313">
            <v>0</v>
          </cell>
          <cell r="QH313">
            <v>0</v>
          </cell>
          <cell r="QI313">
            <v>0</v>
          </cell>
          <cell r="QJ313">
            <v>0</v>
          </cell>
          <cell r="QK313">
            <v>0</v>
          </cell>
          <cell r="QL313">
            <v>0</v>
          </cell>
          <cell r="QM313">
            <v>0</v>
          </cell>
          <cell r="QN313">
            <v>0</v>
          </cell>
          <cell r="QO313">
            <v>0</v>
          </cell>
          <cell r="QP313">
            <v>0</v>
          </cell>
          <cell r="QQ313">
            <v>0</v>
          </cell>
          <cell r="QR313">
            <v>0</v>
          </cell>
          <cell r="QS313">
            <v>0</v>
          </cell>
          <cell r="QT313">
            <v>0</v>
          </cell>
          <cell r="QU313">
            <v>0</v>
          </cell>
          <cell r="QV313">
            <v>0</v>
          </cell>
          <cell r="QW313">
            <v>0</v>
          </cell>
          <cell r="QX313">
            <v>0</v>
          </cell>
          <cell r="QY313">
            <v>0</v>
          </cell>
          <cell r="QZ313">
            <v>0</v>
          </cell>
          <cell r="RA313">
            <v>0</v>
          </cell>
          <cell r="RB313">
            <v>0</v>
          </cell>
          <cell r="RC313">
            <v>0</v>
          </cell>
          <cell r="RD313">
            <v>0</v>
          </cell>
          <cell r="RE313">
            <v>0</v>
          </cell>
          <cell r="RF313">
            <v>0</v>
          </cell>
          <cell r="RG313">
            <v>0</v>
          </cell>
          <cell r="RH313">
            <v>0</v>
          </cell>
          <cell r="RI313">
            <v>0</v>
          </cell>
          <cell r="RL313">
            <v>0</v>
          </cell>
        </row>
        <row r="314">
          <cell r="OQ314">
            <v>0</v>
          </cell>
          <cell r="OR314">
            <v>0</v>
          </cell>
          <cell r="OS314">
            <v>0</v>
          </cell>
          <cell r="OT314">
            <v>0</v>
          </cell>
          <cell r="OU314">
            <v>0</v>
          </cell>
          <cell r="OV314">
            <v>0</v>
          </cell>
          <cell r="OW314">
            <v>0</v>
          </cell>
          <cell r="OX314">
            <v>0</v>
          </cell>
          <cell r="OY314">
            <v>0</v>
          </cell>
          <cell r="OZ314">
            <v>0</v>
          </cell>
          <cell r="PA314">
            <v>0</v>
          </cell>
          <cell r="PB314">
            <v>0</v>
          </cell>
          <cell r="PC314">
            <v>0</v>
          </cell>
          <cell r="PD314">
            <v>0</v>
          </cell>
          <cell r="PE314">
            <v>0</v>
          </cell>
          <cell r="PF314">
            <v>0</v>
          </cell>
          <cell r="PG314">
            <v>0</v>
          </cell>
          <cell r="PH314">
            <v>0</v>
          </cell>
          <cell r="PI314">
            <v>0</v>
          </cell>
          <cell r="PJ314">
            <v>0</v>
          </cell>
          <cell r="PL314">
            <v>0</v>
          </cell>
          <cell r="PM314">
            <v>0</v>
          </cell>
          <cell r="PN314">
            <v>0</v>
          </cell>
          <cell r="PO314">
            <v>0</v>
          </cell>
          <cell r="PP314">
            <v>0</v>
          </cell>
          <cell r="PQ314">
            <v>0</v>
          </cell>
          <cell r="PR314">
            <v>0</v>
          </cell>
          <cell r="PS314">
            <v>0</v>
          </cell>
          <cell r="PT314">
            <v>0</v>
          </cell>
          <cell r="PU314">
            <v>0</v>
          </cell>
          <cell r="PV314">
            <v>0</v>
          </cell>
          <cell r="PW314">
            <v>0</v>
          </cell>
          <cell r="PX314">
            <v>0</v>
          </cell>
          <cell r="PY314">
            <v>0</v>
          </cell>
          <cell r="PZ314">
            <v>0</v>
          </cell>
          <cell r="QA314">
            <v>0</v>
          </cell>
          <cell r="QB314">
            <v>0</v>
          </cell>
          <cell r="QC314">
            <v>0</v>
          </cell>
          <cell r="QD314">
            <v>0</v>
          </cell>
          <cell r="QE314">
            <v>0</v>
          </cell>
          <cell r="QF314">
            <v>0</v>
          </cell>
          <cell r="QG314">
            <v>0</v>
          </cell>
          <cell r="QH314">
            <v>0</v>
          </cell>
          <cell r="QI314">
            <v>0</v>
          </cell>
          <cell r="QJ314">
            <v>0</v>
          </cell>
          <cell r="QK314">
            <v>0</v>
          </cell>
          <cell r="QL314">
            <v>0</v>
          </cell>
          <cell r="QM314">
            <v>0</v>
          </cell>
          <cell r="QN314">
            <v>0</v>
          </cell>
          <cell r="QO314">
            <v>0</v>
          </cell>
          <cell r="QP314">
            <v>0</v>
          </cell>
          <cell r="QQ314">
            <v>0</v>
          </cell>
          <cell r="QR314">
            <v>0</v>
          </cell>
          <cell r="QS314">
            <v>0</v>
          </cell>
          <cell r="QT314">
            <v>0</v>
          </cell>
          <cell r="QU314">
            <v>0</v>
          </cell>
          <cell r="QV314">
            <v>0</v>
          </cell>
          <cell r="QW314">
            <v>0</v>
          </cell>
          <cell r="QX314">
            <v>0</v>
          </cell>
          <cell r="QY314">
            <v>0</v>
          </cell>
          <cell r="QZ314">
            <v>0</v>
          </cell>
          <cell r="RA314">
            <v>0</v>
          </cell>
          <cell r="RB314">
            <v>0</v>
          </cell>
          <cell r="RC314">
            <v>0</v>
          </cell>
          <cell r="RD314">
            <v>0</v>
          </cell>
          <cell r="RE314">
            <v>0</v>
          </cell>
          <cell r="RF314">
            <v>0</v>
          </cell>
          <cell r="RG314">
            <v>0</v>
          </cell>
          <cell r="RH314">
            <v>0</v>
          </cell>
          <cell r="RI314">
            <v>0</v>
          </cell>
          <cell r="RL314">
            <v>0</v>
          </cell>
        </row>
        <row r="315">
          <cell r="OQ315">
            <v>0</v>
          </cell>
          <cell r="OR315">
            <v>0</v>
          </cell>
          <cell r="OS315">
            <v>0</v>
          </cell>
          <cell r="OT315">
            <v>0</v>
          </cell>
          <cell r="OU315">
            <v>0</v>
          </cell>
          <cell r="OV315">
            <v>0</v>
          </cell>
          <cell r="OW315">
            <v>0</v>
          </cell>
          <cell r="OX315">
            <v>0</v>
          </cell>
          <cell r="OY315">
            <v>0</v>
          </cell>
          <cell r="OZ315">
            <v>0</v>
          </cell>
          <cell r="PA315">
            <v>0</v>
          </cell>
          <cell r="PB315">
            <v>0</v>
          </cell>
          <cell r="PC315">
            <v>0</v>
          </cell>
          <cell r="PD315">
            <v>0</v>
          </cell>
          <cell r="PE315">
            <v>0</v>
          </cell>
          <cell r="PF315">
            <v>0</v>
          </cell>
          <cell r="PG315">
            <v>0</v>
          </cell>
          <cell r="PH315">
            <v>0</v>
          </cell>
          <cell r="PI315">
            <v>0</v>
          </cell>
          <cell r="PJ315">
            <v>0</v>
          </cell>
          <cell r="PL315">
            <v>0</v>
          </cell>
          <cell r="PM315">
            <v>0</v>
          </cell>
          <cell r="PN315">
            <v>0</v>
          </cell>
          <cell r="PO315">
            <v>0</v>
          </cell>
          <cell r="PP315">
            <v>0</v>
          </cell>
          <cell r="PQ315">
            <v>0</v>
          </cell>
          <cell r="PR315">
            <v>0</v>
          </cell>
          <cell r="PS315">
            <v>0</v>
          </cell>
          <cell r="PT315">
            <v>0</v>
          </cell>
          <cell r="PU315">
            <v>0</v>
          </cell>
          <cell r="PV315">
            <v>0</v>
          </cell>
          <cell r="PW315">
            <v>0</v>
          </cell>
          <cell r="PX315">
            <v>0</v>
          </cell>
          <cell r="PY315">
            <v>0</v>
          </cell>
          <cell r="PZ315">
            <v>0</v>
          </cell>
          <cell r="QA315">
            <v>0</v>
          </cell>
          <cell r="QB315">
            <v>0</v>
          </cell>
          <cell r="QC315">
            <v>0</v>
          </cell>
          <cell r="QD315">
            <v>0</v>
          </cell>
          <cell r="QE315">
            <v>0</v>
          </cell>
          <cell r="QF315">
            <v>0</v>
          </cell>
          <cell r="QG315">
            <v>0</v>
          </cell>
          <cell r="QH315">
            <v>0</v>
          </cell>
          <cell r="QI315">
            <v>0</v>
          </cell>
          <cell r="QJ315">
            <v>0</v>
          </cell>
          <cell r="QK315">
            <v>0</v>
          </cell>
          <cell r="QL315">
            <v>0</v>
          </cell>
          <cell r="QM315">
            <v>0</v>
          </cell>
          <cell r="QN315">
            <v>0</v>
          </cell>
          <cell r="QO315">
            <v>0</v>
          </cell>
          <cell r="QP315">
            <v>0</v>
          </cell>
          <cell r="QQ315">
            <v>0</v>
          </cell>
          <cell r="QR315">
            <v>0</v>
          </cell>
          <cell r="QS315">
            <v>0</v>
          </cell>
          <cell r="QT315">
            <v>0</v>
          </cell>
          <cell r="QU315">
            <v>0</v>
          </cell>
          <cell r="QV315">
            <v>0</v>
          </cell>
          <cell r="QW315">
            <v>0</v>
          </cell>
          <cell r="QX315">
            <v>0</v>
          </cell>
          <cell r="QY315">
            <v>0</v>
          </cell>
          <cell r="QZ315">
            <v>0</v>
          </cell>
          <cell r="RA315">
            <v>0</v>
          </cell>
          <cell r="RB315">
            <v>0</v>
          </cell>
          <cell r="RC315">
            <v>0</v>
          </cell>
          <cell r="RD315">
            <v>0</v>
          </cell>
          <cell r="RE315">
            <v>0</v>
          </cell>
          <cell r="RF315">
            <v>0</v>
          </cell>
          <cell r="RG315">
            <v>0</v>
          </cell>
          <cell r="RH315">
            <v>0</v>
          </cell>
          <cell r="RI315">
            <v>0</v>
          </cell>
          <cell r="RL315">
            <v>0</v>
          </cell>
        </row>
        <row r="316">
          <cell r="OQ316">
            <v>0</v>
          </cell>
          <cell r="OR316">
            <v>0</v>
          </cell>
          <cell r="OS316">
            <v>0</v>
          </cell>
          <cell r="OT316">
            <v>0</v>
          </cell>
          <cell r="OU316">
            <v>0</v>
          </cell>
          <cell r="OV316">
            <v>0</v>
          </cell>
          <cell r="OW316">
            <v>0</v>
          </cell>
          <cell r="OX316">
            <v>0</v>
          </cell>
          <cell r="OY316">
            <v>0</v>
          </cell>
          <cell r="OZ316">
            <v>0</v>
          </cell>
          <cell r="PA316">
            <v>0</v>
          </cell>
          <cell r="PB316">
            <v>0</v>
          </cell>
          <cell r="PC316">
            <v>0</v>
          </cell>
          <cell r="PD316">
            <v>0</v>
          </cell>
          <cell r="PE316">
            <v>0</v>
          </cell>
          <cell r="PF316">
            <v>0</v>
          </cell>
          <cell r="PG316">
            <v>0</v>
          </cell>
          <cell r="PH316">
            <v>0</v>
          </cell>
          <cell r="PI316">
            <v>0</v>
          </cell>
          <cell r="PJ316">
            <v>0</v>
          </cell>
          <cell r="PL316">
            <v>0</v>
          </cell>
          <cell r="PM316">
            <v>0</v>
          </cell>
          <cell r="PN316">
            <v>0</v>
          </cell>
          <cell r="PO316">
            <v>0</v>
          </cell>
          <cell r="PP316">
            <v>0</v>
          </cell>
          <cell r="PQ316">
            <v>0</v>
          </cell>
          <cell r="PR316">
            <v>0</v>
          </cell>
          <cell r="PS316">
            <v>0</v>
          </cell>
          <cell r="PT316">
            <v>0</v>
          </cell>
          <cell r="PU316">
            <v>0</v>
          </cell>
          <cell r="PV316">
            <v>0</v>
          </cell>
          <cell r="PW316">
            <v>0</v>
          </cell>
          <cell r="PX316">
            <v>0</v>
          </cell>
          <cell r="PY316">
            <v>0</v>
          </cell>
          <cell r="PZ316">
            <v>0</v>
          </cell>
          <cell r="QA316">
            <v>0</v>
          </cell>
          <cell r="QB316">
            <v>0</v>
          </cell>
          <cell r="QC316">
            <v>0</v>
          </cell>
          <cell r="QD316">
            <v>0</v>
          </cell>
          <cell r="QE316">
            <v>0</v>
          </cell>
          <cell r="QF316">
            <v>0</v>
          </cell>
          <cell r="QG316">
            <v>0</v>
          </cell>
          <cell r="QH316">
            <v>0</v>
          </cell>
          <cell r="QI316">
            <v>0</v>
          </cell>
          <cell r="QJ316">
            <v>0</v>
          </cell>
          <cell r="QK316">
            <v>0</v>
          </cell>
          <cell r="QL316">
            <v>0</v>
          </cell>
          <cell r="QM316">
            <v>0</v>
          </cell>
          <cell r="QN316">
            <v>0</v>
          </cell>
          <cell r="QO316">
            <v>0</v>
          </cell>
          <cell r="QP316">
            <v>0</v>
          </cell>
          <cell r="QQ316">
            <v>0</v>
          </cell>
          <cell r="QR316">
            <v>0</v>
          </cell>
          <cell r="QS316">
            <v>0</v>
          </cell>
          <cell r="QT316">
            <v>0</v>
          </cell>
          <cell r="QU316">
            <v>0</v>
          </cell>
          <cell r="QV316">
            <v>0</v>
          </cell>
          <cell r="QW316">
            <v>0</v>
          </cell>
          <cell r="QX316">
            <v>0</v>
          </cell>
          <cell r="QY316">
            <v>0</v>
          </cell>
          <cell r="QZ316">
            <v>0</v>
          </cell>
          <cell r="RA316">
            <v>0</v>
          </cell>
          <cell r="RB316">
            <v>0</v>
          </cell>
          <cell r="RC316">
            <v>0</v>
          </cell>
          <cell r="RD316">
            <v>0</v>
          </cell>
          <cell r="RE316">
            <v>0</v>
          </cell>
          <cell r="RF316">
            <v>0</v>
          </cell>
          <cell r="RG316">
            <v>0</v>
          </cell>
          <cell r="RH316">
            <v>0</v>
          </cell>
          <cell r="RI316">
            <v>0</v>
          </cell>
          <cell r="RL316">
            <v>0</v>
          </cell>
        </row>
        <row r="317">
          <cell r="OQ317">
            <v>0</v>
          </cell>
          <cell r="OR317">
            <v>0</v>
          </cell>
          <cell r="OS317">
            <v>0</v>
          </cell>
          <cell r="OT317">
            <v>0</v>
          </cell>
          <cell r="OU317">
            <v>0</v>
          </cell>
          <cell r="OV317">
            <v>0</v>
          </cell>
          <cell r="OW317">
            <v>0</v>
          </cell>
          <cell r="OX317">
            <v>0</v>
          </cell>
          <cell r="OY317">
            <v>0</v>
          </cell>
          <cell r="OZ317">
            <v>0</v>
          </cell>
          <cell r="PA317">
            <v>0</v>
          </cell>
          <cell r="PB317">
            <v>0</v>
          </cell>
          <cell r="PC317">
            <v>0</v>
          </cell>
          <cell r="PD317">
            <v>0</v>
          </cell>
          <cell r="PE317">
            <v>0</v>
          </cell>
          <cell r="PF317">
            <v>0</v>
          </cell>
          <cell r="PG317">
            <v>0</v>
          </cell>
          <cell r="PH317">
            <v>0</v>
          </cell>
          <cell r="PI317">
            <v>0</v>
          </cell>
          <cell r="PJ317">
            <v>0</v>
          </cell>
          <cell r="PL317">
            <v>0</v>
          </cell>
          <cell r="PM317">
            <v>0</v>
          </cell>
          <cell r="PN317">
            <v>0</v>
          </cell>
          <cell r="PO317">
            <v>0</v>
          </cell>
          <cell r="PP317">
            <v>0</v>
          </cell>
          <cell r="PQ317">
            <v>0</v>
          </cell>
          <cell r="PR317">
            <v>0</v>
          </cell>
          <cell r="PS317">
            <v>0</v>
          </cell>
          <cell r="PT317">
            <v>0</v>
          </cell>
          <cell r="PU317">
            <v>0</v>
          </cell>
          <cell r="PV317">
            <v>0</v>
          </cell>
          <cell r="PW317">
            <v>0</v>
          </cell>
          <cell r="PX317">
            <v>0</v>
          </cell>
          <cell r="PY317">
            <v>0</v>
          </cell>
          <cell r="PZ317">
            <v>0</v>
          </cell>
          <cell r="QA317">
            <v>0</v>
          </cell>
          <cell r="QB317">
            <v>0</v>
          </cell>
          <cell r="QC317">
            <v>0</v>
          </cell>
          <cell r="QD317">
            <v>0</v>
          </cell>
          <cell r="QE317">
            <v>0</v>
          </cell>
          <cell r="QF317">
            <v>0</v>
          </cell>
          <cell r="QG317">
            <v>0</v>
          </cell>
          <cell r="QH317">
            <v>0</v>
          </cell>
          <cell r="QI317">
            <v>0</v>
          </cell>
          <cell r="QJ317">
            <v>0</v>
          </cell>
          <cell r="QK317">
            <v>0</v>
          </cell>
          <cell r="QL317">
            <v>0</v>
          </cell>
          <cell r="QM317">
            <v>0</v>
          </cell>
          <cell r="QN317">
            <v>0</v>
          </cell>
          <cell r="QO317">
            <v>0</v>
          </cell>
          <cell r="QP317">
            <v>0</v>
          </cell>
          <cell r="QQ317">
            <v>0</v>
          </cell>
          <cell r="QR317">
            <v>0</v>
          </cell>
          <cell r="QS317">
            <v>0</v>
          </cell>
          <cell r="QT317">
            <v>0</v>
          </cell>
          <cell r="QU317">
            <v>0</v>
          </cell>
          <cell r="QV317">
            <v>0</v>
          </cell>
          <cell r="QW317">
            <v>0</v>
          </cell>
          <cell r="QX317">
            <v>0</v>
          </cell>
          <cell r="QY317">
            <v>0</v>
          </cell>
          <cell r="QZ317">
            <v>0</v>
          </cell>
          <cell r="RA317">
            <v>0</v>
          </cell>
          <cell r="RB317">
            <v>0</v>
          </cell>
          <cell r="RC317">
            <v>0</v>
          </cell>
          <cell r="RD317">
            <v>0</v>
          </cell>
          <cell r="RE317">
            <v>0</v>
          </cell>
          <cell r="RF317">
            <v>0</v>
          </cell>
          <cell r="RG317">
            <v>0</v>
          </cell>
          <cell r="RH317">
            <v>0</v>
          </cell>
          <cell r="RI317">
            <v>0</v>
          </cell>
          <cell r="RL317">
            <v>0</v>
          </cell>
        </row>
        <row r="318">
          <cell r="OQ318">
            <v>0</v>
          </cell>
          <cell r="OR318">
            <v>0</v>
          </cell>
          <cell r="OS318">
            <v>0</v>
          </cell>
          <cell r="OT318">
            <v>0</v>
          </cell>
          <cell r="OU318">
            <v>0</v>
          </cell>
          <cell r="OV318">
            <v>0</v>
          </cell>
          <cell r="OW318">
            <v>0</v>
          </cell>
          <cell r="OX318">
            <v>0</v>
          </cell>
          <cell r="OY318">
            <v>0</v>
          </cell>
          <cell r="OZ318">
            <v>0</v>
          </cell>
          <cell r="PA318">
            <v>0</v>
          </cell>
          <cell r="PB318">
            <v>0</v>
          </cell>
          <cell r="PC318">
            <v>0</v>
          </cell>
          <cell r="PD318">
            <v>0</v>
          </cell>
          <cell r="PE318">
            <v>0</v>
          </cell>
          <cell r="PF318">
            <v>0</v>
          </cell>
          <cell r="PG318">
            <v>0</v>
          </cell>
          <cell r="PH318">
            <v>0</v>
          </cell>
          <cell r="PI318">
            <v>0</v>
          </cell>
          <cell r="PJ318">
            <v>0</v>
          </cell>
          <cell r="PL318">
            <v>0</v>
          </cell>
          <cell r="PM318">
            <v>0</v>
          </cell>
          <cell r="PN318">
            <v>0</v>
          </cell>
          <cell r="PO318">
            <v>0</v>
          </cell>
          <cell r="PP318">
            <v>0</v>
          </cell>
          <cell r="PQ318">
            <v>0</v>
          </cell>
          <cell r="PR318">
            <v>0</v>
          </cell>
          <cell r="PS318">
            <v>0</v>
          </cell>
          <cell r="PT318">
            <v>0</v>
          </cell>
          <cell r="PU318">
            <v>0</v>
          </cell>
          <cell r="PV318">
            <v>0</v>
          </cell>
          <cell r="PW318">
            <v>0</v>
          </cell>
          <cell r="PX318">
            <v>0</v>
          </cell>
          <cell r="PY318">
            <v>0</v>
          </cell>
          <cell r="PZ318">
            <v>0</v>
          </cell>
          <cell r="QA318">
            <v>0</v>
          </cell>
          <cell r="QB318">
            <v>0</v>
          </cell>
          <cell r="QC318">
            <v>0</v>
          </cell>
          <cell r="QD318">
            <v>0</v>
          </cell>
          <cell r="QE318">
            <v>0</v>
          </cell>
          <cell r="QF318">
            <v>0</v>
          </cell>
          <cell r="QG318">
            <v>0</v>
          </cell>
          <cell r="QH318">
            <v>0</v>
          </cell>
          <cell r="QI318">
            <v>0</v>
          </cell>
          <cell r="QJ318">
            <v>0</v>
          </cell>
          <cell r="QK318">
            <v>0</v>
          </cell>
          <cell r="QL318">
            <v>0</v>
          </cell>
          <cell r="QM318">
            <v>0</v>
          </cell>
          <cell r="QN318">
            <v>0</v>
          </cell>
          <cell r="QO318">
            <v>0</v>
          </cell>
          <cell r="QP318">
            <v>0</v>
          </cell>
          <cell r="QQ318">
            <v>0</v>
          </cell>
          <cell r="QR318">
            <v>0</v>
          </cell>
          <cell r="QS318">
            <v>0</v>
          </cell>
          <cell r="QT318">
            <v>0</v>
          </cell>
          <cell r="QU318">
            <v>0</v>
          </cell>
          <cell r="QV318">
            <v>0</v>
          </cell>
          <cell r="QW318">
            <v>0</v>
          </cell>
          <cell r="QX318">
            <v>0</v>
          </cell>
          <cell r="QY318">
            <v>0</v>
          </cell>
          <cell r="QZ318">
            <v>0</v>
          </cell>
          <cell r="RA318">
            <v>0</v>
          </cell>
          <cell r="RB318">
            <v>0</v>
          </cell>
          <cell r="RC318">
            <v>0</v>
          </cell>
          <cell r="RD318">
            <v>0</v>
          </cell>
          <cell r="RE318">
            <v>0</v>
          </cell>
          <cell r="RF318">
            <v>0</v>
          </cell>
          <cell r="RG318">
            <v>0</v>
          </cell>
          <cell r="RH318">
            <v>0</v>
          </cell>
          <cell r="RI318">
            <v>0</v>
          </cell>
          <cell r="RL318">
            <v>0</v>
          </cell>
        </row>
        <row r="319">
          <cell r="OQ319">
            <v>0</v>
          </cell>
          <cell r="OR319">
            <v>0</v>
          </cell>
          <cell r="OS319">
            <v>0</v>
          </cell>
          <cell r="OT319">
            <v>0</v>
          </cell>
          <cell r="OU319">
            <v>0</v>
          </cell>
          <cell r="OV319">
            <v>0</v>
          </cell>
          <cell r="OW319">
            <v>0</v>
          </cell>
          <cell r="OX319">
            <v>0</v>
          </cell>
          <cell r="OY319">
            <v>0</v>
          </cell>
          <cell r="OZ319">
            <v>0</v>
          </cell>
          <cell r="PA319">
            <v>0</v>
          </cell>
          <cell r="PB319">
            <v>0</v>
          </cell>
          <cell r="PC319">
            <v>0</v>
          </cell>
          <cell r="PD319">
            <v>0</v>
          </cell>
          <cell r="PE319">
            <v>0</v>
          </cell>
          <cell r="PF319">
            <v>0</v>
          </cell>
          <cell r="PG319">
            <v>0</v>
          </cell>
          <cell r="PH319">
            <v>0</v>
          </cell>
          <cell r="PI319">
            <v>0</v>
          </cell>
          <cell r="PJ319">
            <v>0</v>
          </cell>
          <cell r="PL319">
            <v>0</v>
          </cell>
          <cell r="PM319">
            <v>0</v>
          </cell>
          <cell r="PN319">
            <v>0</v>
          </cell>
          <cell r="PO319">
            <v>0</v>
          </cell>
          <cell r="PP319">
            <v>0</v>
          </cell>
          <cell r="PQ319">
            <v>0</v>
          </cell>
          <cell r="PR319">
            <v>0</v>
          </cell>
          <cell r="PS319">
            <v>0</v>
          </cell>
          <cell r="PT319">
            <v>0</v>
          </cell>
          <cell r="PU319">
            <v>0</v>
          </cell>
          <cell r="PV319">
            <v>0</v>
          </cell>
          <cell r="PW319">
            <v>0</v>
          </cell>
          <cell r="PX319">
            <v>0</v>
          </cell>
          <cell r="PY319">
            <v>0</v>
          </cell>
          <cell r="PZ319">
            <v>0</v>
          </cell>
          <cell r="QA319">
            <v>0</v>
          </cell>
          <cell r="QB319">
            <v>0</v>
          </cell>
          <cell r="QC319">
            <v>0</v>
          </cell>
          <cell r="QD319">
            <v>0</v>
          </cell>
          <cell r="QE319">
            <v>0</v>
          </cell>
          <cell r="QF319">
            <v>0</v>
          </cell>
          <cell r="QG319">
            <v>0</v>
          </cell>
          <cell r="QH319">
            <v>0</v>
          </cell>
          <cell r="QI319">
            <v>0</v>
          </cell>
          <cell r="QJ319">
            <v>0</v>
          </cell>
          <cell r="QK319">
            <v>0</v>
          </cell>
          <cell r="QL319">
            <v>0</v>
          </cell>
          <cell r="QM319">
            <v>0</v>
          </cell>
          <cell r="QN319">
            <v>0</v>
          </cell>
          <cell r="QO319">
            <v>0</v>
          </cell>
          <cell r="QP319">
            <v>0</v>
          </cell>
          <cell r="QQ319">
            <v>0</v>
          </cell>
          <cell r="QR319">
            <v>0</v>
          </cell>
          <cell r="QS319">
            <v>0</v>
          </cell>
          <cell r="QT319">
            <v>0</v>
          </cell>
          <cell r="QU319">
            <v>0</v>
          </cell>
          <cell r="QV319">
            <v>0</v>
          </cell>
          <cell r="QW319">
            <v>0</v>
          </cell>
          <cell r="QX319">
            <v>0</v>
          </cell>
          <cell r="QY319">
            <v>0</v>
          </cell>
          <cell r="QZ319">
            <v>0</v>
          </cell>
          <cell r="RA319">
            <v>0</v>
          </cell>
          <cell r="RB319">
            <v>0</v>
          </cell>
          <cell r="RC319">
            <v>0</v>
          </cell>
          <cell r="RD319">
            <v>0</v>
          </cell>
          <cell r="RE319">
            <v>0</v>
          </cell>
          <cell r="RF319">
            <v>0</v>
          </cell>
          <cell r="RG319">
            <v>0</v>
          </cell>
          <cell r="RH319">
            <v>0</v>
          </cell>
          <cell r="RI319">
            <v>0</v>
          </cell>
          <cell r="RL319">
            <v>0</v>
          </cell>
        </row>
        <row r="320">
          <cell r="OQ320">
            <v>0</v>
          </cell>
          <cell r="OR320">
            <v>0</v>
          </cell>
          <cell r="OS320">
            <v>0</v>
          </cell>
          <cell r="OT320">
            <v>0</v>
          </cell>
          <cell r="OU320">
            <v>0</v>
          </cell>
          <cell r="OV320">
            <v>0</v>
          </cell>
          <cell r="OW320">
            <v>0</v>
          </cell>
          <cell r="OX320">
            <v>0</v>
          </cell>
          <cell r="OY320">
            <v>0</v>
          </cell>
          <cell r="OZ320">
            <v>0</v>
          </cell>
          <cell r="PA320">
            <v>0</v>
          </cell>
          <cell r="PB320">
            <v>0</v>
          </cell>
          <cell r="PC320">
            <v>0</v>
          </cell>
          <cell r="PD320">
            <v>0</v>
          </cell>
          <cell r="PE320">
            <v>0</v>
          </cell>
          <cell r="PF320">
            <v>0</v>
          </cell>
          <cell r="PG320">
            <v>0</v>
          </cell>
          <cell r="PH320">
            <v>0</v>
          </cell>
          <cell r="PI320">
            <v>0</v>
          </cell>
          <cell r="PJ320">
            <v>0</v>
          </cell>
          <cell r="PL320">
            <v>0</v>
          </cell>
          <cell r="PM320">
            <v>0</v>
          </cell>
          <cell r="PN320">
            <v>0</v>
          </cell>
          <cell r="PO320">
            <v>0</v>
          </cell>
          <cell r="PP320">
            <v>0</v>
          </cell>
          <cell r="PQ320">
            <v>0</v>
          </cell>
          <cell r="PR320">
            <v>0</v>
          </cell>
          <cell r="PS320">
            <v>0</v>
          </cell>
          <cell r="PT320">
            <v>0</v>
          </cell>
          <cell r="PU320">
            <v>0</v>
          </cell>
          <cell r="PV320">
            <v>0</v>
          </cell>
          <cell r="PW320">
            <v>0</v>
          </cell>
          <cell r="PX320">
            <v>0</v>
          </cell>
          <cell r="PY320">
            <v>0</v>
          </cell>
          <cell r="PZ320">
            <v>0</v>
          </cell>
          <cell r="QA320">
            <v>0</v>
          </cell>
          <cell r="QB320">
            <v>0</v>
          </cell>
          <cell r="QC320">
            <v>0</v>
          </cell>
          <cell r="QD320">
            <v>0</v>
          </cell>
          <cell r="QE320">
            <v>0</v>
          </cell>
          <cell r="QF320">
            <v>0</v>
          </cell>
          <cell r="QG320">
            <v>0</v>
          </cell>
          <cell r="QH320">
            <v>0</v>
          </cell>
          <cell r="QI320">
            <v>0</v>
          </cell>
          <cell r="QJ320">
            <v>0</v>
          </cell>
          <cell r="QK320">
            <v>0</v>
          </cell>
          <cell r="QL320">
            <v>0</v>
          </cell>
          <cell r="QM320">
            <v>0</v>
          </cell>
          <cell r="QN320">
            <v>0</v>
          </cell>
          <cell r="QO320">
            <v>0</v>
          </cell>
          <cell r="QP320">
            <v>0</v>
          </cell>
          <cell r="QQ320">
            <v>0</v>
          </cell>
          <cell r="QR320">
            <v>0</v>
          </cell>
          <cell r="QS320">
            <v>0</v>
          </cell>
          <cell r="QT320">
            <v>0</v>
          </cell>
          <cell r="QU320">
            <v>0</v>
          </cell>
          <cell r="QV320">
            <v>0</v>
          </cell>
          <cell r="QW320">
            <v>0</v>
          </cell>
          <cell r="QX320">
            <v>0</v>
          </cell>
          <cell r="QY320">
            <v>0</v>
          </cell>
          <cell r="QZ320">
            <v>0</v>
          </cell>
          <cell r="RA320">
            <v>0</v>
          </cell>
          <cell r="RB320">
            <v>0</v>
          </cell>
          <cell r="RC320">
            <v>0</v>
          </cell>
          <cell r="RD320">
            <v>0</v>
          </cell>
          <cell r="RE320">
            <v>0</v>
          </cell>
          <cell r="RF320">
            <v>0</v>
          </cell>
          <cell r="RG320">
            <v>0</v>
          </cell>
          <cell r="RH320">
            <v>0</v>
          </cell>
          <cell r="RI320">
            <v>0</v>
          </cell>
          <cell r="RL320">
            <v>0</v>
          </cell>
        </row>
        <row r="321">
          <cell r="OQ321">
            <v>0</v>
          </cell>
          <cell r="OR321">
            <v>0</v>
          </cell>
          <cell r="OS321">
            <v>0</v>
          </cell>
          <cell r="OT321">
            <v>0</v>
          </cell>
          <cell r="OU321">
            <v>0</v>
          </cell>
          <cell r="OV321">
            <v>0</v>
          </cell>
          <cell r="OW321">
            <v>0</v>
          </cell>
          <cell r="OX321">
            <v>0</v>
          </cell>
          <cell r="OY321">
            <v>0</v>
          </cell>
          <cell r="OZ321">
            <v>0</v>
          </cell>
          <cell r="PA321">
            <v>0</v>
          </cell>
          <cell r="PB321">
            <v>0</v>
          </cell>
          <cell r="PC321">
            <v>0</v>
          </cell>
          <cell r="PD321">
            <v>0</v>
          </cell>
          <cell r="PE321">
            <v>0</v>
          </cell>
          <cell r="PF321">
            <v>0</v>
          </cell>
          <cell r="PG321">
            <v>0</v>
          </cell>
          <cell r="PH321">
            <v>0</v>
          </cell>
          <cell r="PI321">
            <v>0</v>
          </cell>
          <cell r="PJ321">
            <v>0</v>
          </cell>
          <cell r="PL321">
            <v>0</v>
          </cell>
          <cell r="PM321">
            <v>0</v>
          </cell>
          <cell r="PN321">
            <v>0</v>
          </cell>
          <cell r="PO321">
            <v>0</v>
          </cell>
          <cell r="PP321">
            <v>0</v>
          </cell>
          <cell r="PQ321">
            <v>0</v>
          </cell>
          <cell r="PR321">
            <v>0</v>
          </cell>
          <cell r="PS321">
            <v>0</v>
          </cell>
          <cell r="PT321">
            <v>0</v>
          </cell>
          <cell r="PU321">
            <v>0</v>
          </cell>
          <cell r="PV321">
            <v>0</v>
          </cell>
          <cell r="PW321">
            <v>0</v>
          </cell>
          <cell r="PX321">
            <v>0</v>
          </cell>
          <cell r="PY321">
            <v>0</v>
          </cell>
          <cell r="PZ321">
            <v>0</v>
          </cell>
          <cell r="QA321">
            <v>0</v>
          </cell>
          <cell r="QB321">
            <v>0</v>
          </cell>
          <cell r="QC321">
            <v>0</v>
          </cell>
          <cell r="QD321">
            <v>0</v>
          </cell>
          <cell r="QE321">
            <v>0</v>
          </cell>
          <cell r="QF321">
            <v>0</v>
          </cell>
          <cell r="QG321">
            <v>0</v>
          </cell>
          <cell r="QH321">
            <v>0</v>
          </cell>
          <cell r="QI321">
            <v>0</v>
          </cell>
          <cell r="QJ321">
            <v>0</v>
          </cell>
          <cell r="QK321">
            <v>0</v>
          </cell>
          <cell r="QL321">
            <v>0</v>
          </cell>
          <cell r="QM321">
            <v>0</v>
          </cell>
          <cell r="QN321">
            <v>0</v>
          </cell>
          <cell r="QO321">
            <v>0</v>
          </cell>
          <cell r="QP321">
            <v>0</v>
          </cell>
          <cell r="QQ321">
            <v>0</v>
          </cell>
          <cell r="QR321">
            <v>0</v>
          </cell>
          <cell r="QS321">
            <v>0</v>
          </cell>
          <cell r="QT321">
            <v>0</v>
          </cell>
          <cell r="QU321">
            <v>0</v>
          </cell>
          <cell r="QV321">
            <v>0</v>
          </cell>
          <cell r="QW321">
            <v>0</v>
          </cell>
          <cell r="QX321">
            <v>0</v>
          </cell>
          <cell r="QY321">
            <v>0</v>
          </cell>
          <cell r="QZ321">
            <v>0</v>
          </cell>
          <cell r="RA321">
            <v>0</v>
          </cell>
          <cell r="RB321">
            <v>0</v>
          </cell>
          <cell r="RC321">
            <v>0</v>
          </cell>
          <cell r="RD321">
            <v>0</v>
          </cell>
          <cell r="RE321">
            <v>0</v>
          </cell>
          <cell r="RF321">
            <v>0</v>
          </cell>
          <cell r="RG321">
            <v>0</v>
          </cell>
          <cell r="RH321">
            <v>0</v>
          </cell>
          <cell r="RI321">
            <v>0</v>
          </cell>
          <cell r="RL321">
            <v>0</v>
          </cell>
        </row>
        <row r="322">
          <cell r="OQ322">
            <v>0</v>
          </cell>
          <cell r="OR322">
            <v>0</v>
          </cell>
          <cell r="OS322">
            <v>0</v>
          </cell>
          <cell r="OT322">
            <v>0</v>
          </cell>
          <cell r="OU322">
            <v>0</v>
          </cell>
          <cell r="OV322">
            <v>0</v>
          </cell>
          <cell r="OW322">
            <v>0</v>
          </cell>
          <cell r="OX322">
            <v>0</v>
          </cell>
          <cell r="OY322">
            <v>0</v>
          </cell>
          <cell r="OZ322">
            <v>0</v>
          </cell>
          <cell r="PA322">
            <v>0</v>
          </cell>
          <cell r="PB322">
            <v>0</v>
          </cell>
          <cell r="PC322">
            <v>0</v>
          </cell>
          <cell r="PD322">
            <v>0</v>
          </cell>
          <cell r="PE322">
            <v>0</v>
          </cell>
          <cell r="PF322">
            <v>0</v>
          </cell>
          <cell r="PG322">
            <v>0</v>
          </cell>
          <cell r="PH322">
            <v>0</v>
          </cell>
          <cell r="PI322">
            <v>0</v>
          </cell>
          <cell r="PJ322">
            <v>0</v>
          </cell>
          <cell r="PL322">
            <v>0</v>
          </cell>
          <cell r="PM322">
            <v>0</v>
          </cell>
          <cell r="PN322">
            <v>0</v>
          </cell>
          <cell r="PO322">
            <v>0</v>
          </cell>
          <cell r="PP322">
            <v>0</v>
          </cell>
          <cell r="PQ322">
            <v>0</v>
          </cell>
          <cell r="PR322">
            <v>0</v>
          </cell>
          <cell r="PS322">
            <v>0</v>
          </cell>
          <cell r="PT322">
            <v>0</v>
          </cell>
          <cell r="PU322">
            <v>0</v>
          </cell>
          <cell r="PV322">
            <v>0</v>
          </cell>
          <cell r="PW322">
            <v>0</v>
          </cell>
          <cell r="PX322">
            <v>0</v>
          </cell>
          <cell r="PY322">
            <v>0</v>
          </cell>
          <cell r="PZ322">
            <v>0</v>
          </cell>
          <cell r="QA322">
            <v>0</v>
          </cell>
          <cell r="QB322">
            <v>0</v>
          </cell>
          <cell r="QC322">
            <v>0</v>
          </cell>
          <cell r="QD322">
            <v>0</v>
          </cell>
          <cell r="QE322">
            <v>0</v>
          </cell>
          <cell r="QF322">
            <v>0</v>
          </cell>
          <cell r="QG322">
            <v>0</v>
          </cell>
          <cell r="QH322">
            <v>0</v>
          </cell>
          <cell r="QI322">
            <v>0</v>
          </cell>
          <cell r="QJ322">
            <v>0</v>
          </cell>
          <cell r="QK322">
            <v>0</v>
          </cell>
          <cell r="QL322">
            <v>0</v>
          </cell>
          <cell r="QM322">
            <v>0</v>
          </cell>
          <cell r="QN322">
            <v>0</v>
          </cell>
          <cell r="QO322">
            <v>0</v>
          </cell>
          <cell r="QP322">
            <v>0</v>
          </cell>
          <cell r="QQ322">
            <v>0</v>
          </cell>
          <cell r="QR322">
            <v>0</v>
          </cell>
          <cell r="QS322">
            <v>0</v>
          </cell>
          <cell r="QT322">
            <v>0</v>
          </cell>
          <cell r="QU322">
            <v>0</v>
          </cell>
          <cell r="QV322">
            <v>0</v>
          </cell>
          <cell r="QW322">
            <v>0</v>
          </cell>
          <cell r="QX322">
            <v>0</v>
          </cell>
          <cell r="QY322">
            <v>0</v>
          </cell>
          <cell r="QZ322">
            <v>0</v>
          </cell>
          <cell r="RA322">
            <v>0</v>
          </cell>
          <cell r="RB322">
            <v>0</v>
          </cell>
          <cell r="RC322">
            <v>0</v>
          </cell>
          <cell r="RD322">
            <v>0</v>
          </cell>
          <cell r="RE322">
            <v>0</v>
          </cell>
          <cell r="RF322">
            <v>0</v>
          </cell>
          <cell r="RG322">
            <v>0</v>
          </cell>
          <cell r="RH322">
            <v>0</v>
          </cell>
          <cell r="RI322">
            <v>0</v>
          </cell>
          <cell r="RL322">
            <v>0</v>
          </cell>
        </row>
        <row r="323">
          <cell r="OQ323">
            <v>0</v>
          </cell>
          <cell r="OR323">
            <v>0</v>
          </cell>
          <cell r="OS323">
            <v>0</v>
          </cell>
          <cell r="OT323">
            <v>0</v>
          </cell>
          <cell r="OU323">
            <v>0</v>
          </cell>
          <cell r="OV323">
            <v>0</v>
          </cell>
          <cell r="OW323">
            <v>0</v>
          </cell>
          <cell r="OX323">
            <v>0</v>
          </cell>
          <cell r="OY323">
            <v>0</v>
          </cell>
          <cell r="OZ323">
            <v>0</v>
          </cell>
          <cell r="PA323">
            <v>0</v>
          </cell>
          <cell r="PB323">
            <v>0</v>
          </cell>
          <cell r="PC323">
            <v>0</v>
          </cell>
          <cell r="PD323">
            <v>0</v>
          </cell>
          <cell r="PE323">
            <v>0</v>
          </cell>
          <cell r="PF323">
            <v>0</v>
          </cell>
          <cell r="PG323">
            <v>0</v>
          </cell>
          <cell r="PH323">
            <v>0</v>
          </cell>
          <cell r="PI323">
            <v>0</v>
          </cell>
          <cell r="PJ323">
            <v>0</v>
          </cell>
          <cell r="PL323">
            <v>0</v>
          </cell>
          <cell r="PM323">
            <v>0</v>
          </cell>
          <cell r="PN323">
            <v>0</v>
          </cell>
          <cell r="PO323">
            <v>0</v>
          </cell>
          <cell r="PP323">
            <v>0</v>
          </cell>
          <cell r="PQ323">
            <v>0</v>
          </cell>
          <cell r="PR323">
            <v>0</v>
          </cell>
          <cell r="PS323">
            <v>0</v>
          </cell>
          <cell r="PT323">
            <v>0</v>
          </cell>
          <cell r="PU323">
            <v>0</v>
          </cell>
          <cell r="PV323">
            <v>0</v>
          </cell>
          <cell r="PW323">
            <v>0</v>
          </cell>
          <cell r="PX323">
            <v>0</v>
          </cell>
          <cell r="PY323">
            <v>0</v>
          </cell>
          <cell r="PZ323">
            <v>0</v>
          </cell>
          <cell r="QA323">
            <v>0</v>
          </cell>
          <cell r="QB323">
            <v>0</v>
          </cell>
          <cell r="QC323">
            <v>0</v>
          </cell>
          <cell r="QD323">
            <v>0</v>
          </cell>
          <cell r="QE323">
            <v>0</v>
          </cell>
          <cell r="QF323">
            <v>0</v>
          </cell>
          <cell r="QG323">
            <v>0</v>
          </cell>
          <cell r="QH323">
            <v>0</v>
          </cell>
          <cell r="QI323">
            <v>0</v>
          </cell>
          <cell r="QJ323">
            <v>0</v>
          </cell>
          <cell r="QK323">
            <v>0</v>
          </cell>
          <cell r="QL323">
            <v>0</v>
          </cell>
          <cell r="QM323">
            <v>0</v>
          </cell>
          <cell r="QN323">
            <v>0</v>
          </cell>
          <cell r="QO323">
            <v>0</v>
          </cell>
          <cell r="QP323">
            <v>0</v>
          </cell>
          <cell r="QQ323">
            <v>0</v>
          </cell>
          <cell r="QR323">
            <v>0</v>
          </cell>
          <cell r="QS323">
            <v>0</v>
          </cell>
          <cell r="QT323">
            <v>0</v>
          </cell>
          <cell r="QU323">
            <v>0</v>
          </cell>
          <cell r="QV323">
            <v>0</v>
          </cell>
          <cell r="QW323">
            <v>0</v>
          </cell>
          <cell r="QX323">
            <v>0</v>
          </cell>
          <cell r="QY323">
            <v>0</v>
          </cell>
          <cell r="QZ323">
            <v>0</v>
          </cell>
          <cell r="RA323">
            <v>0</v>
          </cell>
          <cell r="RB323">
            <v>0</v>
          </cell>
          <cell r="RC323">
            <v>0</v>
          </cell>
          <cell r="RD323">
            <v>0</v>
          </cell>
          <cell r="RE323">
            <v>0</v>
          </cell>
          <cell r="RF323">
            <v>0</v>
          </cell>
          <cell r="RG323">
            <v>0</v>
          </cell>
          <cell r="RH323">
            <v>0</v>
          </cell>
          <cell r="RI323">
            <v>0</v>
          </cell>
          <cell r="RL323">
            <v>0</v>
          </cell>
        </row>
        <row r="324">
          <cell r="OQ324">
            <v>0</v>
          </cell>
          <cell r="OR324">
            <v>0</v>
          </cell>
          <cell r="OS324">
            <v>0</v>
          </cell>
          <cell r="OT324">
            <v>0</v>
          </cell>
          <cell r="OU324">
            <v>0</v>
          </cell>
          <cell r="OV324">
            <v>0</v>
          </cell>
          <cell r="OW324">
            <v>0</v>
          </cell>
          <cell r="OX324">
            <v>0</v>
          </cell>
          <cell r="OY324">
            <v>0</v>
          </cell>
          <cell r="OZ324">
            <v>0</v>
          </cell>
          <cell r="PA324">
            <v>0</v>
          </cell>
          <cell r="PB324">
            <v>0</v>
          </cell>
          <cell r="PC324">
            <v>0</v>
          </cell>
          <cell r="PD324">
            <v>0</v>
          </cell>
          <cell r="PE324">
            <v>0</v>
          </cell>
          <cell r="PF324">
            <v>0</v>
          </cell>
          <cell r="PG324">
            <v>0</v>
          </cell>
          <cell r="PH324">
            <v>0</v>
          </cell>
          <cell r="PI324">
            <v>0</v>
          </cell>
          <cell r="PJ324">
            <v>0</v>
          </cell>
          <cell r="PL324">
            <v>0</v>
          </cell>
          <cell r="PM324">
            <v>0</v>
          </cell>
          <cell r="PN324">
            <v>0</v>
          </cell>
          <cell r="PO324">
            <v>0</v>
          </cell>
          <cell r="PP324">
            <v>0</v>
          </cell>
          <cell r="PQ324">
            <v>0</v>
          </cell>
          <cell r="PR324">
            <v>0</v>
          </cell>
          <cell r="PS324">
            <v>0</v>
          </cell>
          <cell r="PT324">
            <v>0</v>
          </cell>
          <cell r="PU324">
            <v>0</v>
          </cell>
          <cell r="PV324">
            <v>0</v>
          </cell>
          <cell r="PW324">
            <v>0</v>
          </cell>
          <cell r="PX324">
            <v>0</v>
          </cell>
          <cell r="PY324">
            <v>0</v>
          </cell>
          <cell r="PZ324">
            <v>0</v>
          </cell>
          <cell r="QA324">
            <v>0</v>
          </cell>
          <cell r="QB324">
            <v>0</v>
          </cell>
          <cell r="QC324">
            <v>0</v>
          </cell>
          <cell r="QD324">
            <v>0</v>
          </cell>
          <cell r="QE324">
            <v>0</v>
          </cell>
          <cell r="QF324">
            <v>0</v>
          </cell>
          <cell r="QG324">
            <v>0</v>
          </cell>
          <cell r="QH324">
            <v>0</v>
          </cell>
          <cell r="QI324">
            <v>0</v>
          </cell>
          <cell r="QJ324">
            <v>0</v>
          </cell>
          <cell r="QK324">
            <v>0</v>
          </cell>
          <cell r="QL324">
            <v>0</v>
          </cell>
          <cell r="QM324">
            <v>0</v>
          </cell>
          <cell r="QN324">
            <v>0</v>
          </cell>
          <cell r="QO324">
            <v>0</v>
          </cell>
          <cell r="QP324">
            <v>0</v>
          </cell>
          <cell r="QQ324">
            <v>0</v>
          </cell>
          <cell r="QR324">
            <v>0</v>
          </cell>
          <cell r="QS324">
            <v>0</v>
          </cell>
          <cell r="QT324">
            <v>0</v>
          </cell>
          <cell r="QU324">
            <v>0</v>
          </cell>
          <cell r="QV324">
            <v>0</v>
          </cell>
          <cell r="QW324">
            <v>0</v>
          </cell>
          <cell r="QX324">
            <v>0</v>
          </cell>
          <cell r="QY324">
            <v>0</v>
          </cell>
          <cell r="QZ324">
            <v>0</v>
          </cell>
          <cell r="RA324">
            <v>0</v>
          </cell>
          <cell r="RB324">
            <v>0</v>
          </cell>
          <cell r="RC324">
            <v>0</v>
          </cell>
          <cell r="RD324">
            <v>0</v>
          </cell>
          <cell r="RE324">
            <v>0</v>
          </cell>
          <cell r="RF324">
            <v>0</v>
          </cell>
          <cell r="RG324">
            <v>0</v>
          </cell>
          <cell r="RH324">
            <v>0</v>
          </cell>
          <cell r="RI324">
            <v>0</v>
          </cell>
          <cell r="RL324">
            <v>0</v>
          </cell>
        </row>
        <row r="325">
          <cell r="OQ325">
            <v>0</v>
          </cell>
          <cell r="OR325">
            <v>0</v>
          </cell>
          <cell r="OS325">
            <v>0</v>
          </cell>
          <cell r="OT325">
            <v>0</v>
          </cell>
          <cell r="OU325">
            <v>0</v>
          </cell>
          <cell r="OV325">
            <v>0</v>
          </cell>
          <cell r="OW325">
            <v>0</v>
          </cell>
          <cell r="OX325">
            <v>0</v>
          </cell>
          <cell r="OY325">
            <v>0</v>
          </cell>
          <cell r="OZ325">
            <v>0</v>
          </cell>
          <cell r="PA325">
            <v>0</v>
          </cell>
          <cell r="PB325">
            <v>0</v>
          </cell>
          <cell r="PC325">
            <v>0</v>
          </cell>
          <cell r="PD325">
            <v>0</v>
          </cell>
          <cell r="PE325">
            <v>0</v>
          </cell>
          <cell r="PF325">
            <v>0</v>
          </cell>
          <cell r="PG325">
            <v>0</v>
          </cell>
          <cell r="PH325">
            <v>0</v>
          </cell>
          <cell r="PI325">
            <v>0</v>
          </cell>
          <cell r="PJ325">
            <v>0</v>
          </cell>
          <cell r="PL325">
            <v>0</v>
          </cell>
          <cell r="PM325">
            <v>0</v>
          </cell>
          <cell r="PN325">
            <v>0</v>
          </cell>
          <cell r="PO325">
            <v>0</v>
          </cell>
          <cell r="PP325">
            <v>0</v>
          </cell>
          <cell r="PQ325">
            <v>0</v>
          </cell>
          <cell r="PR325">
            <v>0</v>
          </cell>
          <cell r="PS325">
            <v>0</v>
          </cell>
          <cell r="PT325">
            <v>0</v>
          </cell>
          <cell r="PU325">
            <v>0</v>
          </cell>
          <cell r="PV325">
            <v>0</v>
          </cell>
          <cell r="PW325">
            <v>0</v>
          </cell>
          <cell r="PX325">
            <v>0</v>
          </cell>
          <cell r="PY325">
            <v>0</v>
          </cell>
          <cell r="PZ325">
            <v>0</v>
          </cell>
          <cell r="QA325">
            <v>0</v>
          </cell>
          <cell r="QB325">
            <v>0</v>
          </cell>
          <cell r="QC325">
            <v>0</v>
          </cell>
          <cell r="QD325">
            <v>0</v>
          </cell>
          <cell r="QE325">
            <v>0</v>
          </cell>
          <cell r="QF325">
            <v>0</v>
          </cell>
          <cell r="QG325">
            <v>0</v>
          </cell>
          <cell r="QH325">
            <v>0</v>
          </cell>
          <cell r="QI325">
            <v>0</v>
          </cell>
          <cell r="QJ325">
            <v>0</v>
          </cell>
          <cell r="QK325">
            <v>0</v>
          </cell>
          <cell r="QL325">
            <v>0</v>
          </cell>
          <cell r="QM325">
            <v>0</v>
          </cell>
          <cell r="QN325">
            <v>0</v>
          </cell>
          <cell r="QO325">
            <v>0</v>
          </cell>
          <cell r="QP325">
            <v>0</v>
          </cell>
          <cell r="QQ325">
            <v>0</v>
          </cell>
          <cell r="QR325">
            <v>0</v>
          </cell>
          <cell r="QS325">
            <v>0</v>
          </cell>
          <cell r="QT325">
            <v>0</v>
          </cell>
          <cell r="QU325">
            <v>0</v>
          </cell>
          <cell r="QV325">
            <v>0</v>
          </cell>
          <cell r="QW325">
            <v>0</v>
          </cell>
          <cell r="QX325">
            <v>0</v>
          </cell>
          <cell r="QY325">
            <v>0</v>
          </cell>
          <cell r="QZ325">
            <v>0</v>
          </cell>
          <cell r="RA325">
            <v>0</v>
          </cell>
          <cell r="RB325">
            <v>0</v>
          </cell>
          <cell r="RC325">
            <v>0</v>
          </cell>
          <cell r="RD325">
            <v>0</v>
          </cell>
          <cell r="RE325">
            <v>0</v>
          </cell>
          <cell r="RF325">
            <v>0</v>
          </cell>
          <cell r="RG325">
            <v>0</v>
          </cell>
          <cell r="RH325">
            <v>0</v>
          </cell>
          <cell r="RI325">
            <v>0</v>
          </cell>
          <cell r="RL325">
            <v>0</v>
          </cell>
        </row>
        <row r="326">
          <cell r="OQ326">
            <v>0</v>
          </cell>
          <cell r="OR326">
            <v>0</v>
          </cell>
          <cell r="OS326">
            <v>0</v>
          </cell>
          <cell r="OT326">
            <v>0</v>
          </cell>
          <cell r="OU326">
            <v>0</v>
          </cell>
          <cell r="OV326">
            <v>0</v>
          </cell>
          <cell r="OW326">
            <v>0</v>
          </cell>
          <cell r="OX326">
            <v>0</v>
          </cell>
          <cell r="OY326">
            <v>0</v>
          </cell>
          <cell r="OZ326">
            <v>0</v>
          </cell>
          <cell r="PA326">
            <v>0</v>
          </cell>
          <cell r="PB326">
            <v>0</v>
          </cell>
          <cell r="PC326">
            <v>0</v>
          </cell>
          <cell r="PD326">
            <v>0</v>
          </cell>
          <cell r="PE326">
            <v>0</v>
          </cell>
          <cell r="PF326">
            <v>0</v>
          </cell>
          <cell r="PG326">
            <v>0</v>
          </cell>
          <cell r="PH326">
            <v>0</v>
          </cell>
          <cell r="PI326">
            <v>0</v>
          </cell>
          <cell r="PJ326">
            <v>0</v>
          </cell>
          <cell r="PL326">
            <v>0</v>
          </cell>
          <cell r="PM326">
            <v>0</v>
          </cell>
          <cell r="PN326">
            <v>0</v>
          </cell>
          <cell r="PO326">
            <v>0</v>
          </cell>
          <cell r="PP326">
            <v>0</v>
          </cell>
          <cell r="PQ326">
            <v>0</v>
          </cell>
          <cell r="PR326">
            <v>0</v>
          </cell>
          <cell r="PS326">
            <v>0</v>
          </cell>
          <cell r="PT326">
            <v>0</v>
          </cell>
          <cell r="PU326">
            <v>0</v>
          </cell>
          <cell r="PV326">
            <v>0</v>
          </cell>
          <cell r="PW326">
            <v>0</v>
          </cell>
          <cell r="PX326">
            <v>0</v>
          </cell>
          <cell r="PY326">
            <v>0</v>
          </cell>
          <cell r="PZ326">
            <v>0</v>
          </cell>
          <cell r="QA326">
            <v>0</v>
          </cell>
          <cell r="QB326">
            <v>0</v>
          </cell>
          <cell r="QC326">
            <v>0</v>
          </cell>
          <cell r="QD326">
            <v>0</v>
          </cell>
          <cell r="QE326">
            <v>0</v>
          </cell>
          <cell r="QF326">
            <v>0</v>
          </cell>
          <cell r="QG326">
            <v>0</v>
          </cell>
          <cell r="QH326">
            <v>0</v>
          </cell>
          <cell r="QI326">
            <v>0</v>
          </cell>
          <cell r="QJ326">
            <v>0</v>
          </cell>
          <cell r="QK326">
            <v>0</v>
          </cell>
          <cell r="QL326">
            <v>0</v>
          </cell>
          <cell r="QM326">
            <v>0</v>
          </cell>
          <cell r="QN326">
            <v>0</v>
          </cell>
          <cell r="QO326">
            <v>0</v>
          </cell>
          <cell r="QP326">
            <v>0</v>
          </cell>
          <cell r="QQ326">
            <v>0</v>
          </cell>
          <cell r="QR326">
            <v>0</v>
          </cell>
          <cell r="QS326">
            <v>0</v>
          </cell>
          <cell r="QT326">
            <v>0</v>
          </cell>
          <cell r="QU326">
            <v>0</v>
          </cell>
          <cell r="QV326">
            <v>0</v>
          </cell>
          <cell r="QW326">
            <v>0</v>
          </cell>
          <cell r="QX326">
            <v>0</v>
          </cell>
          <cell r="QY326">
            <v>0</v>
          </cell>
          <cell r="QZ326">
            <v>0</v>
          </cell>
          <cell r="RA326">
            <v>0</v>
          </cell>
          <cell r="RB326">
            <v>0</v>
          </cell>
          <cell r="RC326">
            <v>0</v>
          </cell>
          <cell r="RD326">
            <v>0</v>
          </cell>
          <cell r="RE326">
            <v>0</v>
          </cell>
          <cell r="RF326">
            <v>0</v>
          </cell>
          <cell r="RG326">
            <v>0</v>
          </cell>
          <cell r="RH326">
            <v>0</v>
          </cell>
          <cell r="RI326">
            <v>0</v>
          </cell>
          <cell r="RL326">
            <v>0</v>
          </cell>
        </row>
        <row r="327">
          <cell r="OQ327">
            <v>0</v>
          </cell>
          <cell r="OR327">
            <v>0</v>
          </cell>
          <cell r="OS327">
            <v>0</v>
          </cell>
          <cell r="OT327">
            <v>0</v>
          </cell>
          <cell r="OU327">
            <v>0</v>
          </cell>
          <cell r="OV327">
            <v>0</v>
          </cell>
          <cell r="OW327">
            <v>0</v>
          </cell>
          <cell r="OX327">
            <v>0</v>
          </cell>
          <cell r="OY327">
            <v>0</v>
          </cell>
          <cell r="OZ327">
            <v>0</v>
          </cell>
          <cell r="PA327">
            <v>0</v>
          </cell>
          <cell r="PB327">
            <v>0</v>
          </cell>
          <cell r="PC327">
            <v>0</v>
          </cell>
          <cell r="PD327">
            <v>0</v>
          </cell>
          <cell r="PE327">
            <v>0</v>
          </cell>
          <cell r="PF327">
            <v>0</v>
          </cell>
          <cell r="PG327">
            <v>0</v>
          </cell>
          <cell r="PH327">
            <v>0</v>
          </cell>
          <cell r="PI327">
            <v>0</v>
          </cell>
          <cell r="PJ327">
            <v>0</v>
          </cell>
          <cell r="PL327">
            <v>0</v>
          </cell>
          <cell r="PM327">
            <v>0</v>
          </cell>
          <cell r="PN327">
            <v>0</v>
          </cell>
          <cell r="PO327">
            <v>0</v>
          </cell>
          <cell r="PP327">
            <v>0</v>
          </cell>
          <cell r="PQ327">
            <v>0</v>
          </cell>
          <cell r="PR327">
            <v>0</v>
          </cell>
          <cell r="PS327">
            <v>0</v>
          </cell>
          <cell r="PT327">
            <v>0</v>
          </cell>
          <cell r="PU327">
            <v>0</v>
          </cell>
          <cell r="PV327">
            <v>0</v>
          </cell>
          <cell r="PW327">
            <v>0</v>
          </cell>
          <cell r="PX327">
            <v>0</v>
          </cell>
          <cell r="PY327">
            <v>0</v>
          </cell>
          <cell r="PZ327">
            <v>0</v>
          </cell>
          <cell r="QA327">
            <v>0</v>
          </cell>
          <cell r="QB327">
            <v>0</v>
          </cell>
          <cell r="QC327">
            <v>0</v>
          </cell>
          <cell r="QD327">
            <v>0</v>
          </cell>
          <cell r="QE327">
            <v>0</v>
          </cell>
          <cell r="QF327">
            <v>0</v>
          </cell>
          <cell r="QG327">
            <v>0</v>
          </cell>
          <cell r="QH327">
            <v>0</v>
          </cell>
          <cell r="QI327">
            <v>0</v>
          </cell>
          <cell r="QJ327">
            <v>0</v>
          </cell>
          <cell r="QK327">
            <v>0</v>
          </cell>
          <cell r="QL327">
            <v>0</v>
          </cell>
          <cell r="QM327">
            <v>0</v>
          </cell>
          <cell r="QN327">
            <v>0</v>
          </cell>
          <cell r="QO327">
            <v>0</v>
          </cell>
          <cell r="QP327">
            <v>0</v>
          </cell>
          <cell r="QQ327">
            <v>0</v>
          </cell>
          <cell r="QR327">
            <v>0</v>
          </cell>
          <cell r="QS327">
            <v>0</v>
          </cell>
          <cell r="QT327">
            <v>0</v>
          </cell>
          <cell r="QU327">
            <v>0</v>
          </cell>
          <cell r="QV327">
            <v>0</v>
          </cell>
          <cell r="QW327">
            <v>0</v>
          </cell>
          <cell r="QX327">
            <v>0</v>
          </cell>
          <cell r="QY327">
            <v>0</v>
          </cell>
          <cell r="QZ327">
            <v>0</v>
          </cell>
          <cell r="RA327">
            <v>0</v>
          </cell>
          <cell r="RB327">
            <v>0</v>
          </cell>
          <cell r="RC327">
            <v>0</v>
          </cell>
          <cell r="RD327">
            <v>0</v>
          </cell>
          <cell r="RE327">
            <v>0</v>
          </cell>
          <cell r="RF327">
            <v>0</v>
          </cell>
          <cell r="RG327">
            <v>0</v>
          </cell>
          <cell r="RH327">
            <v>0</v>
          </cell>
          <cell r="RI327">
            <v>0</v>
          </cell>
          <cell r="RL327">
            <v>0</v>
          </cell>
        </row>
        <row r="328">
          <cell r="OQ328">
            <v>0</v>
          </cell>
          <cell r="OR328">
            <v>0</v>
          </cell>
          <cell r="OS328">
            <v>0</v>
          </cell>
          <cell r="OT328">
            <v>0</v>
          </cell>
          <cell r="OU328">
            <v>0</v>
          </cell>
          <cell r="OV328">
            <v>0</v>
          </cell>
          <cell r="OW328">
            <v>0</v>
          </cell>
          <cell r="OX328">
            <v>0</v>
          </cell>
          <cell r="OY328">
            <v>0</v>
          </cell>
          <cell r="OZ328">
            <v>0</v>
          </cell>
          <cell r="PA328">
            <v>0</v>
          </cell>
          <cell r="PB328">
            <v>0</v>
          </cell>
          <cell r="PC328">
            <v>0</v>
          </cell>
          <cell r="PD328">
            <v>0</v>
          </cell>
          <cell r="PE328">
            <v>0</v>
          </cell>
          <cell r="PF328">
            <v>0</v>
          </cell>
          <cell r="PG328">
            <v>0</v>
          </cell>
          <cell r="PH328">
            <v>0</v>
          </cell>
          <cell r="PI328">
            <v>0</v>
          </cell>
          <cell r="PJ328">
            <v>0</v>
          </cell>
          <cell r="PL328">
            <v>0</v>
          </cell>
          <cell r="PM328">
            <v>0</v>
          </cell>
          <cell r="PN328">
            <v>0</v>
          </cell>
          <cell r="PO328">
            <v>0</v>
          </cell>
          <cell r="PP328">
            <v>0</v>
          </cell>
          <cell r="PQ328">
            <v>0</v>
          </cell>
          <cell r="PR328">
            <v>0</v>
          </cell>
          <cell r="PS328">
            <v>0</v>
          </cell>
          <cell r="PT328">
            <v>0</v>
          </cell>
          <cell r="PU328">
            <v>0</v>
          </cell>
          <cell r="PV328">
            <v>0</v>
          </cell>
          <cell r="PW328">
            <v>0</v>
          </cell>
          <cell r="PX328">
            <v>0</v>
          </cell>
          <cell r="PY328">
            <v>0</v>
          </cell>
          <cell r="PZ328">
            <v>0</v>
          </cell>
          <cell r="QA328">
            <v>0</v>
          </cell>
          <cell r="QB328">
            <v>0</v>
          </cell>
          <cell r="QC328">
            <v>0</v>
          </cell>
          <cell r="QD328">
            <v>0</v>
          </cell>
          <cell r="QE328">
            <v>0</v>
          </cell>
          <cell r="QF328">
            <v>0</v>
          </cell>
          <cell r="QG328">
            <v>0</v>
          </cell>
          <cell r="QH328">
            <v>0</v>
          </cell>
          <cell r="QI328">
            <v>0</v>
          </cell>
          <cell r="QJ328">
            <v>0</v>
          </cell>
          <cell r="QK328">
            <v>0</v>
          </cell>
          <cell r="QL328">
            <v>0</v>
          </cell>
          <cell r="QM328">
            <v>0</v>
          </cell>
          <cell r="QN328">
            <v>0</v>
          </cell>
          <cell r="QO328">
            <v>0</v>
          </cell>
          <cell r="QP328">
            <v>0</v>
          </cell>
          <cell r="QQ328">
            <v>0</v>
          </cell>
          <cell r="QR328">
            <v>0</v>
          </cell>
          <cell r="QS328">
            <v>0</v>
          </cell>
          <cell r="QT328">
            <v>0</v>
          </cell>
          <cell r="QU328">
            <v>0</v>
          </cell>
          <cell r="QV328">
            <v>0</v>
          </cell>
          <cell r="QW328">
            <v>0</v>
          </cell>
          <cell r="QX328">
            <v>0</v>
          </cell>
          <cell r="QY328">
            <v>0</v>
          </cell>
          <cell r="QZ328">
            <v>0</v>
          </cell>
          <cell r="RA328">
            <v>0</v>
          </cell>
          <cell r="RB328">
            <v>0</v>
          </cell>
          <cell r="RC328">
            <v>0</v>
          </cell>
          <cell r="RD328">
            <v>0</v>
          </cell>
          <cell r="RE328">
            <v>0</v>
          </cell>
          <cell r="RF328">
            <v>0</v>
          </cell>
          <cell r="RG328">
            <v>0</v>
          </cell>
          <cell r="RH328">
            <v>0</v>
          </cell>
          <cell r="RI328">
            <v>0</v>
          </cell>
          <cell r="RL328">
            <v>0</v>
          </cell>
        </row>
        <row r="329">
          <cell r="OQ329">
            <v>0</v>
          </cell>
          <cell r="OR329">
            <v>0</v>
          </cell>
          <cell r="OS329">
            <v>0</v>
          </cell>
          <cell r="OT329">
            <v>0</v>
          </cell>
          <cell r="OU329">
            <v>0</v>
          </cell>
          <cell r="OV329">
            <v>0</v>
          </cell>
          <cell r="OW329">
            <v>0</v>
          </cell>
          <cell r="OX329">
            <v>0</v>
          </cell>
          <cell r="OY329">
            <v>0</v>
          </cell>
          <cell r="OZ329">
            <v>0</v>
          </cell>
          <cell r="PA329">
            <v>0</v>
          </cell>
          <cell r="PB329">
            <v>0</v>
          </cell>
          <cell r="PC329">
            <v>0</v>
          </cell>
          <cell r="PD329">
            <v>0</v>
          </cell>
          <cell r="PE329">
            <v>0</v>
          </cell>
          <cell r="PF329">
            <v>0</v>
          </cell>
          <cell r="PG329">
            <v>0</v>
          </cell>
          <cell r="PH329">
            <v>0</v>
          </cell>
          <cell r="PI329">
            <v>0</v>
          </cell>
          <cell r="PJ329">
            <v>0</v>
          </cell>
          <cell r="PL329">
            <v>0</v>
          </cell>
          <cell r="PM329">
            <v>0</v>
          </cell>
          <cell r="PN329">
            <v>0</v>
          </cell>
          <cell r="PO329">
            <v>0</v>
          </cell>
          <cell r="PP329">
            <v>0</v>
          </cell>
          <cell r="PQ329">
            <v>0</v>
          </cell>
          <cell r="PR329">
            <v>0</v>
          </cell>
          <cell r="PS329">
            <v>0</v>
          </cell>
          <cell r="PT329">
            <v>0</v>
          </cell>
          <cell r="PU329">
            <v>0</v>
          </cell>
          <cell r="PV329">
            <v>0</v>
          </cell>
          <cell r="PW329">
            <v>0</v>
          </cell>
          <cell r="PX329">
            <v>0</v>
          </cell>
          <cell r="PY329">
            <v>0</v>
          </cell>
          <cell r="PZ329">
            <v>0</v>
          </cell>
          <cell r="QA329">
            <v>0</v>
          </cell>
          <cell r="QB329">
            <v>0</v>
          </cell>
          <cell r="QC329">
            <v>0</v>
          </cell>
          <cell r="QD329">
            <v>0</v>
          </cell>
          <cell r="QE329">
            <v>0</v>
          </cell>
          <cell r="QF329">
            <v>0</v>
          </cell>
          <cell r="QG329">
            <v>0</v>
          </cell>
          <cell r="QH329">
            <v>0</v>
          </cell>
          <cell r="QI329">
            <v>0</v>
          </cell>
          <cell r="QJ329">
            <v>0</v>
          </cell>
          <cell r="QK329">
            <v>0</v>
          </cell>
          <cell r="QL329">
            <v>0</v>
          </cell>
          <cell r="QM329">
            <v>0</v>
          </cell>
          <cell r="QN329">
            <v>0</v>
          </cell>
          <cell r="QO329">
            <v>0</v>
          </cell>
          <cell r="QP329">
            <v>0</v>
          </cell>
          <cell r="QQ329">
            <v>0</v>
          </cell>
          <cell r="QR329">
            <v>0</v>
          </cell>
          <cell r="QS329">
            <v>0</v>
          </cell>
          <cell r="QT329">
            <v>0</v>
          </cell>
          <cell r="QU329">
            <v>0</v>
          </cell>
          <cell r="QV329">
            <v>0</v>
          </cell>
          <cell r="QW329">
            <v>0</v>
          </cell>
          <cell r="QX329">
            <v>0</v>
          </cell>
          <cell r="QY329">
            <v>0</v>
          </cell>
          <cell r="QZ329">
            <v>0</v>
          </cell>
          <cell r="RA329">
            <v>0</v>
          </cell>
          <cell r="RB329">
            <v>0</v>
          </cell>
          <cell r="RC329">
            <v>0</v>
          </cell>
          <cell r="RD329">
            <v>0</v>
          </cell>
          <cell r="RE329">
            <v>0</v>
          </cell>
          <cell r="RF329">
            <v>0</v>
          </cell>
          <cell r="RG329">
            <v>0</v>
          </cell>
          <cell r="RH329">
            <v>0</v>
          </cell>
          <cell r="RI329">
            <v>0</v>
          </cell>
          <cell r="RL329">
            <v>0</v>
          </cell>
        </row>
        <row r="330">
          <cell r="OQ330">
            <v>0</v>
          </cell>
          <cell r="OR330">
            <v>0</v>
          </cell>
          <cell r="OS330">
            <v>0</v>
          </cell>
          <cell r="OT330">
            <v>0</v>
          </cell>
          <cell r="OU330">
            <v>0</v>
          </cell>
          <cell r="OV330">
            <v>0</v>
          </cell>
          <cell r="OW330">
            <v>0</v>
          </cell>
          <cell r="OX330">
            <v>0</v>
          </cell>
          <cell r="OY330">
            <v>0</v>
          </cell>
          <cell r="OZ330">
            <v>0</v>
          </cell>
          <cell r="PA330">
            <v>0</v>
          </cell>
          <cell r="PB330">
            <v>0</v>
          </cell>
          <cell r="PC330">
            <v>0</v>
          </cell>
          <cell r="PD330">
            <v>0</v>
          </cell>
          <cell r="PE330">
            <v>0</v>
          </cell>
          <cell r="PF330">
            <v>0</v>
          </cell>
          <cell r="PG330">
            <v>0</v>
          </cell>
          <cell r="PH330">
            <v>0</v>
          </cell>
          <cell r="PI330">
            <v>0</v>
          </cell>
          <cell r="PJ330">
            <v>0</v>
          </cell>
          <cell r="PL330">
            <v>0</v>
          </cell>
          <cell r="PM330">
            <v>0</v>
          </cell>
          <cell r="PN330">
            <v>0</v>
          </cell>
          <cell r="PO330">
            <v>0</v>
          </cell>
          <cell r="PP330">
            <v>0</v>
          </cell>
          <cell r="PQ330">
            <v>0</v>
          </cell>
          <cell r="PR330">
            <v>0</v>
          </cell>
          <cell r="PS330">
            <v>0</v>
          </cell>
          <cell r="PT330">
            <v>0</v>
          </cell>
          <cell r="PU330">
            <v>0</v>
          </cell>
          <cell r="PV330">
            <v>0</v>
          </cell>
          <cell r="PW330">
            <v>0</v>
          </cell>
          <cell r="PX330">
            <v>0</v>
          </cell>
          <cell r="PY330">
            <v>0</v>
          </cell>
          <cell r="PZ330">
            <v>0</v>
          </cell>
          <cell r="QA330">
            <v>0</v>
          </cell>
          <cell r="QB330">
            <v>0</v>
          </cell>
          <cell r="QC330">
            <v>0</v>
          </cell>
          <cell r="QD330">
            <v>0</v>
          </cell>
          <cell r="QE330">
            <v>0</v>
          </cell>
          <cell r="QF330">
            <v>0</v>
          </cell>
          <cell r="QG330">
            <v>0</v>
          </cell>
          <cell r="QH330">
            <v>0</v>
          </cell>
          <cell r="QI330">
            <v>0</v>
          </cell>
          <cell r="QJ330">
            <v>0</v>
          </cell>
          <cell r="QK330">
            <v>0</v>
          </cell>
          <cell r="QL330">
            <v>0</v>
          </cell>
          <cell r="QM330">
            <v>0</v>
          </cell>
          <cell r="QN330">
            <v>0</v>
          </cell>
          <cell r="QO330">
            <v>0</v>
          </cell>
          <cell r="QP330">
            <v>0</v>
          </cell>
          <cell r="QQ330">
            <v>0</v>
          </cell>
          <cell r="QR330">
            <v>0</v>
          </cell>
          <cell r="QS330">
            <v>0</v>
          </cell>
          <cell r="QT330">
            <v>0</v>
          </cell>
          <cell r="QU330">
            <v>0</v>
          </cell>
          <cell r="QV330">
            <v>0</v>
          </cell>
          <cell r="QW330">
            <v>0</v>
          </cell>
          <cell r="QX330">
            <v>0</v>
          </cell>
          <cell r="QY330">
            <v>0</v>
          </cell>
          <cell r="QZ330">
            <v>0</v>
          </cell>
          <cell r="RA330">
            <v>0</v>
          </cell>
          <cell r="RB330">
            <v>0</v>
          </cell>
          <cell r="RC330">
            <v>0</v>
          </cell>
          <cell r="RD330">
            <v>0</v>
          </cell>
          <cell r="RE330">
            <v>0</v>
          </cell>
          <cell r="RF330">
            <v>0</v>
          </cell>
          <cell r="RG330">
            <v>0</v>
          </cell>
          <cell r="RH330">
            <v>0</v>
          </cell>
          <cell r="RI330">
            <v>0</v>
          </cell>
          <cell r="RL330">
            <v>0</v>
          </cell>
        </row>
        <row r="331">
          <cell r="OQ331">
            <v>0</v>
          </cell>
          <cell r="OR331">
            <v>0</v>
          </cell>
          <cell r="OS331">
            <v>0</v>
          </cell>
          <cell r="OT331">
            <v>0</v>
          </cell>
          <cell r="OU331">
            <v>0</v>
          </cell>
          <cell r="OV331">
            <v>0</v>
          </cell>
          <cell r="OW331">
            <v>0</v>
          </cell>
          <cell r="OX331">
            <v>0</v>
          </cell>
          <cell r="OY331">
            <v>0</v>
          </cell>
          <cell r="OZ331">
            <v>0</v>
          </cell>
          <cell r="PA331">
            <v>0</v>
          </cell>
          <cell r="PB331">
            <v>0</v>
          </cell>
          <cell r="PC331">
            <v>0</v>
          </cell>
          <cell r="PD331">
            <v>0</v>
          </cell>
          <cell r="PE331">
            <v>0</v>
          </cell>
          <cell r="PF331">
            <v>0</v>
          </cell>
          <cell r="PG331">
            <v>0</v>
          </cell>
          <cell r="PH331">
            <v>0</v>
          </cell>
          <cell r="PI331">
            <v>0</v>
          </cell>
          <cell r="PJ331">
            <v>0</v>
          </cell>
          <cell r="PL331">
            <v>0</v>
          </cell>
          <cell r="PM331">
            <v>0</v>
          </cell>
          <cell r="PN331">
            <v>0</v>
          </cell>
          <cell r="PO331">
            <v>0</v>
          </cell>
          <cell r="PP331">
            <v>0</v>
          </cell>
          <cell r="PQ331">
            <v>0</v>
          </cell>
          <cell r="PR331">
            <v>0</v>
          </cell>
          <cell r="PS331">
            <v>0</v>
          </cell>
          <cell r="PT331">
            <v>0</v>
          </cell>
          <cell r="PU331">
            <v>0</v>
          </cell>
          <cell r="PV331">
            <v>0</v>
          </cell>
          <cell r="PW331">
            <v>0</v>
          </cell>
          <cell r="PX331">
            <v>0</v>
          </cell>
          <cell r="PY331">
            <v>0</v>
          </cell>
          <cell r="PZ331">
            <v>0</v>
          </cell>
          <cell r="QA331">
            <v>0</v>
          </cell>
          <cell r="QB331">
            <v>0</v>
          </cell>
          <cell r="QC331">
            <v>0</v>
          </cell>
          <cell r="QD331">
            <v>0</v>
          </cell>
          <cell r="QE331">
            <v>0</v>
          </cell>
          <cell r="QF331">
            <v>0</v>
          </cell>
          <cell r="QG331">
            <v>0</v>
          </cell>
          <cell r="QH331">
            <v>0</v>
          </cell>
          <cell r="QI331">
            <v>0</v>
          </cell>
          <cell r="QJ331">
            <v>0</v>
          </cell>
          <cell r="QK331">
            <v>0</v>
          </cell>
          <cell r="QL331">
            <v>0</v>
          </cell>
          <cell r="QM331">
            <v>0</v>
          </cell>
          <cell r="QN331">
            <v>0</v>
          </cell>
          <cell r="QO331">
            <v>0</v>
          </cell>
          <cell r="QP331">
            <v>0</v>
          </cell>
          <cell r="QQ331">
            <v>0</v>
          </cell>
          <cell r="QR331">
            <v>0</v>
          </cell>
          <cell r="QS331">
            <v>0</v>
          </cell>
          <cell r="QT331">
            <v>0</v>
          </cell>
          <cell r="QU331">
            <v>0</v>
          </cell>
          <cell r="QV331">
            <v>0</v>
          </cell>
          <cell r="QW331">
            <v>0</v>
          </cell>
          <cell r="QX331">
            <v>0</v>
          </cell>
          <cell r="QY331">
            <v>0</v>
          </cell>
          <cell r="QZ331">
            <v>0</v>
          </cell>
          <cell r="RA331">
            <v>0</v>
          </cell>
          <cell r="RB331">
            <v>0</v>
          </cell>
          <cell r="RC331">
            <v>0</v>
          </cell>
          <cell r="RD331">
            <v>0</v>
          </cell>
          <cell r="RE331">
            <v>0</v>
          </cell>
          <cell r="RF331">
            <v>0</v>
          </cell>
          <cell r="RG331">
            <v>0</v>
          </cell>
          <cell r="RH331">
            <v>0</v>
          </cell>
          <cell r="RI331">
            <v>0</v>
          </cell>
          <cell r="RL331">
            <v>0</v>
          </cell>
        </row>
        <row r="332">
          <cell r="OQ332">
            <v>0</v>
          </cell>
          <cell r="OR332">
            <v>0</v>
          </cell>
          <cell r="OS332">
            <v>0</v>
          </cell>
          <cell r="OT332">
            <v>0</v>
          </cell>
          <cell r="OU332">
            <v>0</v>
          </cell>
          <cell r="OV332">
            <v>0</v>
          </cell>
          <cell r="OW332">
            <v>0</v>
          </cell>
          <cell r="OX332">
            <v>0</v>
          </cell>
          <cell r="OY332">
            <v>0</v>
          </cell>
          <cell r="OZ332">
            <v>0</v>
          </cell>
          <cell r="PA332">
            <v>0</v>
          </cell>
          <cell r="PB332">
            <v>0</v>
          </cell>
          <cell r="PC332">
            <v>0</v>
          </cell>
          <cell r="PD332">
            <v>0</v>
          </cell>
          <cell r="PE332">
            <v>0</v>
          </cell>
          <cell r="PF332">
            <v>0</v>
          </cell>
          <cell r="PG332">
            <v>0</v>
          </cell>
          <cell r="PH332">
            <v>0</v>
          </cell>
          <cell r="PI332">
            <v>0</v>
          </cell>
          <cell r="PJ332">
            <v>0</v>
          </cell>
          <cell r="PL332">
            <v>0</v>
          </cell>
          <cell r="PM332">
            <v>0</v>
          </cell>
          <cell r="PN332">
            <v>0</v>
          </cell>
          <cell r="PO332">
            <v>0</v>
          </cell>
          <cell r="PP332">
            <v>0</v>
          </cell>
          <cell r="PQ332">
            <v>0</v>
          </cell>
          <cell r="PR332">
            <v>0</v>
          </cell>
          <cell r="PS332">
            <v>0</v>
          </cell>
          <cell r="PT332">
            <v>0</v>
          </cell>
          <cell r="PU332">
            <v>0</v>
          </cell>
          <cell r="PV332">
            <v>0</v>
          </cell>
          <cell r="PW332">
            <v>0</v>
          </cell>
          <cell r="PX332">
            <v>0</v>
          </cell>
          <cell r="PY332">
            <v>0</v>
          </cell>
          <cell r="PZ332">
            <v>0</v>
          </cell>
          <cell r="QA332">
            <v>0</v>
          </cell>
          <cell r="QB332">
            <v>0</v>
          </cell>
          <cell r="QC332">
            <v>0</v>
          </cell>
          <cell r="QD332">
            <v>0</v>
          </cell>
          <cell r="QE332">
            <v>0</v>
          </cell>
          <cell r="QF332">
            <v>0</v>
          </cell>
          <cell r="QG332">
            <v>0</v>
          </cell>
          <cell r="QH332">
            <v>0</v>
          </cell>
          <cell r="QI332">
            <v>0</v>
          </cell>
          <cell r="QJ332">
            <v>0</v>
          </cell>
          <cell r="QK332">
            <v>0</v>
          </cell>
          <cell r="QL332">
            <v>0</v>
          </cell>
          <cell r="QM332">
            <v>0</v>
          </cell>
          <cell r="QN332">
            <v>0</v>
          </cell>
          <cell r="QO332">
            <v>0</v>
          </cell>
          <cell r="QP332">
            <v>0</v>
          </cell>
          <cell r="QQ332">
            <v>0</v>
          </cell>
          <cell r="QR332">
            <v>0</v>
          </cell>
          <cell r="QS332">
            <v>0</v>
          </cell>
          <cell r="QT332">
            <v>0</v>
          </cell>
          <cell r="QU332">
            <v>0</v>
          </cell>
          <cell r="QV332">
            <v>0</v>
          </cell>
          <cell r="QW332">
            <v>0</v>
          </cell>
          <cell r="QX332">
            <v>0</v>
          </cell>
          <cell r="QY332">
            <v>0</v>
          </cell>
          <cell r="QZ332">
            <v>0</v>
          </cell>
          <cell r="RA332">
            <v>0</v>
          </cell>
          <cell r="RB332">
            <v>0</v>
          </cell>
          <cell r="RC332">
            <v>0</v>
          </cell>
          <cell r="RD332">
            <v>0</v>
          </cell>
          <cell r="RE332">
            <v>0</v>
          </cell>
          <cell r="RF332">
            <v>0</v>
          </cell>
          <cell r="RG332">
            <v>0</v>
          </cell>
          <cell r="RH332">
            <v>0</v>
          </cell>
          <cell r="RI332">
            <v>0</v>
          </cell>
          <cell r="RL332">
            <v>0</v>
          </cell>
        </row>
        <row r="333">
          <cell r="OQ333">
            <v>0</v>
          </cell>
          <cell r="OR333">
            <v>0</v>
          </cell>
          <cell r="OS333">
            <v>0</v>
          </cell>
          <cell r="OT333">
            <v>0</v>
          </cell>
          <cell r="OU333">
            <v>0</v>
          </cell>
          <cell r="OV333">
            <v>0</v>
          </cell>
          <cell r="OW333">
            <v>0</v>
          </cell>
          <cell r="OX333">
            <v>0</v>
          </cell>
          <cell r="OY333">
            <v>0</v>
          </cell>
          <cell r="OZ333">
            <v>0</v>
          </cell>
          <cell r="PA333">
            <v>0</v>
          </cell>
          <cell r="PB333">
            <v>0</v>
          </cell>
          <cell r="PC333">
            <v>0</v>
          </cell>
          <cell r="PD333">
            <v>0</v>
          </cell>
          <cell r="PE333">
            <v>0</v>
          </cell>
          <cell r="PF333">
            <v>0</v>
          </cell>
          <cell r="PG333">
            <v>0</v>
          </cell>
          <cell r="PH333">
            <v>0</v>
          </cell>
          <cell r="PI333">
            <v>0</v>
          </cell>
          <cell r="PJ333">
            <v>0</v>
          </cell>
          <cell r="PL333">
            <v>0</v>
          </cell>
          <cell r="PM333">
            <v>0</v>
          </cell>
          <cell r="PN333">
            <v>0</v>
          </cell>
          <cell r="PO333">
            <v>0</v>
          </cell>
          <cell r="PP333">
            <v>0</v>
          </cell>
          <cell r="PQ333">
            <v>0</v>
          </cell>
          <cell r="PR333">
            <v>0</v>
          </cell>
          <cell r="PS333">
            <v>0</v>
          </cell>
          <cell r="PT333">
            <v>0</v>
          </cell>
          <cell r="PU333">
            <v>0</v>
          </cell>
          <cell r="PV333">
            <v>0</v>
          </cell>
          <cell r="PW333">
            <v>0</v>
          </cell>
          <cell r="PX333">
            <v>0</v>
          </cell>
          <cell r="PY333">
            <v>0</v>
          </cell>
          <cell r="PZ333">
            <v>0</v>
          </cell>
          <cell r="QA333">
            <v>0</v>
          </cell>
          <cell r="QB333">
            <v>0</v>
          </cell>
          <cell r="QC333">
            <v>0</v>
          </cell>
          <cell r="QD333">
            <v>0</v>
          </cell>
          <cell r="QE333">
            <v>0</v>
          </cell>
          <cell r="QF333">
            <v>0</v>
          </cell>
          <cell r="QG333">
            <v>0</v>
          </cell>
          <cell r="QH333">
            <v>0</v>
          </cell>
          <cell r="QI333">
            <v>0</v>
          </cell>
          <cell r="QJ333">
            <v>0</v>
          </cell>
          <cell r="QK333">
            <v>0</v>
          </cell>
          <cell r="QL333">
            <v>0</v>
          </cell>
          <cell r="QM333">
            <v>0</v>
          </cell>
          <cell r="QN333">
            <v>0</v>
          </cell>
          <cell r="QO333">
            <v>0</v>
          </cell>
          <cell r="QP333">
            <v>0</v>
          </cell>
          <cell r="QQ333">
            <v>0</v>
          </cell>
          <cell r="QR333">
            <v>0</v>
          </cell>
          <cell r="QS333">
            <v>0</v>
          </cell>
          <cell r="QT333">
            <v>0</v>
          </cell>
          <cell r="QU333">
            <v>0</v>
          </cell>
          <cell r="QV333">
            <v>0</v>
          </cell>
          <cell r="QW333">
            <v>0</v>
          </cell>
          <cell r="QX333">
            <v>0</v>
          </cell>
          <cell r="QY333">
            <v>0</v>
          </cell>
          <cell r="QZ333">
            <v>0</v>
          </cell>
          <cell r="RA333">
            <v>0</v>
          </cell>
          <cell r="RB333">
            <v>0</v>
          </cell>
          <cell r="RC333">
            <v>0</v>
          </cell>
          <cell r="RD333">
            <v>0</v>
          </cell>
          <cell r="RE333">
            <v>0</v>
          </cell>
          <cell r="RF333">
            <v>0</v>
          </cell>
          <cell r="RG333">
            <v>0</v>
          </cell>
          <cell r="RH333">
            <v>0</v>
          </cell>
          <cell r="RI333">
            <v>0</v>
          </cell>
          <cell r="RL333">
            <v>0</v>
          </cell>
        </row>
        <row r="334">
          <cell r="OQ334">
            <v>0</v>
          </cell>
          <cell r="OR334">
            <v>0</v>
          </cell>
          <cell r="OS334">
            <v>0</v>
          </cell>
          <cell r="OT334">
            <v>0</v>
          </cell>
          <cell r="OU334">
            <v>0</v>
          </cell>
          <cell r="OV334">
            <v>0</v>
          </cell>
          <cell r="OW334">
            <v>0</v>
          </cell>
          <cell r="OX334">
            <v>0</v>
          </cell>
          <cell r="OY334">
            <v>0</v>
          </cell>
          <cell r="OZ334">
            <v>0</v>
          </cell>
          <cell r="PA334">
            <v>0</v>
          </cell>
          <cell r="PB334">
            <v>0</v>
          </cell>
          <cell r="PC334">
            <v>0</v>
          </cell>
          <cell r="PD334">
            <v>0</v>
          </cell>
          <cell r="PE334">
            <v>0</v>
          </cell>
          <cell r="PF334">
            <v>0</v>
          </cell>
          <cell r="PG334">
            <v>0</v>
          </cell>
          <cell r="PH334">
            <v>0</v>
          </cell>
          <cell r="PI334">
            <v>0</v>
          </cell>
          <cell r="PJ334">
            <v>0</v>
          </cell>
          <cell r="PL334">
            <v>0</v>
          </cell>
          <cell r="PM334">
            <v>0</v>
          </cell>
          <cell r="PN334">
            <v>0</v>
          </cell>
          <cell r="PO334">
            <v>0</v>
          </cell>
          <cell r="PP334">
            <v>0</v>
          </cell>
          <cell r="PQ334">
            <v>0</v>
          </cell>
          <cell r="PR334">
            <v>0</v>
          </cell>
          <cell r="PS334">
            <v>0</v>
          </cell>
          <cell r="PT334">
            <v>0</v>
          </cell>
          <cell r="PU334">
            <v>0</v>
          </cell>
          <cell r="PV334">
            <v>0</v>
          </cell>
          <cell r="PW334">
            <v>0</v>
          </cell>
          <cell r="PX334">
            <v>0</v>
          </cell>
          <cell r="PY334">
            <v>0</v>
          </cell>
          <cell r="PZ334">
            <v>0</v>
          </cell>
          <cell r="QA334">
            <v>0</v>
          </cell>
          <cell r="QB334">
            <v>0</v>
          </cell>
          <cell r="QC334">
            <v>0</v>
          </cell>
          <cell r="QD334">
            <v>0</v>
          </cell>
          <cell r="QE334">
            <v>0</v>
          </cell>
          <cell r="QF334">
            <v>0</v>
          </cell>
          <cell r="QG334">
            <v>0</v>
          </cell>
          <cell r="QH334">
            <v>0</v>
          </cell>
          <cell r="QI334">
            <v>0</v>
          </cell>
          <cell r="QJ334">
            <v>0</v>
          </cell>
          <cell r="QK334">
            <v>0</v>
          </cell>
          <cell r="QL334">
            <v>0</v>
          </cell>
          <cell r="QM334">
            <v>0</v>
          </cell>
          <cell r="QN334">
            <v>0</v>
          </cell>
          <cell r="QO334">
            <v>0</v>
          </cell>
          <cell r="QP334">
            <v>0</v>
          </cell>
          <cell r="QQ334">
            <v>0</v>
          </cell>
          <cell r="QR334">
            <v>0</v>
          </cell>
          <cell r="QS334">
            <v>0</v>
          </cell>
          <cell r="QT334">
            <v>0</v>
          </cell>
          <cell r="QU334">
            <v>0</v>
          </cell>
          <cell r="QV334">
            <v>0</v>
          </cell>
          <cell r="QW334">
            <v>0</v>
          </cell>
          <cell r="QX334">
            <v>0</v>
          </cell>
          <cell r="QY334">
            <v>0</v>
          </cell>
          <cell r="QZ334">
            <v>0</v>
          </cell>
          <cell r="RA334">
            <v>0</v>
          </cell>
          <cell r="RB334">
            <v>0</v>
          </cell>
          <cell r="RC334">
            <v>0</v>
          </cell>
          <cell r="RD334">
            <v>0</v>
          </cell>
          <cell r="RE334">
            <v>0</v>
          </cell>
          <cell r="RF334">
            <v>0</v>
          </cell>
          <cell r="RG334">
            <v>0</v>
          </cell>
          <cell r="RH334">
            <v>0</v>
          </cell>
          <cell r="RI334">
            <v>0</v>
          </cell>
          <cell r="RL334">
            <v>0</v>
          </cell>
        </row>
        <row r="335">
          <cell r="OQ335">
            <v>0</v>
          </cell>
          <cell r="OR335">
            <v>0</v>
          </cell>
          <cell r="OS335">
            <v>0</v>
          </cell>
          <cell r="OT335">
            <v>0</v>
          </cell>
          <cell r="OU335">
            <v>0</v>
          </cell>
          <cell r="OV335">
            <v>0</v>
          </cell>
          <cell r="OW335">
            <v>0</v>
          </cell>
          <cell r="OX335">
            <v>0</v>
          </cell>
          <cell r="OY335">
            <v>0</v>
          </cell>
          <cell r="OZ335">
            <v>0</v>
          </cell>
          <cell r="PA335">
            <v>0</v>
          </cell>
          <cell r="PB335">
            <v>0</v>
          </cell>
          <cell r="PC335">
            <v>0</v>
          </cell>
          <cell r="PD335">
            <v>0</v>
          </cell>
          <cell r="PE335">
            <v>0</v>
          </cell>
          <cell r="PF335">
            <v>0</v>
          </cell>
          <cell r="PG335">
            <v>0</v>
          </cell>
          <cell r="PH335">
            <v>0</v>
          </cell>
          <cell r="PI335">
            <v>0</v>
          </cell>
          <cell r="PJ335">
            <v>0</v>
          </cell>
          <cell r="PL335">
            <v>0</v>
          </cell>
          <cell r="PM335">
            <v>0</v>
          </cell>
          <cell r="PN335">
            <v>0</v>
          </cell>
          <cell r="PO335">
            <v>0</v>
          </cell>
          <cell r="PP335">
            <v>0</v>
          </cell>
          <cell r="PQ335">
            <v>0</v>
          </cell>
          <cell r="PR335">
            <v>0</v>
          </cell>
          <cell r="PS335">
            <v>0</v>
          </cell>
          <cell r="PT335">
            <v>0</v>
          </cell>
          <cell r="PU335">
            <v>0</v>
          </cell>
          <cell r="PV335">
            <v>0</v>
          </cell>
          <cell r="PW335">
            <v>0</v>
          </cell>
          <cell r="PX335">
            <v>0</v>
          </cell>
          <cell r="PY335">
            <v>0</v>
          </cell>
          <cell r="PZ335">
            <v>0</v>
          </cell>
          <cell r="QA335">
            <v>0</v>
          </cell>
          <cell r="QB335">
            <v>0</v>
          </cell>
          <cell r="QC335">
            <v>0</v>
          </cell>
          <cell r="QD335">
            <v>0</v>
          </cell>
          <cell r="QE335">
            <v>0</v>
          </cell>
          <cell r="QF335">
            <v>0</v>
          </cell>
          <cell r="QG335">
            <v>0</v>
          </cell>
          <cell r="QH335">
            <v>0</v>
          </cell>
          <cell r="QI335">
            <v>0</v>
          </cell>
          <cell r="QJ335">
            <v>0</v>
          </cell>
          <cell r="QK335">
            <v>0</v>
          </cell>
          <cell r="QL335">
            <v>0</v>
          </cell>
          <cell r="QM335">
            <v>0</v>
          </cell>
          <cell r="QN335">
            <v>0</v>
          </cell>
          <cell r="QO335">
            <v>0</v>
          </cell>
          <cell r="QP335">
            <v>0</v>
          </cell>
          <cell r="QQ335">
            <v>0</v>
          </cell>
          <cell r="QR335">
            <v>0</v>
          </cell>
          <cell r="QS335">
            <v>0</v>
          </cell>
          <cell r="QT335">
            <v>0</v>
          </cell>
          <cell r="QU335">
            <v>0</v>
          </cell>
          <cell r="QV335">
            <v>0</v>
          </cell>
          <cell r="QW335">
            <v>0</v>
          </cell>
          <cell r="QX335">
            <v>0</v>
          </cell>
          <cell r="QY335">
            <v>0</v>
          </cell>
          <cell r="QZ335">
            <v>0</v>
          </cell>
          <cell r="RA335">
            <v>0</v>
          </cell>
          <cell r="RB335">
            <v>0</v>
          </cell>
          <cell r="RC335">
            <v>0</v>
          </cell>
          <cell r="RD335">
            <v>0</v>
          </cell>
          <cell r="RE335">
            <v>0</v>
          </cell>
          <cell r="RF335">
            <v>0</v>
          </cell>
          <cell r="RG335">
            <v>0</v>
          </cell>
          <cell r="RH335">
            <v>0</v>
          </cell>
          <cell r="RI335">
            <v>0</v>
          </cell>
          <cell r="RL335">
            <v>0</v>
          </cell>
        </row>
        <row r="336">
          <cell r="OQ336">
            <v>0</v>
          </cell>
          <cell r="OR336">
            <v>0</v>
          </cell>
          <cell r="OS336">
            <v>0</v>
          </cell>
          <cell r="OT336">
            <v>0</v>
          </cell>
          <cell r="OU336">
            <v>0</v>
          </cell>
          <cell r="OV336">
            <v>0</v>
          </cell>
          <cell r="OW336">
            <v>0</v>
          </cell>
          <cell r="OX336">
            <v>0</v>
          </cell>
          <cell r="OY336">
            <v>0</v>
          </cell>
          <cell r="OZ336">
            <v>0</v>
          </cell>
          <cell r="PA336">
            <v>0</v>
          </cell>
          <cell r="PB336">
            <v>0</v>
          </cell>
          <cell r="PC336">
            <v>0</v>
          </cell>
          <cell r="PD336">
            <v>0</v>
          </cell>
          <cell r="PE336">
            <v>0</v>
          </cell>
          <cell r="PF336">
            <v>0</v>
          </cell>
          <cell r="PG336">
            <v>0</v>
          </cell>
          <cell r="PH336">
            <v>0</v>
          </cell>
          <cell r="PI336">
            <v>0</v>
          </cell>
          <cell r="PJ336">
            <v>0</v>
          </cell>
          <cell r="PL336">
            <v>0</v>
          </cell>
          <cell r="PM336">
            <v>0</v>
          </cell>
          <cell r="PN336">
            <v>0</v>
          </cell>
          <cell r="PO336">
            <v>0</v>
          </cell>
          <cell r="PP336">
            <v>0</v>
          </cell>
          <cell r="PQ336">
            <v>0</v>
          </cell>
          <cell r="PR336">
            <v>0</v>
          </cell>
          <cell r="PS336">
            <v>0</v>
          </cell>
          <cell r="PT336">
            <v>0</v>
          </cell>
          <cell r="PU336">
            <v>0</v>
          </cell>
          <cell r="PV336">
            <v>0</v>
          </cell>
          <cell r="PW336">
            <v>0</v>
          </cell>
          <cell r="PX336">
            <v>0</v>
          </cell>
          <cell r="PY336">
            <v>0</v>
          </cell>
          <cell r="PZ336">
            <v>0</v>
          </cell>
          <cell r="QA336">
            <v>0</v>
          </cell>
          <cell r="QB336">
            <v>0</v>
          </cell>
          <cell r="QC336">
            <v>0</v>
          </cell>
          <cell r="QD336">
            <v>0</v>
          </cell>
          <cell r="QE336">
            <v>0</v>
          </cell>
          <cell r="QF336">
            <v>0</v>
          </cell>
          <cell r="QG336">
            <v>0</v>
          </cell>
          <cell r="QH336">
            <v>0</v>
          </cell>
          <cell r="QI336">
            <v>0</v>
          </cell>
          <cell r="QJ336">
            <v>0</v>
          </cell>
          <cell r="QK336">
            <v>0</v>
          </cell>
          <cell r="QL336">
            <v>0</v>
          </cell>
          <cell r="QM336">
            <v>0</v>
          </cell>
          <cell r="QN336">
            <v>0</v>
          </cell>
          <cell r="QO336">
            <v>0</v>
          </cell>
          <cell r="QP336">
            <v>0</v>
          </cell>
          <cell r="QQ336">
            <v>0</v>
          </cell>
          <cell r="QR336">
            <v>0</v>
          </cell>
          <cell r="QS336">
            <v>0</v>
          </cell>
          <cell r="QT336">
            <v>0</v>
          </cell>
          <cell r="QU336">
            <v>0</v>
          </cell>
          <cell r="QV336">
            <v>0</v>
          </cell>
          <cell r="QW336">
            <v>0</v>
          </cell>
          <cell r="QX336">
            <v>0</v>
          </cell>
          <cell r="QY336">
            <v>0</v>
          </cell>
          <cell r="QZ336">
            <v>0</v>
          </cell>
          <cell r="RA336">
            <v>0</v>
          </cell>
          <cell r="RB336">
            <v>0</v>
          </cell>
          <cell r="RC336">
            <v>0</v>
          </cell>
          <cell r="RD336">
            <v>0</v>
          </cell>
          <cell r="RE336">
            <v>0</v>
          </cell>
          <cell r="RF336">
            <v>0</v>
          </cell>
          <cell r="RG336">
            <v>0</v>
          </cell>
          <cell r="RH336">
            <v>0</v>
          </cell>
          <cell r="RI336">
            <v>0</v>
          </cell>
          <cell r="RL336">
            <v>0</v>
          </cell>
        </row>
        <row r="337">
          <cell r="OQ337">
            <v>0</v>
          </cell>
          <cell r="OR337">
            <v>0</v>
          </cell>
          <cell r="OS337">
            <v>0</v>
          </cell>
          <cell r="OT337">
            <v>0</v>
          </cell>
          <cell r="OU337">
            <v>0</v>
          </cell>
          <cell r="OV337">
            <v>0</v>
          </cell>
          <cell r="OW337">
            <v>0</v>
          </cell>
          <cell r="OX337">
            <v>0</v>
          </cell>
          <cell r="OY337">
            <v>0</v>
          </cell>
          <cell r="OZ337">
            <v>0</v>
          </cell>
          <cell r="PA337">
            <v>0</v>
          </cell>
          <cell r="PB337">
            <v>0</v>
          </cell>
          <cell r="PC337">
            <v>0</v>
          </cell>
          <cell r="PD337">
            <v>0</v>
          </cell>
          <cell r="PE337">
            <v>0</v>
          </cell>
          <cell r="PF337">
            <v>0</v>
          </cell>
          <cell r="PG337">
            <v>0</v>
          </cell>
          <cell r="PH337">
            <v>0</v>
          </cell>
          <cell r="PI337">
            <v>0</v>
          </cell>
          <cell r="PJ337">
            <v>0</v>
          </cell>
          <cell r="PL337">
            <v>0</v>
          </cell>
          <cell r="PM337">
            <v>0</v>
          </cell>
          <cell r="PN337">
            <v>0</v>
          </cell>
          <cell r="PO337">
            <v>0</v>
          </cell>
          <cell r="PP337">
            <v>0</v>
          </cell>
          <cell r="PQ337">
            <v>0</v>
          </cell>
          <cell r="PR337">
            <v>0</v>
          </cell>
          <cell r="PS337">
            <v>0</v>
          </cell>
          <cell r="PT337">
            <v>0</v>
          </cell>
          <cell r="PU337">
            <v>0</v>
          </cell>
          <cell r="PV337">
            <v>0</v>
          </cell>
          <cell r="PW337">
            <v>0</v>
          </cell>
          <cell r="PX337">
            <v>0</v>
          </cell>
          <cell r="PY337">
            <v>0</v>
          </cell>
          <cell r="PZ337">
            <v>0</v>
          </cell>
          <cell r="QA337">
            <v>0</v>
          </cell>
          <cell r="QB337">
            <v>0</v>
          </cell>
          <cell r="QC337">
            <v>0</v>
          </cell>
          <cell r="QD337">
            <v>0</v>
          </cell>
          <cell r="QE337">
            <v>0</v>
          </cell>
          <cell r="QF337">
            <v>0</v>
          </cell>
          <cell r="QG337">
            <v>0</v>
          </cell>
          <cell r="QH337">
            <v>0</v>
          </cell>
          <cell r="QI337">
            <v>0</v>
          </cell>
          <cell r="QJ337">
            <v>0</v>
          </cell>
          <cell r="QK337">
            <v>0</v>
          </cell>
          <cell r="QL337">
            <v>0</v>
          </cell>
          <cell r="QM337">
            <v>0</v>
          </cell>
          <cell r="QN337">
            <v>0</v>
          </cell>
          <cell r="QO337">
            <v>0</v>
          </cell>
          <cell r="QP337">
            <v>0</v>
          </cell>
          <cell r="QQ337">
            <v>0</v>
          </cell>
          <cell r="QR337">
            <v>0</v>
          </cell>
          <cell r="QS337">
            <v>0</v>
          </cell>
          <cell r="QT337">
            <v>0</v>
          </cell>
          <cell r="QU337">
            <v>0</v>
          </cell>
          <cell r="QV337">
            <v>0</v>
          </cell>
          <cell r="QW337">
            <v>0</v>
          </cell>
          <cell r="QX337">
            <v>0</v>
          </cell>
          <cell r="QY337">
            <v>0</v>
          </cell>
          <cell r="QZ337">
            <v>0</v>
          </cell>
          <cell r="RA337">
            <v>0</v>
          </cell>
          <cell r="RB337">
            <v>0</v>
          </cell>
          <cell r="RC337">
            <v>0</v>
          </cell>
          <cell r="RD337">
            <v>0</v>
          </cell>
          <cell r="RE337">
            <v>0</v>
          </cell>
          <cell r="RF337">
            <v>0</v>
          </cell>
          <cell r="RG337">
            <v>0</v>
          </cell>
          <cell r="RH337">
            <v>0</v>
          </cell>
          <cell r="RI337">
            <v>0</v>
          </cell>
          <cell r="RL337">
            <v>0</v>
          </cell>
        </row>
        <row r="338">
          <cell r="OQ338">
            <v>0</v>
          </cell>
          <cell r="OR338">
            <v>0</v>
          </cell>
          <cell r="OS338">
            <v>0</v>
          </cell>
          <cell r="OT338">
            <v>0</v>
          </cell>
          <cell r="OU338">
            <v>0</v>
          </cell>
          <cell r="OV338">
            <v>0</v>
          </cell>
          <cell r="OW338">
            <v>0</v>
          </cell>
          <cell r="OX338">
            <v>0</v>
          </cell>
          <cell r="OY338">
            <v>0</v>
          </cell>
          <cell r="OZ338">
            <v>0</v>
          </cell>
          <cell r="PA338">
            <v>0</v>
          </cell>
          <cell r="PB338">
            <v>0</v>
          </cell>
          <cell r="PC338">
            <v>0</v>
          </cell>
          <cell r="PD338">
            <v>0</v>
          </cell>
          <cell r="PE338">
            <v>0</v>
          </cell>
          <cell r="PF338">
            <v>0</v>
          </cell>
          <cell r="PG338">
            <v>0</v>
          </cell>
          <cell r="PH338">
            <v>0</v>
          </cell>
          <cell r="PI338">
            <v>0</v>
          </cell>
          <cell r="PJ338">
            <v>0</v>
          </cell>
          <cell r="PL338">
            <v>0</v>
          </cell>
          <cell r="PM338">
            <v>0</v>
          </cell>
          <cell r="PN338">
            <v>0</v>
          </cell>
          <cell r="PO338">
            <v>0</v>
          </cell>
          <cell r="PP338">
            <v>0</v>
          </cell>
          <cell r="PQ338">
            <v>0</v>
          </cell>
          <cell r="PR338">
            <v>0</v>
          </cell>
          <cell r="PS338">
            <v>0</v>
          </cell>
          <cell r="PT338">
            <v>0</v>
          </cell>
          <cell r="PU338">
            <v>0</v>
          </cell>
          <cell r="PV338">
            <v>0</v>
          </cell>
          <cell r="PW338">
            <v>0</v>
          </cell>
          <cell r="PX338">
            <v>0</v>
          </cell>
          <cell r="PY338">
            <v>0</v>
          </cell>
          <cell r="PZ338">
            <v>0</v>
          </cell>
          <cell r="QA338">
            <v>0</v>
          </cell>
          <cell r="QB338">
            <v>0</v>
          </cell>
          <cell r="QC338">
            <v>0</v>
          </cell>
          <cell r="QD338">
            <v>0</v>
          </cell>
          <cell r="QE338">
            <v>0</v>
          </cell>
          <cell r="QF338">
            <v>0</v>
          </cell>
          <cell r="QG338">
            <v>0</v>
          </cell>
          <cell r="QH338">
            <v>0</v>
          </cell>
          <cell r="QI338">
            <v>0</v>
          </cell>
          <cell r="QJ338">
            <v>0</v>
          </cell>
          <cell r="QK338">
            <v>0</v>
          </cell>
          <cell r="QL338">
            <v>0</v>
          </cell>
          <cell r="QM338">
            <v>0</v>
          </cell>
          <cell r="QN338">
            <v>0</v>
          </cell>
          <cell r="QO338">
            <v>0</v>
          </cell>
          <cell r="QP338">
            <v>0</v>
          </cell>
          <cell r="QQ338">
            <v>0</v>
          </cell>
          <cell r="QR338">
            <v>0</v>
          </cell>
          <cell r="QS338">
            <v>0</v>
          </cell>
          <cell r="QT338">
            <v>0</v>
          </cell>
          <cell r="QU338">
            <v>0</v>
          </cell>
          <cell r="QV338">
            <v>0</v>
          </cell>
          <cell r="QW338">
            <v>0</v>
          </cell>
          <cell r="QX338">
            <v>0</v>
          </cell>
          <cell r="QY338">
            <v>0</v>
          </cell>
          <cell r="QZ338">
            <v>0</v>
          </cell>
          <cell r="RA338">
            <v>0</v>
          </cell>
          <cell r="RB338">
            <v>0</v>
          </cell>
          <cell r="RC338">
            <v>0</v>
          </cell>
          <cell r="RD338">
            <v>0</v>
          </cell>
          <cell r="RE338">
            <v>0</v>
          </cell>
          <cell r="RF338">
            <v>0</v>
          </cell>
          <cell r="RG338">
            <v>0</v>
          </cell>
          <cell r="RH338">
            <v>0</v>
          </cell>
          <cell r="RI338">
            <v>0</v>
          </cell>
          <cell r="RL338">
            <v>0</v>
          </cell>
        </row>
        <row r="339">
          <cell r="OQ339">
            <v>0</v>
          </cell>
          <cell r="OR339">
            <v>0</v>
          </cell>
          <cell r="OS339">
            <v>0</v>
          </cell>
          <cell r="OT339">
            <v>0</v>
          </cell>
          <cell r="OU339">
            <v>0</v>
          </cell>
          <cell r="OV339">
            <v>0</v>
          </cell>
          <cell r="OW339">
            <v>0</v>
          </cell>
          <cell r="OX339">
            <v>0</v>
          </cell>
          <cell r="OY339">
            <v>0</v>
          </cell>
          <cell r="OZ339">
            <v>0</v>
          </cell>
          <cell r="PA339">
            <v>0</v>
          </cell>
          <cell r="PB339">
            <v>0</v>
          </cell>
          <cell r="PC339">
            <v>0</v>
          </cell>
          <cell r="PD339">
            <v>0</v>
          </cell>
          <cell r="PE339">
            <v>0</v>
          </cell>
          <cell r="PF339">
            <v>0</v>
          </cell>
          <cell r="PG339">
            <v>0</v>
          </cell>
          <cell r="PH339">
            <v>0</v>
          </cell>
          <cell r="PI339">
            <v>0</v>
          </cell>
          <cell r="PJ339">
            <v>0</v>
          </cell>
          <cell r="PL339">
            <v>0</v>
          </cell>
          <cell r="PM339">
            <v>0</v>
          </cell>
          <cell r="PN339">
            <v>0</v>
          </cell>
          <cell r="PO339">
            <v>0</v>
          </cell>
          <cell r="PP339">
            <v>0</v>
          </cell>
          <cell r="PQ339">
            <v>0</v>
          </cell>
          <cell r="PR339">
            <v>0</v>
          </cell>
          <cell r="PS339">
            <v>0</v>
          </cell>
          <cell r="PT339">
            <v>0</v>
          </cell>
          <cell r="PU339">
            <v>0</v>
          </cell>
          <cell r="PV339">
            <v>0</v>
          </cell>
          <cell r="PW339">
            <v>0</v>
          </cell>
          <cell r="PX339">
            <v>0</v>
          </cell>
          <cell r="PY339">
            <v>0</v>
          </cell>
          <cell r="PZ339">
            <v>0</v>
          </cell>
          <cell r="QA339">
            <v>0</v>
          </cell>
          <cell r="QB339">
            <v>0</v>
          </cell>
          <cell r="QC339">
            <v>0</v>
          </cell>
          <cell r="QD339">
            <v>0</v>
          </cell>
          <cell r="QE339">
            <v>0</v>
          </cell>
          <cell r="QF339">
            <v>0</v>
          </cell>
          <cell r="QG339">
            <v>0</v>
          </cell>
          <cell r="QH339">
            <v>0</v>
          </cell>
          <cell r="QI339">
            <v>0</v>
          </cell>
          <cell r="QJ339">
            <v>0</v>
          </cell>
          <cell r="QK339">
            <v>0</v>
          </cell>
          <cell r="QL339">
            <v>0</v>
          </cell>
          <cell r="QM339">
            <v>0</v>
          </cell>
          <cell r="QN339">
            <v>0</v>
          </cell>
          <cell r="QO339">
            <v>0</v>
          </cell>
          <cell r="QP339">
            <v>0</v>
          </cell>
          <cell r="QQ339">
            <v>0</v>
          </cell>
          <cell r="QR339">
            <v>0</v>
          </cell>
          <cell r="QS339">
            <v>0</v>
          </cell>
          <cell r="QT339">
            <v>0</v>
          </cell>
          <cell r="QU339">
            <v>0</v>
          </cell>
          <cell r="QV339">
            <v>0</v>
          </cell>
          <cell r="QW339">
            <v>0</v>
          </cell>
          <cell r="QX339">
            <v>0</v>
          </cell>
          <cell r="QY339">
            <v>0</v>
          </cell>
          <cell r="QZ339">
            <v>0</v>
          </cell>
          <cell r="RA339">
            <v>0</v>
          </cell>
          <cell r="RB339">
            <v>0</v>
          </cell>
          <cell r="RC339">
            <v>0</v>
          </cell>
          <cell r="RD339">
            <v>0</v>
          </cell>
          <cell r="RE339">
            <v>0</v>
          </cell>
          <cell r="RF339">
            <v>0</v>
          </cell>
          <cell r="RG339">
            <v>0</v>
          </cell>
          <cell r="RH339">
            <v>0</v>
          </cell>
          <cell r="RI339">
            <v>0</v>
          </cell>
          <cell r="RL339">
            <v>0</v>
          </cell>
        </row>
        <row r="340">
          <cell r="OQ340">
            <v>0</v>
          </cell>
          <cell r="OR340">
            <v>0</v>
          </cell>
          <cell r="OS340">
            <v>0</v>
          </cell>
          <cell r="OT340">
            <v>0</v>
          </cell>
          <cell r="OU340">
            <v>0</v>
          </cell>
          <cell r="OV340">
            <v>0</v>
          </cell>
          <cell r="OW340">
            <v>0</v>
          </cell>
          <cell r="OX340">
            <v>0</v>
          </cell>
          <cell r="OY340">
            <v>0</v>
          </cell>
          <cell r="OZ340">
            <v>0</v>
          </cell>
          <cell r="PA340">
            <v>0</v>
          </cell>
          <cell r="PB340">
            <v>0</v>
          </cell>
          <cell r="PC340">
            <v>0</v>
          </cell>
          <cell r="PD340">
            <v>0</v>
          </cell>
          <cell r="PE340">
            <v>0</v>
          </cell>
          <cell r="PF340">
            <v>0</v>
          </cell>
          <cell r="PG340">
            <v>0</v>
          </cell>
          <cell r="PH340">
            <v>0</v>
          </cell>
          <cell r="PI340">
            <v>0</v>
          </cell>
          <cell r="PJ340">
            <v>0</v>
          </cell>
          <cell r="PL340">
            <v>0</v>
          </cell>
          <cell r="PM340">
            <v>0</v>
          </cell>
          <cell r="PN340">
            <v>0</v>
          </cell>
          <cell r="PO340">
            <v>0</v>
          </cell>
          <cell r="PP340">
            <v>0</v>
          </cell>
          <cell r="PQ340">
            <v>0</v>
          </cell>
          <cell r="PR340">
            <v>0</v>
          </cell>
          <cell r="PS340">
            <v>0</v>
          </cell>
          <cell r="PT340">
            <v>0</v>
          </cell>
          <cell r="PU340">
            <v>0</v>
          </cell>
          <cell r="PV340">
            <v>0</v>
          </cell>
          <cell r="PW340">
            <v>0</v>
          </cell>
          <cell r="PX340">
            <v>0</v>
          </cell>
          <cell r="PY340">
            <v>0</v>
          </cell>
          <cell r="PZ340">
            <v>0</v>
          </cell>
          <cell r="QA340">
            <v>0</v>
          </cell>
          <cell r="QB340">
            <v>0</v>
          </cell>
          <cell r="QC340">
            <v>0</v>
          </cell>
          <cell r="QD340">
            <v>0</v>
          </cell>
          <cell r="QE340">
            <v>0</v>
          </cell>
          <cell r="QF340">
            <v>0</v>
          </cell>
          <cell r="QG340">
            <v>0</v>
          </cell>
          <cell r="QH340">
            <v>0</v>
          </cell>
          <cell r="QI340">
            <v>0</v>
          </cell>
          <cell r="QJ340">
            <v>0</v>
          </cell>
          <cell r="QK340">
            <v>0</v>
          </cell>
          <cell r="QL340">
            <v>0</v>
          </cell>
          <cell r="QM340">
            <v>0</v>
          </cell>
          <cell r="QN340">
            <v>0</v>
          </cell>
          <cell r="QO340">
            <v>0</v>
          </cell>
          <cell r="QP340">
            <v>0</v>
          </cell>
          <cell r="QQ340">
            <v>0</v>
          </cell>
          <cell r="QR340">
            <v>0</v>
          </cell>
          <cell r="QS340">
            <v>0</v>
          </cell>
          <cell r="QT340">
            <v>0</v>
          </cell>
          <cell r="QU340">
            <v>0</v>
          </cell>
          <cell r="QV340">
            <v>0</v>
          </cell>
          <cell r="QW340">
            <v>0</v>
          </cell>
          <cell r="QX340">
            <v>0</v>
          </cell>
          <cell r="QY340">
            <v>0</v>
          </cell>
          <cell r="QZ340">
            <v>0</v>
          </cell>
          <cell r="RA340">
            <v>0</v>
          </cell>
          <cell r="RB340">
            <v>0</v>
          </cell>
          <cell r="RC340">
            <v>0</v>
          </cell>
          <cell r="RD340">
            <v>0</v>
          </cell>
          <cell r="RE340">
            <v>0</v>
          </cell>
          <cell r="RF340">
            <v>0</v>
          </cell>
          <cell r="RG340">
            <v>0</v>
          </cell>
          <cell r="RH340">
            <v>0</v>
          </cell>
          <cell r="RI340">
            <v>0</v>
          </cell>
          <cell r="RL340">
            <v>0</v>
          </cell>
        </row>
        <row r="341">
          <cell r="OQ341">
            <v>0</v>
          </cell>
          <cell r="OR341">
            <v>0</v>
          </cell>
          <cell r="OS341">
            <v>0</v>
          </cell>
          <cell r="OT341">
            <v>0</v>
          </cell>
          <cell r="OU341">
            <v>0</v>
          </cell>
          <cell r="OV341">
            <v>0</v>
          </cell>
          <cell r="OW341">
            <v>0</v>
          </cell>
          <cell r="OX341">
            <v>0</v>
          </cell>
          <cell r="OY341">
            <v>0</v>
          </cell>
          <cell r="OZ341">
            <v>0</v>
          </cell>
          <cell r="PA341">
            <v>0</v>
          </cell>
          <cell r="PB341">
            <v>0</v>
          </cell>
          <cell r="PC341">
            <v>0</v>
          </cell>
          <cell r="PD341">
            <v>0</v>
          </cell>
          <cell r="PE341">
            <v>0</v>
          </cell>
          <cell r="PF341">
            <v>0</v>
          </cell>
          <cell r="PG341">
            <v>0</v>
          </cell>
          <cell r="PH341">
            <v>0</v>
          </cell>
          <cell r="PI341">
            <v>0</v>
          </cell>
          <cell r="PJ341">
            <v>0</v>
          </cell>
          <cell r="PL341">
            <v>0</v>
          </cell>
          <cell r="PM341">
            <v>0</v>
          </cell>
          <cell r="PN341">
            <v>0</v>
          </cell>
          <cell r="PO341">
            <v>0</v>
          </cell>
          <cell r="PP341">
            <v>0</v>
          </cell>
          <cell r="PQ341">
            <v>0</v>
          </cell>
          <cell r="PR341">
            <v>0</v>
          </cell>
          <cell r="PS341">
            <v>0</v>
          </cell>
          <cell r="PT341">
            <v>0</v>
          </cell>
          <cell r="PU341">
            <v>0</v>
          </cell>
          <cell r="PV341">
            <v>0</v>
          </cell>
          <cell r="PW341">
            <v>0</v>
          </cell>
          <cell r="PX341">
            <v>0</v>
          </cell>
          <cell r="PY341">
            <v>0</v>
          </cell>
          <cell r="PZ341">
            <v>0</v>
          </cell>
          <cell r="QA341">
            <v>0</v>
          </cell>
          <cell r="QB341">
            <v>0</v>
          </cell>
          <cell r="QC341">
            <v>0</v>
          </cell>
          <cell r="QD341">
            <v>0</v>
          </cell>
          <cell r="QE341">
            <v>0</v>
          </cell>
          <cell r="QF341">
            <v>0</v>
          </cell>
          <cell r="QG341">
            <v>0</v>
          </cell>
          <cell r="QH341">
            <v>0</v>
          </cell>
          <cell r="QI341">
            <v>0</v>
          </cell>
          <cell r="QJ341">
            <v>0</v>
          </cell>
          <cell r="QK341">
            <v>0</v>
          </cell>
          <cell r="QL341">
            <v>0</v>
          </cell>
          <cell r="QM341">
            <v>0</v>
          </cell>
          <cell r="QN341">
            <v>0</v>
          </cell>
          <cell r="QO341">
            <v>0</v>
          </cell>
          <cell r="QP341">
            <v>0</v>
          </cell>
          <cell r="QQ341">
            <v>0</v>
          </cell>
          <cell r="QR341">
            <v>0</v>
          </cell>
          <cell r="QS341">
            <v>0</v>
          </cell>
          <cell r="QT341">
            <v>0</v>
          </cell>
          <cell r="QU341">
            <v>0</v>
          </cell>
          <cell r="QV341">
            <v>0</v>
          </cell>
          <cell r="QW341">
            <v>0</v>
          </cell>
          <cell r="QX341">
            <v>0</v>
          </cell>
          <cell r="QY341">
            <v>0</v>
          </cell>
          <cell r="QZ341">
            <v>0</v>
          </cell>
          <cell r="RA341">
            <v>0</v>
          </cell>
          <cell r="RB341">
            <v>0</v>
          </cell>
          <cell r="RC341">
            <v>0</v>
          </cell>
          <cell r="RD341">
            <v>0</v>
          </cell>
          <cell r="RE341">
            <v>0</v>
          </cell>
          <cell r="RF341">
            <v>0</v>
          </cell>
          <cell r="RG341">
            <v>0</v>
          </cell>
          <cell r="RH341">
            <v>0</v>
          </cell>
          <cell r="RI341">
            <v>0</v>
          </cell>
          <cell r="RL341">
            <v>0</v>
          </cell>
        </row>
        <row r="342">
          <cell r="OQ342">
            <v>0</v>
          </cell>
          <cell r="OR342">
            <v>0</v>
          </cell>
          <cell r="OS342">
            <v>0</v>
          </cell>
          <cell r="OT342">
            <v>0</v>
          </cell>
          <cell r="OU342">
            <v>0</v>
          </cell>
          <cell r="OV342">
            <v>0</v>
          </cell>
          <cell r="OW342">
            <v>0</v>
          </cell>
          <cell r="OX342">
            <v>0</v>
          </cell>
          <cell r="OY342">
            <v>0</v>
          </cell>
          <cell r="OZ342">
            <v>0</v>
          </cell>
          <cell r="PA342">
            <v>0</v>
          </cell>
          <cell r="PB342">
            <v>0</v>
          </cell>
          <cell r="PC342">
            <v>0</v>
          </cell>
          <cell r="PD342">
            <v>0</v>
          </cell>
          <cell r="PE342">
            <v>0</v>
          </cell>
          <cell r="PF342">
            <v>0</v>
          </cell>
          <cell r="PG342">
            <v>0</v>
          </cell>
          <cell r="PH342">
            <v>0</v>
          </cell>
          <cell r="PI342">
            <v>0</v>
          </cell>
          <cell r="PJ342">
            <v>0</v>
          </cell>
          <cell r="PL342">
            <v>0</v>
          </cell>
          <cell r="PM342">
            <v>0</v>
          </cell>
          <cell r="PN342">
            <v>0</v>
          </cell>
          <cell r="PO342">
            <v>0</v>
          </cell>
          <cell r="PP342">
            <v>0</v>
          </cell>
          <cell r="PQ342">
            <v>0</v>
          </cell>
          <cell r="PR342">
            <v>0</v>
          </cell>
          <cell r="PS342">
            <v>0</v>
          </cell>
          <cell r="PT342">
            <v>0</v>
          </cell>
          <cell r="PU342">
            <v>0</v>
          </cell>
          <cell r="PV342">
            <v>0</v>
          </cell>
          <cell r="PW342">
            <v>0</v>
          </cell>
          <cell r="PX342">
            <v>0</v>
          </cell>
          <cell r="PY342">
            <v>0</v>
          </cell>
          <cell r="PZ342">
            <v>0</v>
          </cell>
          <cell r="QA342">
            <v>0</v>
          </cell>
          <cell r="QB342">
            <v>0</v>
          </cell>
          <cell r="QC342">
            <v>0</v>
          </cell>
          <cell r="QD342">
            <v>0</v>
          </cell>
          <cell r="QE342">
            <v>0</v>
          </cell>
          <cell r="QF342">
            <v>0</v>
          </cell>
          <cell r="QG342">
            <v>0</v>
          </cell>
          <cell r="QH342">
            <v>0</v>
          </cell>
          <cell r="QI342">
            <v>0</v>
          </cell>
          <cell r="QJ342">
            <v>0</v>
          </cell>
          <cell r="QK342">
            <v>0</v>
          </cell>
          <cell r="QL342">
            <v>0</v>
          </cell>
          <cell r="QM342">
            <v>0</v>
          </cell>
          <cell r="QN342">
            <v>0</v>
          </cell>
          <cell r="QO342">
            <v>0</v>
          </cell>
          <cell r="QP342">
            <v>0</v>
          </cell>
          <cell r="QQ342">
            <v>0</v>
          </cell>
          <cell r="QR342">
            <v>0</v>
          </cell>
          <cell r="QS342">
            <v>0</v>
          </cell>
          <cell r="QT342">
            <v>0</v>
          </cell>
          <cell r="QU342">
            <v>0</v>
          </cell>
          <cell r="QV342">
            <v>0</v>
          </cell>
          <cell r="QW342">
            <v>0</v>
          </cell>
          <cell r="QX342">
            <v>0</v>
          </cell>
          <cell r="QY342">
            <v>0</v>
          </cell>
          <cell r="QZ342">
            <v>0</v>
          </cell>
          <cell r="RA342">
            <v>0</v>
          </cell>
          <cell r="RB342">
            <v>0</v>
          </cell>
          <cell r="RC342">
            <v>0</v>
          </cell>
          <cell r="RD342">
            <v>0</v>
          </cell>
          <cell r="RE342">
            <v>0</v>
          </cell>
          <cell r="RF342">
            <v>0</v>
          </cell>
          <cell r="RG342">
            <v>0</v>
          </cell>
          <cell r="RH342">
            <v>0</v>
          </cell>
          <cell r="RI342">
            <v>0</v>
          </cell>
          <cell r="RL342">
            <v>0</v>
          </cell>
        </row>
        <row r="343">
          <cell r="OQ343">
            <v>0</v>
          </cell>
          <cell r="OR343">
            <v>0</v>
          </cell>
          <cell r="OS343">
            <v>0</v>
          </cell>
          <cell r="OT343">
            <v>0</v>
          </cell>
          <cell r="OU343">
            <v>0</v>
          </cell>
          <cell r="OV343">
            <v>0</v>
          </cell>
          <cell r="OW343">
            <v>0</v>
          </cell>
          <cell r="OX343">
            <v>0</v>
          </cell>
          <cell r="OY343">
            <v>0</v>
          </cell>
          <cell r="OZ343">
            <v>0</v>
          </cell>
          <cell r="PA343">
            <v>0</v>
          </cell>
          <cell r="PB343">
            <v>0</v>
          </cell>
          <cell r="PC343">
            <v>0</v>
          </cell>
          <cell r="PD343">
            <v>0</v>
          </cell>
          <cell r="PE343">
            <v>0</v>
          </cell>
          <cell r="PF343">
            <v>0</v>
          </cell>
          <cell r="PG343">
            <v>0</v>
          </cell>
          <cell r="PH343">
            <v>0</v>
          </cell>
          <cell r="PI343">
            <v>0</v>
          </cell>
          <cell r="PJ343">
            <v>0</v>
          </cell>
          <cell r="PL343">
            <v>0</v>
          </cell>
          <cell r="PM343">
            <v>0</v>
          </cell>
          <cell r="PN343">
            <v>0</v>
          </cell>
          <cell r="PO343">
            <v>0</v>
          </cell>
          <cell r="PP343">
            <v>0</v>
          </cell>
          <cell r="PQ343">
            <v>0</v>
          </cell>
          <cell r="PR343">
            <v>0</v>
          </cell>
          <cell r="PS343">
            <v>0</v>
          </cell>
          <cell r="PT343">
            <v>0</v>
          </cell>
          <cell r="PU343">
            <v>0</v>
          </cell>
          <cell r="PV343">
            <v>0</v>
          </cell>
          <cell r="PW343">
            <v>0</v>
          </cell>
          <cell r="PX343">
            <v>0</v>
          </cell>
          <cell r="PY343">
            <v>0</v>
          </cell>
          <cell r="PZ343">
            <v>0</v>
          </cell>
          <cell r="QA343">
            <v>0</v>
          </cell>
          <cell r="QB343">
            <v>0</v>
          </cell>
          <cell r="QC343">
            <v>0</v>
          </cell>
          <cell r="QD343">
            <v>0</v>
          </cell>
          <cell r="QE343">
            <v>0</v>
          </cell>
          <cell r="QF343">
            <v>0</v>
          </cell>
          <cell r="QG343">
            <v>0</v>
          </cell>
          <cell r="QH343">
            <v>0</v>
          </cell>
          <cell r="QI343">
            <v>0</v>
          </cell>
          <cell r="QJ343">
            <v>0</v>
          </cell>
          <cell r="QK343">
            <v>0</v>
          </cell>
          <cell r="QL343">
            <v>0</v>
          </cell>
          <cell r="QM343">
            <v>0</v>
          </cell>
          <cell r="QN343">
            <v>0</v>
          </cell>
          <cell r="QO343">
            <v>0</v>
          </cell>
          <cell r="QP343">
            <v>0</v>
          </cell>
          <cell r="QQ343">
            <v>0</v>
          </cell>
          <cell r="QR343">
            <v>0</v>
          </cell>
          <cell r="QS343">
            <v>0</v>
          </cell>
          <cell r="QT343">
            <v>0</v>
          </cell>
          <cell r="QU343">
            <v>0</v>
          </cell>
          <cell r="QV343">
            <v>0</v>
          </cell>
          <cell r="QW343">
            <v>0</v>
          </cell>
          <cell r="QX343">
            <v>0</v>
          </cell>
          <cell r="QY343">
            <v>0</v>
          </cell>
          <cell r="QZ343">
            <v>0</v>
          </cell>
          <cell r="RA343">
            <v>0</v>
          </cell>
          <cell r="RB343">
            <v>0</v>
          </cell>
          <cell r="RC343">
            <v>0</v>
          </cell>
          <cell r="RD343">
            <v>0</v>
          </cell>
          <cell r="RE343">
            <v>0</v>
          </cell>
          <cell r="RF343">
            <v>0</v>
          </cell>
          <cell r="RG343">
            <v>0</v>
          </cell>
          <cell r="RH343">
            <v>0</v>
          </cell>
          <cell r="RI343">
            <v>0</v>
          </cell>
          <cell r="RL343">
            <v>0</v>
          </cell>
        </row>
        <row r="344">
          <cell r="OQ344">
            <v>0</v>
          </cell>
          <cell r="OR344">
            <v>0</v>
          </cell>
          <cell r="OS344">
            <v>0</v>
          </cell>
          <cell r="OT344">
            <v>0</v>
          </cell>
          <cell r="OU344">
            <v>0</v>
          </cell>
          <cell r="OV344">
            <v>0</v>
          </cell>
          <cell r="OW344">
            <v>0</v>
          </cell>
          <cell r="OX344">
            <v>0</v>
          </cell>
          <cell r="OY344">
            <v>0</v>
          </cell>
          <cell r="OZ344">
            <v>0</v>
          </cell>
          <cell r="PA344">
            <v>0</v>
          </cell>
          <cell r="PB344">
            <v>0</v>
          </cell>
          <cell r="PC344">
            <v>0</v>
          </cell>
          <cell r="PD344">
            <v>0</v>
          </cell>
          <cell r="PE344">
            <v>0</v>
          </cell>
          <cell r="PF344">
            <v>0</v>
          </cell>
          <cell r="PG344">
            <v>0</v>
          </cell>
          <cell r="PH344">
            <v>0</v>
          </cell>
          <cell r="PI344">
            <v>0</v>
          </cell>
          <cell r="PJ344">
            <v>0</v>
          </cell>
          <cell r="PL344">
            <v>0</v>
          </cell>
          <cell r="PM344">
            <v>0</v>
          </cell>
          <cell r="PN344">
            <v>0</v>
          </cell>
          <cell r="PO344">
            <v>0</v>
          </cell>
          <cell r="PP344">
            <v>0</v>
          </cell>
          <cell r="PQ344">
            <v>0</v>
          </cell>
          <cell r="PR344">
            <v>0</v>
          </cell>
          <cell r="PS344">
            <v>0</v>
          </cell>
          <cell r="PT344">
            <v>0</v>
          </cell>
          <cell r="PU344">
            <v>0</v>
          </cell>
          <cell r="PV344">
            <v>0</v>
          </cell>
          <cell r="PW344">
            <v>0</v>
          </cell>
          <cell r="PX344">
            <v>0</v>
          </cell>
          <cell r="PY344">
            <v>0</v>
          </cell>
          <cell r="PZ344">
            <v>0</v>
          </cell>
          <cell r="QA344">
            <v>0</v>
          </cell>
          <cell r="QB344">
            <v>0</v>
          </cell>
          <cell r="QC344">
            <v>0</v>
          </cell>
          <cell r="QD344">
            <v>0</v>
          </cell>
          <cell r="QE344">
            <v>0</v>
          </cell>
          <cell r="QF344">
            <v>0</v>
          </cell>
          <cell r="QG344">
            <v>0</v>
          </cell>
          <cell r="QH344">
            <v>0</v>
          </cell>
          <cell r="QI344">
            <v>0</v>
          </cell>
          <cell r="QJ344">
            <v>0</v>
          </cell>
          <cell r="QK344">
            <v>0</v>
          </cell>
          <cell r="QL344">
            <v>0</v>
          </cell>
          <cell r="QM344">
            <v>0</v>
          </cell>
          <cell r="QN344">
            <v>0</v>
          </cell>
          <cell r="QO344">
            <v>0</v>
          </cell>
          <cell r="QP344">
            <v>0</v>
          </cell>
          <cell r="QQ344">
            <v>0</v>
          </cell>
          <cell r="QR344">
            <v>0</v>
          </cell>
          <cell r="QS344">
            <v>0</v>
          </cell>
          <cell r="QT344">
            <v>0</v>
          </cell>
          <cell r="QU344">
            <v>0</v>
          </cell>
          <cell r="QV344">
            <v>0</v>
          </cell>
          <cell r="QW344">
            <v>0</v>
          </cell>
          <cell r="QX344">
            <v>0</v>
          </cell>
          <cell r="QY344">
            <v>0</v>
          </cell>
          <cell r="QZ344">
            <v>0</v>
          </cell>
          <cell r="RA344">
            <v>0</v>
          </cell>
          <cell r="RB344">
            <v>0</v>
          </cell>
          <cell r="RC344">
            <v>0</v>
          </cell>
          <cell r="RD344">
            <v>0</v>
          </cell>
          <cell r="RE344">
            <v>0</v>
          </cell>
          <cell r="RF344">
            <v>0</v>
          </cell>
          <cell r="RG344">
            <v>0</v>
          </cell>
          <cell r="RH344">
            <v>0</v>
          </cell>
          <cell r="RI344">
            <v>0</v>
          </cell>
          <cell r="RL344">
            <v>0</v>
          </cell>
        </row>
        <row r="345">
          <cell r="OQ345">
            <v>0</v>
          </cell>
          <cell r="OR345">
            <v>0</v>
          </cell>
          <cell r="OS345">
            <v>0</v>
          </cell>
          <cell r="OT345">
            <v>0</v>
          </cell>
          <cell r="OU345">
            <v>0</v>
          </cell>
          <cell r="OV345">
            <v>0</v>
          </cell>
          <cell r="OW345">
            <v>0</v>
          </cell>
          <cell r="OX345">
            <v>0</v>
          </cell>
          <cell r="OY345">
            <v>0</v>
          </cell>
          <cell r="OZ345">
            <v>0</v>
          </cell>
          <cell r="PA345">
            <v>0</v>
          </cell>
          <cell r="PB345">
            <v>0</v>
          </cell>
          <cell r="PC345">
            <v>0</v>
          </cell>
          <cell r="PD345">
            <v>0</v>
          </cell>
          <cell r="PE345">
            <v>0</v>
          </cell>
          <cell r="PF345">
            <v>0</v>
          </cell>
          <cell r="PG345">
            <v>0</v>
          </cell>
          <cell r="PH345">
            <v>0</v>
          </cell>
          <cell r="PI345">
            <v>0</v>
          </cell>
          <cell r="PJ345">
            <v>0</v>
          </cell>
          <cell r="PL345">
            <v>0</v>
          </cell>
          <cell r="PM345">
            <v>0</v>
          </cell>
          <cell r="PN345">
            <v>0</v>
          </cell>
          <cell r="PO345">
            <v>0</v>
          </cell>
          <cell r="PP345">
            <v>0</v>
          </cell>
          <cell r="PQ345">
            <v>0</v>
          </cell>
          <cell r="PR345">
            <v>0</v>
          </cell>
          <cell r="PS345">
            <v>0</v>
          </cell>
          <cell r="PT345">
            <v>0</v>
          </cell>
          <cell r="PU345">
            <v>0</v>
          </cell>
          <cell r="PV345">
            <v>0</v>
          </cell>
          <cell r="PW345">
            <v>0</v>
          </cell>
          <cell r="PX345">
            <v>0</v>
          </cell>
          <cell r="PY345">
            <v>0</v>
          </cell>
          <cell r="PZ345">
            <v>0</v>
          </cell>
          <cell r="QA345">
            <v>0</v>
          </cell>
          <cell r="QB345">
            <v>0</v>
          </cell>
          <cell r="QC345">
            <v>0</v>
          </cell>
          <cell r="QD345">
            <v>0</v>
          </cell>
          <cell r="QE345">
            <v>0</v>
          </cell>
          <cell r="QF345">
            <v>0</v>
          </cell>
          <cell r="QG345">
            <v>0</v>
          </cell>
          <cell r="QH345">
            <v>0</v>
          </cell>
          <cell r="QI345">
            <v>0</v>
          </cell>
          <cell r="QJ345">
            <v>0</v>
          </cell>
          <cell r="QK345">
            <v>0</v>
          </cell>
          <cell r="QL345">
            <v>0</v>
          </cell>
          <cell r="QM345">
            <v>0</v>
          </cell>
          <cell r="QN345">
            <v>0</v>
          </cell>
          <cell r="QO345">
            <v>0</v>
          </cell>
          <cell r="QP345">
            <v>0</v>
          </cell>
          <cell r="QQ345">
            <v>0</v>
          </cell>
          <cell r="QR345">
            <v>0</v>
          </cell>
          <cell r="QS345">
            <v>0</v>
          </cell>
          <cell r="QT345">
            <v>0</v>
          </cell>
          <cell r="QU345">
            <v>0</v>
          </cell>
          <cell r="QV345">
            <v>0</v>
          </cell>
          <cell r="QW345">
            <v>0</v>
          </cell>
          <cell r="QX345">
            <v>0</v>
          </cell>
          <cell r="QY345">
            <v>0</v>
          </cell>
          <cell r="QZ345">
            <v>0</v>
          </cell>
          <cell r="RA345">
            <v>0</v>
          </cell>
          <cell r="RB345">
            <v>0</v>
          </cell>
          <cell r="RC345">
            <v>0</v>
          </cell>
          <cell r="RD345">
            <v>0</v>
          </cell>
          <cell r="RE345">
            <v>0</v>
          </cell>
          <cell r="RF345">
            <v>0</v>
          </cell>
          <cell r="RG345">
            <v>0</v>
          </cell>
          <cell r="RH345">
            <v>0</v>
          </cell>
          <cell r="RI345">
            <v>0</v>
          </cell>
          <cell r="RL345">
            <v>0</v>
          </cell>
        </row>
        <row r="346">
          <cell r="OQ346">
            <v>0</v>
          </cell>
          <cell r="OR346">
            <v>0</v>
          </cell>
          <cell r="OS346">
            <v>0</v>
          </cell>
          <cell r="OT346">
            <v>0</v>
          </cell>
          <cell r="OU346">
            <v>0</v>
          </cell>
          <cell r="OV346">
            <v>0</v>
          </cell>
          <cell r="OW346">
            <v>0</v>
          </cell>
          <cell r="OX346">
            <v>0</v>
          </cell>
          <cell r="OY346">
            <v>0</v>
          </cell>
          <cell r="OZ346">
            <v>0</v>
          </cell>
          <cell r="PA346">
            <v>0</v>
          </cell>
          <cell r="PB346">
            <v>0</v>
          </cell>
          <cell r="PC346">
            <v>0</v>
          </cell>
          <cell r="PD346">
            <v>0</v>
          </cell>
          <cell r="PE346">
            <v>0</v>
          </cell>
          <cell r="PF346">
            <v>0</v>
          </cell>
          <cell r="PG346">
            <v>0</v>
          </cell>
          <cell r="PH346">
            <v>0</v>
          </cell>
          <cell r="PI346">
            <v>0</v>
          </cell>
          <cell r="PJ346">
            <v>0</v>
          </cell>
          <cell r="PL346">
            <v>0</v>
          </cell>
          <cell r="PM346">
            <v>0</v>
          </cell>
          <cell r="PN346">
            <v>0</v>
          </cell>
          <cell r="PO346">
            <v>0</v>
          </cell>
          <cell r="PP346">
            <v>0</v>
          </cell>
          <cell r="PQ346">
            <v>0</v>
          </cell>
          <cell r="PR346">
            <v>0</v>
          </cell>
          <cell r="PS346">
            <v>0</v>
          </cell>
          <cell r="PT346">
            <v>0</v>
          </cell>
          <cell r="PU346">
            <v>0</v>
          </cell>
          <cell r="PV346">
            <v>0</v>
          </cell>
          <cell r="PW346">
            <v>0</v>
          </cell>
          <cell r="PX346">
            <v>0</v>
          </cell>
          <cell r="PY346">
            <v>0</v>
          </cell>
          <cell r="PZ346">
            <v>0</v>
          </cell>
          <cell r="QA346">
            <v>0</v>
          </cell>
          <cell r="QB346">
            <v>0</v>
          </cell>
          <cell r="QC346">
            <v>0</v>
          </cell>
          <cell r="QD346">
            <v>0</v>
          </cell>
          <cell r="QE346">
            <v>0</v>
          </cell>
          <cell r="QF346">
            <v>0</v>
          </cell>
          <cell r="QG346">
            <v>0</v>
          </cell>
          <cell r="QH346">
            <v>0</v>
          </cell>
          <cell r="QI346">
            <v>0</v>
          </cell>
          <cell r="QJ346">
            <v>0</v>
          </cell>
          <cell r="QK346">
            <v>0</v>
          </cell>
          <cell r="QL346">
            <v>0</v>
          </cell>
          <cell r="QM346">
            <v>0</v>
          </cell>
          <cell r="QN346">
            <v>0</v>
          </cell>
          <cell r="QO346">
            <v>0</v>
          </cell>
          <cell r="QP346">
            <v>0</v>
          </cell>
          <cell r="QQ346">
            <v>0</v>
          </cell>
          <cell r="QR346">
            <v>0</v>
          </cell>
          <cell r="QS346">
            <v>0</v>
          </cell>
          <cell r="QT346">
            <v>0</v>
          </cell>
          <cell r="QU346">
            <v>0</v>
          </cell>
          <cell r="QV346">
            <v>0</v>
          </cell>
          <cell r="QW346">
            <v>0</v>
          </cell>
          <cell r="QX346">
            <v>0</v>
          </cell>
          <cell r="QY346">
            <v>0</v>
          </cell>
          <cell r="QZ346">
            <v>0</v>
          </cell>
          <cell r="RA346">
            <v>0</v>
          </cell>
          <cell r="RB346">
            <v>0</v>
          </cell>
          <cell r="RC346">
            <v>0</v>
          </cell>
          <cell r="RD346">
            <v>0</v>
          </cell>
          <cell r="RE346">
            <v>0</v>
          </cell>
          <cell r="RF346">
            <v>0</v>
          </cell>
          <cell r="RG346">
            <v>0</v>
          </cell>
          <cell r="RH346">
            <v>0</v>
          </cell>
          <cell r="RI346">
            <v>0</v>
          </cell>
          <cell r="RL346">
            <v>0</v>
          </cell>
        </row>
        <row r="347">
          <cell r="OQ347">
            <v>0</v>
          </cell>
          <cell r="OR347">
            <v>0</v>
          </cell>
          <cell r="OS347">
            <v>0</v>
          </cell>
          <cell r="OT347">
            <v>0</v>
          </cell>
          <cell r="OU347">
            <v>0</v>
          </cell>
          <cell r="OV347">
            <v>0</v>
          </cell>
          <cell r="OW347">
            <v>0</v>
          </cell>
          <cell r="OX347">
            <v>0</v>
          </cell>
          <cell r="OY347">
            <v>0</v>
          </cell>
          <cell r="OZ347">
            <v>0</v>
          </cell>
          <cell r="PA347">
            <v>0</v>
          </cell>
          <cell r="PB347">
            <v>0</v>
          </cell>
          <cell r="PC347">
            <v>0</v>
          </cell>
          <cell r="PD347">
            <v>0</v>
          </cell>
          <cell r="PE347">
            <v>0</v>
          </cell>
          <cell r="PF347">
            <v>0</v>
          </cell>
          <cell r="PG347">
            <v>0</v>
          </cell>
          <cell r="PH347">
            <v>0</v>
          </cell>
          <cell r="PI347">
            <v>0</v>
          </cell>
          <cell r="PJ347">
            <v>0</v>
          </cell>
          <cell r="PL347">
            <v>0</v>
          </cell>
          <cell r="PM347">
            <v>0</v>
          </cell>
          <cell r="PN347">
            <v>0</v>
          </cell>
          <cell r="PO347">
            <v>0</v>
          </cell>
          <cell r="PP347">
            <v>0</v>
          </cell>
          <cell r="PQ347">
            <v>0</v>
          </cell>
          <cell r="PR347">
            <v>0</v>
          </cell>
          <cell r="PS347">
            <v>0</v>
          </cell>
          <cell r="PT347">
            <v>0</v>
          </cell>
          <cell r="PU347">
            <v>0</v>
          </cell>
          <cell r="PV347">
            <v>0</v>
          </cell>
          <cell r="PW347">
            <v>0</v>
          </cell>
          <cell r="PX347">
            <v>0</v>
          </cell>
          <cell r="PY347">
            <v>0</v>
          </cell>
          <cell r="PZ347">
            <v>0</v>
          </cell>
          <cell r="QA347">
            <v>0</v>
          </cell>
          <cell r="QB347">
            <v>0</v>
          </cell>
          <cell r="QC347">
            <v>0</v>
          </cell>
          <cell r="QD347">
            <v>0</v>
          </cell>
          <cell r="QE347">
            <v>0</v>
          </cell>
          <cell r="QF347">
            <v>0</v>
          </cell>
          <cell r="QG347">
            <v>0</v>
          </cell>
          <cell r="QH347">
            <v>0</v>
          </cell>
          <cell r="QI347">
            <v>0</v>
          </cell>
          <cell r="QJ347">
            <v>0</v>
          </cell>
          <cell r="QK347">
            <v>0</v>
          </cell>
          <cell r="QL347">
            <v>0</v>
          </cell>
          <cell r="QM347">
            <v>0</v>
          </cell>
          <cell r="QN347">
            <v>0</v>
          </cell>
          <cell r="QO347">
            <v>0</v>
          </cell>
          <cell r="QP347">
            <v>0</v>
          </cell>
          <cell r="QQ347">
            <v>0</v>
          </cell>
          <cell r="QR347">
            <v>0</v>
          </cell>
          <cell r="QS347">
            <v>0</v>
          </cell>
          <cell r="QT347">
            <v>0</v>
          </cell>
          <cell r="QU347">
            <v>0</v>
          </cell>
          <cell r="QV347">
            <v>0</v>
          </cell>
          <cell r="QW347">
            <v>0</v>
          </cell>
          <cell r="QX347">
            <v>0</v>
          </cell>
          <cell r="QY347">
            <v>0</v>
          </cell>
          <cell r="QZ347">
            <v>0</v>
          </cell>
          <cell r="RA347">
            <v>0</v>
          </cell>
          <cell r="RB347">
            <v>0</v>
          </cell>
          <cell r="RC347">
            <v>0</v>
          </cell>
          <cell r="RD347">
            <v>0</v>
          </cell>
          <cell r="RE347">
            <v>0</v>
          </cell>
          <cell r="RF347">
            <v>0</v>
          </cell>
          <cell r="RG347">
            <v>0</v>
          </cell>
          <cell r="RH347">
            <v>0</v>
          </cell>
          <cell r="RI347">
            <v>0</v>
          </cell>
          <cell r="RL347">
            <v>0</v>
          </cell>
        </row>
        <row r="348">
          <cell r="OQ348">
            <v>0</v>
          </cell>
          <cell r="OR348">
            <v>0</v>
          </cell>
          <cell r="OS348">
            <v>0</v>
          </cell>
          <cell r="OT348">
            <v>0</v>
          </cell>
          <cell r="OU348">
            <v>0</v>
          </cell>
          <cell r="OV348">
            <v>0</v>
          </cell>
          <cell r="OW348">
            <v>0</v>
          </cell>
          <cell r="OX348">
            <v>0</v>
          </cell>
          <cell r="OY348">
            <v>0</v>
          </cell>
          <cell r="OZ348">
            <v>0</v>
          </cell>
          <cell r="PA348">
            <v>0</v>
          </cell>
          <cell r="PB348">
            <v>0</v>
          </cell>
          <cell r="PC348">
            <v>0</v>
          </cell>
          <cell r="PD348">
            <v>0</v>
          </cell>
          <cell r="PE348">
            <v>0</v>
          </cell>
          <cell r="PF348">
            <v>0</v>
          </cell>
          <cell r="PG348">
            <v>0</v>
          </cell>
          <cell r="PH348">
            <v>0</v>
          </cell>
          <cell r="PI348">
            <v>0</v>
          </cell>
          <cell r="PJ348">
            <v>0</v>
          </cell>
          <cell r="PL348">
            <v>0</v>
          </cell>
          <cell r="PM348">
            <v>0</v>
          </cell>
          <cell r="PN348">
            <v>0</v>
          </cell>
          <cell r="PO348">
            <v>0</v>
          </cell>
          <cell r="PP348">
            <v>0</v>
          </cell>
          <cell r="PQ348">
            <v>0</v>
          </cell>
          <cell r="PR348">
            <v>0</v>
          </cell>
          <cell r="PS348">
            <v>0</v>
          </cell>
          <cell r="PT348">
            <v>0</v>
          </cell>
          <cell r="PU348">
            <v>0</v>
          </cell>
          <cell r="PV348">
            <v>0</v>
          </cell>
          <cell r="PW348">
            <v>0</v>
          </cell>
          <cell r="PX348">
            <v>0</v>
          </cell>
          <cell r="PY348">
            <v>0</v>
          </cell>
          <cell r="PZ348">
            <v>0</v>
          </cell>
          <cell r="QA348">
            <v>0</v>
          </cell>
          <cell r="QB348">
            <v>0</v>
          </cell>
          <cell r="QC348">
            <v>0</v>
          </cell>
          <cell r="QD348">
            <v>0</v>
          </cell>
          <cell r="QE348">
            <v>0</v>
          </cell>
          <cell r="QF348">
            <v>0</v>
          </cell>
          <cell r="QG348">
            <v>0</v>
          </cell>
          <cell r="QH348">
            <v>0</v>
          </cell>
          <cell r="QI348">
            <v>0</v>
          </cell>
          <cell r="QJ348">
            <v>0</v>
          </cell>
          <cell r="QK348">
            <v>0</v>
          </cell>
          <cell r="QL348">
            <v>0</v>
          </cell>
          <cell r="QM348">
            <v>0</v>
          </cell>
          <cell r="QN348">
            <v>0</v>
          </cell>
          <cell r="QO348">
            <v>0</v>
          </cell>
          <cell r="QP348">
            <v>0</v>
          </cell>
          <cell r="QQ348">
            <v>0</v>
          </cell>
          <cell r="QR348">
            <v>0</v>
          </cell>
          <cell r="QS348">
            <v>0</v>
          </cell>
          <cell r="QT348">
            <v>0</v>
          </cell>
          <cell r="QU348">
            <v>0</v>
          </cell>
          <cell r="QV348">
            <v>0</v>
          </cell>
          <cell r="QW348">
            <v>0</v>
          </cell>
          <cell r="QX348">
            <v>0</v>
          </cell>
          <cell r="QY348">
            <v>0</v>
          </cell>
          <cell r="QZ348">
            <v>0</v>
          </cell>
          <cell r="RA348">
            <v>0</v>
          </cell>
          <cell r="RB348">
            <v>0</v>
          </cell>
          <cell r="RC348">
            <v>0</v>
          </cell>
          <cell r="RD348">
            <v>0</v>
          </cell>
          <cell r="RE348">
            <v>0</v>
          </cell>
          <cell r="RF348">
            <v>0</v>
          </cell>
          <cell r="RG348">
            <v>0</v>
          </cell>
          <cell r="RH348">
            <v>0</v>
          </cell>
          <cell r="RI348">
            <v>0</v>
          </cell>
          <cell r="RL348">
            <v>0</v>
          </cell>
        </row>
        <row r="349">
          <cell r="OQ349">
            <v>0</v>
          </cell>
          <cell r="OR349">
            <v>0</v>
          </cell>
          <cell r="OS349">
            <v>0</v>
          </cell>
          <cell r="OT349">
            <v>0</v>
          </cell>
          <cell r="OU349">
            <v>0</v>
          </cell>
          <cell r="OV349">
            <v>0</v>
          </cell>
          <cell r="OW349">
            <v>0</v>
          </cell>
          <cell r="OX349">
            <v>0</v>
          </cell>
          <cell r="OY349">
            <v>0</v>
          </cell>
          <cell r="OZ349">
            <v>0</v>
          </cell>
          <cell r="PA349">
            <v>0</v>
          </cell>
          <cell r="PB349">
            <v>0</v>
          </cell>
          <cell r="PC349">
            <v>0</v>
          </cell>
          <cell r="PD349">
            <v>0</v>
          </cell>
          <cell r="PE349">
            <v>0</v>
          </cell>
          <cell r="PF349">
            <v>0</v>
          </cell>
          <cell r="PG349">
            <v>0</v>
          </cell>
          <cell r="PH349">
            <v>0</v>
          </cell>
          <cell r="PI349">
            <v>0</v>
          </cell>
          <cell r="PJ349">
            <v>0</v>
          </cell>
          <cell r="PL349">
            <v>0</v>
          </cell>
          <cell r="PM349">
            <v>0</v>
          </cell>
          <cell r="PN349">
            <v>0</v>
          </cell>
          <cell r="PO349">
            <v>0</v>
          </cell>
          <cell r="PP349">
            <v>0</v>
          </cell>
          <cell r="PQ349">
            <v>0</v>
          </cell>
          <cell r="PR349">
            <v>0</v>
          </cell>
          <cell r="PS349">
            <v>0</v>
          </cell>
          <cell r="PT349">
            <v>0</v>
          </cell>
          <cell r="PU349">
            <v>0</v>
          </cell>
          <cell r="PV349">
            <v>0</v>
          </cell>
          <cell r="PW349">
            <v>0</v>
          </cell>
          <cell r="PX349">
            <v>0</v>
          </cell>
          <cell r="PY349">
            <v>0</v>
          </cell>
          <cell r="PZ349">
            <v>0</v>
          </cell>
          <cell r="QA349">
            <v>0</v>
          </cell>
          <cell r="QB349">
            <v>0</v>
          </cell>
          <cell r="QC349">
            <v>0</v>
          </cell>
          <cell r="QD349">
            <v>0</v>
          </cell>
          <cell r="QE349">
            <v>0</v>
          </cell>
          <cell r="QF349">
            <v>0</v>
          </cell>
          <cell r="QG349">
            <v>0</v>
          </cell>
          <cell r="QH349">
            <v>0</v>
          </cell>
          <cell r="QI349">
            <v>0</v>
          </cell>
          <cell r="QJ349">
            <v>0</v>
          </cell>
          <cell r="QK349">
            <v>0</v>
          </cell>
          <cell r="QL349">
            <v>0</v>
          </cell>
          <cell r="QM349">
            <v>0</v>
          </cell>
          <cell r="QN349">
            <v>0</v>
          </cell>
          <cell r="QO349">
            <v>0</v>
          </cell>
          <cell r="QP349">
            <v>0</v>
          </cell>
          <cell r="QQ349">
            <v>0</v>
          </cell>
          <cell r="QR349">
            <v>0</v>
          </cell>
          <cell r="QS349">
            <v>0</v>
          </cell>
          <cell r="QT349">
            <v>0</v>
          </cell>
          <cell r="QU349">
            <v>0</v>
          </cell>
          <cell r="QV349">
            <v>0</v>
          </cell>
          <cell r="QW349">
            <v>0</v>
          </cell>
          <cell r="QX349">
            <v>0</v>
          </cell>
          <cell r="QY349">
            <v>0</v>
          </cell>
          <cell r="QZ349">
            <v>0</v>
          </cell>
          <cell r="RA349">
            <v>0</v>
          </cell>
          <cell r="RB349">
            <v>0</v>
          </cell>
          <cell r="RC349">
            <v>0</v>
          </cell>
          <cell r="RD349">
            <v>0</v>
          </cell>
          <cell r="RE349">
            <v>0</v>
          </cell>
          <cell r="RF349">
            <v>0</v>
          </cell>
          <cell r="RG349">
            <v>0</v>
          </cell>
          <cell r="RH349">
            <v>0</v>
          </cell>
          <cell r="RI349">
            <v>0</v>
          </cell>
          <cell r="RL349">
            <v>0</v>
          </cell>
        </row>
        <row r="350">
          <cell r="OQ350">
            <v>0</v>
          </cell>
          <cell r="OR350">
            <v>0</v>
          </cell>
          <cell r="OS350">
            <v>0</v>
          </cell>
          <cell r="OT350">
            <v>0</v>
          </cell>
          <cell r="OU350">
            <v>0</v>
          </cell>
          <cell r="OV350">
            <v>0</v>
          </cell>
          <cell r="OW350">
            <v>0</v>
          </cell>
          <cell r="OX350">
            <v>0</v>
          </cell>
          <cell r="OY350">
            <v>0</v>
          </cell>
          <cell r="OZ350">
            <v>0</v>
          </cell>
          <cell r="PA350">
            <v>0</v>
          </cell>
          <cell r="PB350">
            <v>0</v>
          </cell>
          <cell r="PC350">
            <v>0</v>
          </cell>
          <cell r="PD350">
            <v>0</v>
          </cell>
          <cell r="PE350">
            <v>0</v>
          </cell>
          <cell r="PF350">
            <v>0</v>
          </cell>
          <cell r="PG350">
            <v>0</v>
          </cell>
          <cell r="PH350">
            <v>0</v>
          </cell>
          <cell r="PI350">
            <v>0</v>
          </cell>
          <cell r="PJ350">
            <v>0</v>
          </cell>
          <cell r="PL350">
            <v>0</v>
          </cell>
          <cell r="PM350">
            <v>0</v>
          </cell>
          <cell r="PN350">
            <v>0</v>
          </cell>
          <cell r="PO350">
            <v>0</v>
          </cell>
          <cell r="PP350">
            <v>0</v>
          </cell>
          <cell r="PQ350">
            <v>0</v>
          </cell>
          <cell r="PR350">
            <v>0</v>
          </cell>
          <cell r="PS350">
            <v>0</v>
          </cell>
          <cell r="PT350">
            <v>0</v>
          </cell>
          <cell r="PU350">
            <v>0</v>
          </cell>
          <cell r="PV350">
            <v>0</v>
          </cell>
          <cell r="PW350">
            <v>0</v>
          </cell>
          <cell r="PX350">
            <v>0</v>
          </cell>
          <cell r="PY350">
            <v>0</v>
          </cell>
          <cell r="PZ350">
            <v>0</v>
          </cell>
          <cell r="QA350">
            <v>0</v>
          </cell>
          <cell r="QB350">
            <v>0</v>
          </cell>
          <cell r="QC350">
            <v>0</v>
          </cell>
          <cell r="QD350">
            <v>0</v>
          </cell>
          <cell r="QE350">
            <v>0</v>
          </cell>
          <cell r="QF350">
            <v>0</v>
          </cell>
          <cell r="QG350">
            <v>0</v>
          </cell>
          <cell r="QH350">
            <v>0</v>
          </cell>
          <cell r="QI350">
            <v>0</v>
          </cell>
          <cell r="QJ350">
            <v>0</v>
          </cell>
          <cell r="QK350">
            <v>0</v>
          </cell>
          <cell r="QL350">
            <v>0</v>
          </cell>
          <cell r="QM350">
            <v>0</v>
          </cell>
          <cell r="QN350">
            <v>0</v>
          </cell>
          <cell r="QO350">
            <v>0</v>
          </cell>
          <cell r="QP350">
            <v>0</v>
          </cell>
          <cell r="QQ350">
            <v>0</v>
          </cell>
          <cell r="QR350">
            <v>0</v>
          </cell>
          <cell r="QS350">
            <v>0</v>
          </cell>
          <cell r="QT350">
            <v>0</v>
          </cell>
          <cell r="QU350">
            <v>0</v>
          </cell>
          <cell r="QV350">
            <v>0</v>
          </cell>
          <cell r="QW350">
            <v>0</v>
          </cell>
          <cell r="QX350">
            <v>0</v>
          </cell>
          <cell r="QY350">
            <v>0</v>
          </cell>
          <cell r="QZ350">
            <v>0</v>
          </cell>
          <cell r="RA350">
            <v>0</v>
          </cell>
          <cell r="RB350">
            <v>0</v>
          </cell>
          <cell r="RC350">
            <v>0</v>
          </cell>
          <cell r="RD350">
            <v>0</v>
          </cell>
          <cell r="RE350">
            <v>0</v>
          </cell>
          <cell r="RF350">
            <v>0</v>
          </cell>
          <cell r="RG350">
            <v>0</v>
          </cell>
          <cell r="RH350">
            <v>0</v>
          </cell>
          <cell r="RI350">
            <v>0</v>
          </cell>
          <cell r="RL350">
            <v>0</v>
          </cell>
        </row>
        <row r="351">
          <cell r="OQ351">
            <v>0</v>
          </cell>
          <cell r="OR351">
            <v>0</v>
          </cell>
          <cell r="OS351">
            <v>0</v>
          </cell>
          <cell r="OT351">
            <v>0</v>
          </cell>
          <cell r="OU351">
            <v>0</v>
          </cell>
          <cell r="OV351">
            <v>0</v>
          </cell>
          <cell r="OW351">
            <v>0</v>
          </cell>
          <cell r="OX351">
            <v>0</v>
          </cell>
          <cell r="OY351">
            <v>0</v>
          </cell>
          <cell r="OZ351">
            <v>0</v>
          </cell>
          <cell r="PA351">
            <v>0</v>
          </cell>
          <cell r="PB351">
            <v>0</v>
          </cell>
          <cell r="PC351">
            <v>0</v>
          </cell>
          <cell r="PD351">
            <v>0</v>
          </cell>
          <cell r="PE351">
            <v>0</v>
          </cell>
          <cell r="PF351">
            <v>0</v>
          </cell>
          <cell r="PG351">
            <v>0</v>
          </cell>
          <cell r="PH351">
            <v>0</v>
          </cell>
          <cell r="PI351">
            <v>0</v>
          </cell>
          <cell r="PJ351">
            <v>0</v>
          </cell>
          <cell r="PL351">
            <v>0</v>
          </cell>
          <cell r="PM351">
            <v>0</v>
          </cell>
          <cell r="PN351">
            <v>0</v>
          </cell>
          <cell r="PO351">
            <v>0</v>
          </cell>
          <cell r="PP351">
            <v>0</v>
          </cell>
          <cell r="PQ351">
            <v>0</v>
          </cell>
          <cell r="PR351">
            <v>0</v>
          </cell>
          <cell r="PS351">
            <v>0</v>
          </cell>
          <cell r="PT351">
            <v>0</v>
          </cell>
          <cell r="PU351">
            <v>0</v>
          </cell>
          <cell r="PV351">
            <v>0</v>
          </cell>
          <cell r="PW351">
            <v>0</v>
          </cell>
          <cell r="PX351">
            <v>0</v>
          </cell>
          <cell r="PY351">
            <v>0</v>
          </cell>
          <cell r="PZ351">
            <v>0</v>
          </cell>
          <cell r="QA351">
            <v>0</v>
          </cell>
          <cell r="QB351">
            <v>0</v>
          </cell>
          <cell r="QC351">
            <v>0</v>
          </cell>
          <cell r="QD351">
            <v>0</v>
          </cell>
          <cell r="QE351">
            <v>0</v>
          </cell>
          <cell r="QF351">
            <v>0</v>
          </cell>
          <cell r="QG351">
            <v>0</v>
          </cell>
          <cell r="QH351">
            <v>0</v>
          </cell>
          <cell r="QI351">
            <v>0</v>
          </cell>
          <cell r="QJ351">
            <v>0</v>
          </cell>
          <cell r="QK351">
            <v>0</v>
          </cell>
          <cell r="QL351">
            <v>0</v>
          </cell>
          <cell r="QM351">
            <v>0</v>
          </cell>
          <cell r="QN351">
            <v>0</v>
          </cell>
          <cell r="QO351">
            <v>0</v>
          </cell>
          <cell r="QP351">
            <v>0</v>
          </cell>
          <cell r="QQ351">
            <v>0</v>
          </cell>
          <cell r="QR351">
            <v>0</v>
          </cell>
          <cell r="QS351">
            <v>0</v>
          </cell>
          <cell r="QT351">
            <v>0</v>
          </cell>
          <cell r="QU351">
            <v>0</v>
          </cell>
          <cell r="QV351">
            <v>0</v>
          </cell>
          <cell r="QW351">
            <v>0</v>
          </cell>
          <cell r="QX351">
            <v>0</v>
          </cell>
          <cell r="QY351">
            <v>0</v>
          </cell>
          <cell r="QZ351">
            <v>0</v>
          </cell>
          <cell r="RA351">
            <v>0</v>
          </cell>
          <cell r="RB351">
            <v>0</v>
          </cell>
          <cell r="RC351">
            <v>0</v>
          </cell>
          <cell r="RD351">
            <v>0</v>
          </cell>
          <cell r="RE351">
            <v>0</v>
          </cell>
          <cell r="RF351">
            <v>0</v>
          </cell>
          <cell r="RG351">
            <v>0</v>
          </cell>
          <cell r="RH351">
            <v>0</v>
          </cell>
          <cell r="RI351">
            <v>0</v>
          </cell>
          <cell r="RL351">
            <v>0</v>
          </cell>
        </row>
        <row r="352">
          <cell r="OQ352">
            <v>0</v>
          </cell>
          <cell r="OR352">
            <v>0</v>
          </cell>
          <cell r="OS352">
            <v>0</v>
          </cell>
          <cell r="OT352">
            <v>0</v>
          </cell>
          <cell r="OU352">
            <v>0</v>
          </cell>
          <cell r="OV352">
            <v>0</v>
          </cell>
          <cell r="OW352">
            <v>0</v>
          </cell>
          <cell r="OX352">
            <v>0</v>
          </cell>
          <cell r="OY352">
            <v>0</v>
          </cell>
          <cell r="OZ352">
            <v>0</v>
          </cell>
          <cell r="PA352">
            <v>0</v>
          </cell>
          <cell r="PB352">
            <v>0</v>
          </cell>
          <cell r="PC352">
            <v>0</v>
          </cell>
          <cell r="PD352">
            <v>0</v>
          </cell>
          <cell r="PE352">
            <v>0</v>
          </cell>
          <cell r="PF352">
            <v>0</v>
          </cell>
          <cell r="PG352">
            <v>0</v>
          </cell>
          <cell r="PH352">
            <v>0</v>
          </cell>
          <cell r="PI352">
            <v>0</v>
          </cell>
          <cell r="PJ352">
            <v>0</v>
          </cell>
          <cell r="PL352">
            <v>0</v>
          </cell>
          <cell r="PM352">
            <v>0</v>
          </cell>
          <cell r="PN352">
            <v>0</v>
          </cell>
          <cell r="PO352">
            <v>0</v>
          </cell>
          <cell r="PP352">
            <v>0</v>
          </cell>
          <cell r="PQ352">
            <v>0</v>
          </cell>
          <cell r="PR352">
            <v>0</v>
          </cell>
          <cell r="PS352">
            <v>0</v>
          </cell>
          <cell r="PT352">
            <v>0</v>
          </cell>
          <cell r="PU352">
            <v>0</v>
          </cell>
          <cell r="PV352">
            <v>0</v>
          </cell>
          <cell r="PW352">
            <v>0</v>
          </cell>
          <cell r="PX352">
            <v>0</v>
          </cell>
          <cell r="PY352">
            <v>0</v>
          </cell>
          <cell r="PZ352">
            <v>0</v>
          </cell>
          <cell r="QA352">
            <v>0</v>
          </cell>
          <cell r="QB352">
            <v>0</v>
          </cell>
          <cell r="QC352">
            <v>0</v>
          </cell>
          <cell r="QD352">
            <v>0</v>
          </cell>
          <cell r="QE352">
            <v>0</v>
          </cell>
          <cell r="QF352">
            <v>0</v>
          </cell>
          <cell r="QG352">
            <v>0</v>
          </cell>
          <cell r="QH352">
            <v>0</v>
          </cell>
          <cell r="QI352">
            <v>0</v>
          </cell>
          <cell r="QJ352">
            <v>0</v>
          </cell>
          <cell r="QK352">
            <v>0</v>
          </cell>
          <cell r="QL352">
            <v>0</v>
          </cell>
          <cell r="QM352">
            <v>0</v>
          </cell>
          <cell r="QN352">
            <v>0</v>
          </cell>
          <cell r="QO352">
            <v>0</v>
          </cell>
          <cell r="QP352">
            <v>0</v>
          </cell>
          <cell r="QQ352">
            <v>0</v>
          </cell>
          <cell r="QR352">
            <v>0</v>
          </cell>
          <cell r="QS352">
            <v>0</v>
          </cell>
          <cell r="QT352">
            <v>0</v>
          </cell>
          <cell r="QU352">
            <v>0</v>
          </cell>
          <cell r="QV352">
            <v>0</v>
          </cell>
          <cell r="QW352">
            <v>0</v>
          </cell>
          <cell r="QX352">
            <v>0</v>
          </cell>
          <cell r="QY352">
            <v>0</v>
          </cell>
          <cell r="QZ352">
            <v>0</v>
          </cell>
          <cell r="RA352">
            <v>0</v>
          </cell>
          <cell r="RB352">
            <v>0</v>
          </cell>
          <cell r="RC352">
            <v>0</v>
          </cell>
          <cell r="RD352">
            <v>0</v>
          </cell>
          <cell r="RE352">
            <v>0</v>
          </cell>
          <cell r="RF352">
            <v>0</v>
          </cell>
          <cell r="RG352">
            <v>0</v>
          </cell>
          <cell r="RH352">
            <v>0</v>
          </cell>
          <cell r="RI352">
            <v>0</v>
          </cell>
          <cell r="RL352">
            <v>0</v>
          </cell>
        </row>
        <row r="353">
          <cell r="OQ353">
            <v>0</v>
          </cell>
          <cell r="OR353">
            <v>0</v>
          </cell>
          <cell r="OS353">
            <v>0</v>
          </cell>
          <cell r="OT353">
            <v>0</v>
          </cell>
          <cell r="OU353">
            <v>0</v>
          </cell>
          <cell r="OV353">
            <v>0</v>
          </cell>
          <cell r="OW353">
            <v>0</v>
          </cell>
          <cell r="OX353">
            <v>0</v>
          </cell>
          <cell r="OY353">
            <v>0</v>
          </cell>
          <cell r="OZ353">
            <v>0</v>
          </cell>
          <cell r="PA353">
            <v>0</v>
          </cell>
          <cell r="PB353">
            <v>0</v>
          </cell>
          <cell r="PC353">
            <v>0</v>
          </cell>
          <cell r="PD353">
            <v>0</v>
          </cell>
          <cell r="PE353">
            <v>0</v>
          </cell>
          <cell r="PF353">
            <v>0</v>
          </cell>
          <cell r="PG353">
            <v>0</v>
          </cell>
          <cell r="PH353">
            <v>0</v>
          </cell>
          <cell r="PI353">
            <v>0</v>
          </cell>
          <cell r="PJ353">
            <v>0</v>
          </cell>
          <cell r="PL353">
            <v>0</v>
          </cell>
          <cell r="PM353">
            <v>0</v>
          </cell>
          <cell r="PN353">
            <v>0</v>
          </cell>
          <cell r="PO353">
            <v>0</v>
          </cell>
          <cell r="PP353">
            <v>0</v>
          </cell>
          <cell r="PQ353">
            <v>0</v>
          </cell>
          <cell r="PR353">
            <v>0</v>
          </cell>
          <cell r="PS353">
            <v>0</v>
          </cell>
          <cell r="PT353">
            <v>0</v>
          </cell>
          <cell r="PU353">
            <v>0</v>
          </cell>
          <cell r="PV353">
            <v>0</v>
          </cell>
          <cell r="PW353">
            <v>0</v>
          </cell>
          <cell r="PX353">
            <v>0</v>
          </cell>
          <cell r="PY353">
            <v>0</v>
          </cell>
          <cell r="PZ353">
            <v>0</v>
          </cell>
          <cell r="QA353">
            <v>0</v>
          </cell>
          <cell r="QB353">
            <v>0</v>
          </cell>
          <cell r="QC353">
            <v>0</v>
          </cell>
          <cell r="QD353">
            <v>0</v>
          </cell>
          <cell r="QE353">
            <v>0</v>
          </cell>
          <cell r="QF353">
            <v>0</v>
          </cell>
          <cell r="QG353">
            <v>0</v>
          </cell>
          <cell r="QH353">
            <v>0</v>
          </cell>
          <cell r="QI353">
            <v>0</v>
          </cell>
          <cell r="QJ353">
            <v>0</v>
          </cell>
          <cell r="QK353">
            <v>0</v>
          </cell>
          <cell r="QL353">
            <v>0</v>
          </cell>
          <cell r="QM353">
            <v>0</v>
          </cell>
          <cell r="QN353">
            <v>0</v>
          </cell>
          <cell r="QO353">
            <v>0</v>
          </cell>
          <cell r="QP353">
            <v>0</v>
          </cell>
          <cell r="QQ353">
            <v>0</v>
          </cell>
          <cell r="QR353">
            <v>0</v>
          </cell>
          <cell r="QS353">
            <v>0</v>
          </cell>
          <cell r="QT353">
            <v>0</v>
          </cell>
          <cell r="QU353">
            <v>0</v>
          </cell>
          <cell r="QV353">
            <v>0</v>
          </cell>
          <cell r="QW353">
            <v>0</v>
          </cell>
          <cell r="QX353">
            <v>0</v>
          </cell>
          <cell r="QY353">
            <v>0</v>
          </cell>
          <cell r="QZ353">
            <v>0</v>
          </cell>
          <cell r="RA353">
            <v>0</v>
          </cell>
          <cell r="RB353">
            <v>0</v>
          </cell>
          <cell r="RC353">
            <v>0</v>
          </cell>
          <cell r="RD353">
            <v>0</v>
          </cell>
          <cell r="RE353">
            <v>0</v>
          </cell>
          <cell r="RF353">
            <v>0</v>
          </cell>
          <cell r="RG353">
            <v>0</v>
          </cell>
          <cell r="RH353">
            <v>0</v>
          </cell>
          <cell r="RI353">
            <v>0</v>
          </cell>
          <cell r="RL353">
            <v>0</v>
          </cell>
        </row>
        <row r="354">
          <cell r="OQ354">
            <v>0</v>
          </cell>
          <cell r="OR354">
            <v>0</v>
          </cell>
          <cell r="OS354">
            <v>0</v>
          </cell>
          <cell r="OT354">
            <v>0</v>
          </cell>
          <cell r="OU354">
            <v>0</v>
          </cell>
          <cell r="OV354">
            <v>0</v>
          </cell>
          <cell r="OW354">
            <v>0</v>
          </cell>
          <cell r="OX354">
            <v>0</v>
          </cell>
          <cell r="OY354">
            <v>0</v>
          </cell>
          <cell r="OZ354">
            <v>0</v>
          </cell>
          <cell r="PA354">
            <v>0</v>
          </cell>
          <cell r="PB354">
            <v>0</v>
          </cell>
          <cell r="PC354">
            <v>0</v>
          </cell>
          <cell r="PD354">
            <v>0</v>
          </cell>
          <cell r="PE354">
            <v>0</v>
          </cell>
          <cell r="PF354">
            <v>0</v>
          </cell>
          <cell r="PG354">
            <v>0</v>
          </cell>
          <cell r="PH354">
            <v>0</v>
          </cell>
          <cell r="PI354">
            <v>0</v>
          </cell>
          <cell r="PJ354">
            <v>0</v>
          </cell>
          <cell r="PL354">
            <v>0</v>
          </cell>
          <cell r="PM354">
            <v>0</v>
          </cell>
          <cell r="PN354">
            <v>0</v>
          </cell>
          <cell r="PO354">
            <v>0</v>
          </cell>
          <cell r="PP354">
            <v>0</v>
          </cell>
          <cell r="PQ354">
            <v>0</v>
          </cell>
          <cell r="PR354">
            <v>0</v>
          </cell>
          <cell r="PS354">
            <v>0</v>
          </cell>
          <cell r="PT354">
            <v>0</v>
          </cell>
          <cell r="PU354">
            <v>0</v>
          </cell>
          <cell r="PV354">
            <v>0</v>
          </cell>
          <cell r="PW354">
            <v>0</v>
          </cell>
          <cell r="PX354">
            <v>0</v>
          </cell>
          <cell r="PY354">
            <v>0</v>
          </cell>
          <cell r="PZ354">
            <v>0</v>
          </cell>
          <cell r="QA354">
            <v>0</v>
          </cell>
          <cell r="QB354">
            <v>0</v>
          </cell>
          <cell r="QC354">
            <v>0</v>
          </cell>
          <cell r="QD354">
            <v>0</v>
          </cell>
          <cell r="QE354">
            <v>0</v>
          </cell>
          <cell r="QF354">
            <v>0</v>
          </cell>
          <cell r="QG354">
            <v>0</v>
          </cell>
          <cell r="QH354">
            <v>0</v>
          </cell>
          <cell r="QI354">
            <v>0</v>
          </cell>
          <cell r="QJ354">
            <v>0</v>
          </cell>
          <cell r="QK354">
            <v>0</v>
          </cell>
          <cell r="QL354">
            <v>0</v>
          </cell>
          <cell r="QM354">
            <v>0</v>
          </cell>
          <cell r="QN354">
            <v>0</v>
          </cell>
          <cell r="QO354">
            <v>0</v>
          </cell>
          <cell r="QP354">
            <v>0</v>
          </cell>
          <cell r="QQ354">
            <v>0</v>
          </cell>
          <cell r="QR354">
            <v>0</v>
          </cell>
          <cell r="QS354">
            <v>0</v>
          </cell>
          <cell r="QT354">
            <v>0</v>
          </cell>
          <cell r="QU354">
            <v>0</v>
          </cell>
          <cell r="QV354">
            <v>0</v>
          </cell>
          <cell r="QW354">
            <v>0</v>
          </cell>
          <cell r="QX354">
            <v>0</v>
          </cell>
          <cell r="QY354">
            <v>0</v>
          </cell>
          <cell r="QZ354">
            <v>0</v>
          </cell>
          <cell r="RA354">
            <v>0</v>
          </cell>
          <cell r="RB354">
            <v>0</v>
          </cell>
          <cell r="RC354">
            <v>0</v>
          </cell>
          <cell r="RD354">
            <v>0</v>
          </cell>
          <cell r="RE354">
            <v>0</v>
          </cell>
          <cell r="RF354">
            <v>0</v>
          </cell>
          <cell r="RG354">
            <v>0</v>
          </cell>
          <cell r="RH354">
            <v>0</v>
          </cell>
          <cell r="RI354">
            <v>0</v>
          </cell>
          <cell r="RL354">
            <v>0</v>
          </cell>
        </row>
        <row r="355">
          <cell r="OQ355">
            <v>0</v>
          </cell>
          <cell r="OR355">
            <v>0</v>
          </cell>
          <cell r="OS355">
            <v>0</v>
          </cell>
          <cell r="OT355">
            <v>0</v>
          </cell>
          <cell r="OU355">
            <v>0</v>
          </cell>
          <cell r="OV355">
            <v>0</v>
          </cell>
          <cell r="OW355">
            <v>0</v>
          </cell>
          <cell r="OX355">
            <v>0</v>
          </cell>
          <cell r="OY355">
            <v>0</v>
          </cell>
          <cell r="OZ355">
            <v>0</v>
          </cell>
          <cell r="PA355">
            <v>0</v>
          </cell>
          <cell r="PB355">
            <v>0</v>
          </cell>
          <cell r="PC355">
            <v>0</v>
          </cell>
          <cell r="PD355">
            <v>0</v>
          </cell>
          <cell r="PE355">
            <v>0</v>
          </cell>
          <cell r="PF355">
            <v>0</v>
          </cell>
          <cell r="PG355">
            <v>0</v>
          </cell>
          <cell r="PH355">
            <v>0</v>
          </cell>
          <cell r="PI355">
            <v>0</v>
          </cell>
          <cell r="PJ355">
            <v>0</v>
          </cell>
          <cell r="PL355">
            <v>0</v>
          </cell>
          <cell r="PM355">
            <v>0</v>
          </cell>
          <cell r="PN355">
            <v>0</v>
          </cell>
          <cell r="PO355">
            <v>0</v>
          </cell>
          <cell r="PP355">
            <v>0</v>
          </cell>
          <cell r="PQ355">
            <v>0</v>
          </cell>
          <cell r="PR355">
            <v>0</v>
          </cell>
          <cell r="PS355">
            <v>0</v>
          </cell>
          <cell r="PT355">
            <v>0</v>
          </cell>
          <cell r="PU355">
            <v>0</v>
          </cell>
          <cell r="PV355">
            <v>0</v>
          </cell>
          <cell r="PW355">
            <v>0</v>
          </cell>
          <cell r="PX355">
            <v>0</v>
          </cell>
          <cell r="PY355">
            <v>0</v>
          </cell>
          <cell r="PZ355">
            <v>0</v>
          </cell>
          <cell r="QA355">
            <v>0</v>
          </cell>
          <cell r="QB355">
            <v>0</v>
          </cell>
          <cell r="QC355">
            <v>0</v>
          </cell>
          <cell r="QD355">
            <v>0</v>
          </cell>
          <cell r="QE355">
            <v>0</v>
          </cell>
          <cell r="QF355">
            <v>0</v>
          </cell>
          <cell r="QG355">
            <v>0</v>
          </cell>
          <cell r="QH355">
            <v>0</v>
          </cell>
          <cell r="QI355">
            <v>0</v>
          </cell>
          <cell r="QJ355">
            <v>0</v>
          </cell>
          <cell r="QK355">
            <v>0</v>
          </cell>
          <cell r="QL355">
            <v>0</v>
          </cell>
          <cell r="QM355">
            <v>0</v>
          </cell>
          <cell r="QN355">
            <v>0</v>
          </cell>
          <cell r="QO355">
            <v>0</v>
          </cell>
          <cell r="QP355">
            <v>0</v>
          </cell>
          <cell r="QQ355">
            <v>0</v>
          </cell>
          <cell r="QR355">
            <v>0</v>
          </cell>
          <cell r="QS355">
            <v>0</v>
          </cell>
          <cell r="QT355">
            <v>0</v>
          </cell>
          <cell r="QU355">
            <v>0</v>
          </cell>
          <cell r="QV355">
            <v>0</v>
          </cell>
          <cell r="QW355">
            <v>0</v>
          </cell>
          <cell r="QX355">
            <v>0</v>
          </cell>
          <cell r="QY355">
            <v>0</v>
          </cell>
          <cell r="QZ355">
            <v>0</v>
          </cell>
          <cell r="RA355">
            <v>0</v>
          </cell>
          <cell r="RB355">
            <v>0</v>
          </cell>
          <cell r="RC355">
            <v>0</v>
          </cell>
          <cell r="RD355">
            <v>0</v>
          </cell>
          <cell r="RE355">
            <v>0</v>
          </cell>
          <cell r="RF355">
            <v>0</v>
          </cell>
          <cell r="RG355">
            <v>0</v>
          </cell>
          <cell r="RH355">
            <v>0</v>
          </cell>
          <cell r="RI355">
            <v>0</v>
          </cell>
          <cell r="RL355">
            <v>0</v>
          </cell>
        </row>
        <row r="356">
          <cell r="OQ356">
            <v>0</v>
          </cell>
          <cell r="OR356">
            <v>0</v>
          </cell>
          <cell r="OS356">
            <v>0</v>
          </cell>
          <cell r="OT356">
            <v>0</v>
          </cell>
          <cell r="OU356">
            <v>0</v>
          </cell>
          <cell r="OV356">
            <v>0</v>
          </cell>
          <cell r="OW356">
            <v>0</v>
          </cell>
          <cell r="OX356">
            <v>0</v>
          </cell>
          <cell r="OY356">
            <v>0</v>
          </cell>
          <cell r="OZ356">
            <v>0</v>
          </cell>
          <cell r="PA356">
            <v>0</v>
          </cell>
          <cell r="PB356">
            <v>0</v>
          </cell>
          <cell r="PC356">
            <v>0</v>
          </cell>
          <cell r="PD356">
            <v>0</v>
          </cell>
          <cell r="PE356">
            <v>0</v>
          </cell>
          <cell r="PF356">
            <v>0</v>
          </cell>
          <cell r="PG356">
            <v>0</v>
          </cell>
          <cell r="PH356">
            <v>0</v>
          </cell>
          <cell r="PI356">
            <v>0</v>
          </cell>
          <cell r="PJ356">
            <v>0</v>
          </cell>
          <cell r="PL356">
            <v>0</v>
          </cell>
          <cell r="PM356">
            <v>0</v>
          </cell>
          <cell r="PN356">
            <v>0</v>
          </cell>
          <cell r="PO356">
            <v>0</v>
          </cell>
          <cell r="PP356">
            <v>0</v>
          </cell>
          <cell r="PQ356">
            <v>0</v>
          </cell>
          <cell r="PR356">
            <v>0</v>
          </cell>
          <cell r="PS356">
            <v>0</v>
          </cell>
          <cell r="PT356">
            <v>0</v>
          </cell>
          <cell r="PU356">
            <v>0</v>
          </cell>
          <cell r="PV356">
            <v>0</v>
          </cell>
          <cell r="PW356">
            <v>0</v>
          </cell>
          <cell r="PX356">
            <v>0</v>
          </cell>
          <cell r="PY356">
            <v>0</v>
          </cell>
          <cell r="PZ356">
            <v>0</v>
          </cell>
          <cell r="QA356">
            <v>0</v>
          </cell>
          <cell r="QB356">
            <v>0</v>
          </cell>
          <cell r="QC356">
            <v>0</v>
          </cell>
          <cell r="QD356">
            <v>0</v>
          </cell>
          <cell r="QE356">
            <v>0</v>
          </cell>
          <cell r="QF356">
            <v>0</v>
          </cell>
          <cell r="QG356">
            <v>0</v>
          </cell>
          <cell r="QH356">
            <v>0</v>
          </cell>
          <cell r="QI356">
            <v>0</v>
          </cell>
          <cell r="QJ356">
            <v>0</v>
          </cell>
          <cell r="QK356">
            <v>0</v>
          </cell>
          <cell r="QL356">
            <v>0</v>
          </cell>
          <cell r="QM356">
            <v>0</v>
          </cell>
          <cell r="QN356">
            <v>0</v>
          </cell>
          <cell r="QO356">
            <v>0</v>
          </cell>
          <cell r="QP356">
            <v>0</v>
          </cell>
          <cell r="QQ356">
            <v>0</v>
          </cell>
          <cell r="QR356">
            <v>0</v>
          </cell>
          <cell r="QS356">
            <v>0</v>
          </cell>
          <cell r="QT356">
            <v>0</v>
          </cell>
          <cell r="QU356">
            <v>0</v>
          </cell>
          <cell r="QV356">
            <v>0</v>
          </cell>
          <cell r="QW356">
            <v>0</v>
          </cell>
          <cell r="QX356">
            <v>0</v>
          </cell>
          <cell r="QY356">
            <v>0</v>
          </cell>
          <cell r="QZ356">
            <v>0</v>
          </cell>
          <cell r="RA356">
            <v>0</v>
          </cell>
          <cell r="RB356">
            <v>0</v>
          </cell>
          <cell r="RC356">
            <v>0</v>
          </cell>
          <cell r="RD356">
            <v>0</v>
          </cell>
          <cell r="RE356">
            <v>0</v>
          </cell>
          <cell r="RF356">
            <v>0</v>
          </cell>
          <cell r="RG356">
            <v>0</v>
          </cell>
          <cell r="RH356">
            <v>0</v>
          </cell>
          <cell r="RI356">
            <v>0</v>
          </cell>
          <cell r="RL356">
            <v>0</v>
          </cell>
        </row>
        <row r="357">
          <cell r="OQ357">
            <v>0</v>
          </cell>
          <cell r="OR357">
            <v>0</v>
          </cell>
          <cell r="OS357">
            <v>0</v>
          </cell>
          <cell r="OT357">
            <v>0</v>
          </cell>
          <cell r="OU357">
            <v>0</v>
          </cell>
          <cell r="OV357">
            <v>0</v>
          </cell>
          <cell r="OW357">
            <v>0</v>
          </cell>
          <cell r="OX357">
            <v>0</v>
          </cell>
          <cell r="OY357">
            <v>0</v>
          </cell>
          <cell r="OZ357">
            <v>0</v>
          </cell>
          <cell r="PA357">
            <v>0</v>
          </cell>
          <cell r="PB357">
            <v>0</v>
          </cell>
          <cell r="PC357">
            <v>0</v>
          </cell>
          <cell r="PD357">
            <v>0</v>
          </cell>
          <cell r="PE357">
            <v>0</v>
          </cell>
          <cell r="PF357">
            <v>0</v>
          </cell>
          <cell r="PG357">
            <v>0</v>
          </cell>
          <cell r="PH357">
            <v>0</v>
          </cell>
          <cell r="PI357">
            <v>0</v>
          </cell>
          <cell r="PJ357">
            <v>0</v>
          </cell>
          <cell r="PL357">
            <v>0</v>
          </cell>
          <cell r="PM357">
            <v>0</v>
          </cell>
          <cell r="PN357">
            <v>0</v>
          </cell>
          <cell r="PO357">
            <v>0</v>
          </cell>
          <cell r="PP357">
            <v>0</v>
          </cell>
          <cell r="PQ357">
            <v>0</v>
          </cell>
          <cell r="PR357">
            <v>0</v>
          </cell>
          <cell r="PS357">
            <v>0</v>
          </cell>
          <cell r="PT357">
            <v>0</v>
          </cell>
          <cell r="PU357">
            <v>0</v>
          </cell>
          <cell r="PV357">
            <v>0</v>
          </cell>
          <cell r="PW357">
            <v>0</v>
          </cell>
          <cell r="PX357">
            <v>0</v>
          </cell>
          <cell r="PY357">
            <v>0</v>
          </cell>
          <cell r="PZ357">
            <v>0</v>
          </cell>
          <cell r="QA357">
            <v>0</v>
          </cell>
          <cell r="QB357">
            <v>0</v>
          </cell>
          <cell r="QC357">
            <v>0</v>
          </cell>
          <cell r="QD357">
            <v>0</v>
          </cell>
          <cell r="QE357">
            <v>0</v>
          </cell>
          <cell r="QF357">
            <v>0</v>
          </cell>
          <cell r="QG357">
            <v>0</v>
          </cell>
          <cell r="QH357">
            <v>0</v>
          </cell>
          <cell r="QI357">
            <v>0</v>
          </cell>
          <cell r="QJ357">
            <v>0</v>
          </cell>
          <cell r="QK357">
            <v>0</v>
          </cell>
          <cell r="QL357">
            <v>0</v>
          </cell>
          <cell r="QM357">
            <v>0</v>
          </cell>
          <cell r="QN357">
            <v>0</v>
          </cell>
          <cell r="QO357">
            <v>0</v>
          </cell>
          <cell r="QP357">
            <v>0</v>
          </cell>
          <cell r="QQ357">
            <v>0</v>
          </cell>
          <cell r="QR357">
            <v>0</v>
          </cell>
          <cell r="QS357">
            <v>0</v>
          </cell>
          <cell r="QT357">
            <v>0</v>
          </cell>
          <cell r="QU357">
            <v>0</v>
          </cell>
          <cell r="QV357">
            <v>0</v>
          </cell>
          <cell r="QW357">
            <v>0</v>
          </cell>
          <cell r="QX357">
            <v>0</v>
          </cell>
          <cell r="QY357">
            <v>0</v>
          </cell>
          <cell r="QZ357">
            <v>0</v>
          </cell>
          <cell r="RA357">
            <v>0</v>
          </cell>
          <cell r="RB357">
            <v>0</v>
          </cell>
          <cell r="RC357">
            <v>0</v>
          </cell>
          <cell r="RD357">
            <v>0</v>
          </cell>
          <cell r="RE357">
            <v>0</v>
          </cell>
          <cell r="RF357">
            <v>0</v>
          </cell>
          <cell r="RG357">
            <v>0</v>
          </cell>
          <cell r="RH357">
            <v>0</v>
          </cell>
          <cell r="RI357">
            <v>0</v>
          </cell>
          <cell r="RL357">
            <v>0</v>
          </cell>
        </row>
        <row r="358">
          <cell r="OQ358">
            <v>0</v>
          </cell>
          <cell r="OR358">
            <v>0</v>
          </cell>
          <cell r="OS358">
            <v>0</v>
          </cell>
          <cell r="OT358">
            <v>0</v>
          </cell>
          <cell r="OU358">
            <v>0</v>
          </cell>
          <cell r="OV358">
            <v>0</v>
          </cell>
          <cell r="OW358">
            <v>0</v>
          </cell>
          <cell r="OX358">
            <v>0</v>
          </cell>
          <cell r="OY358">
            <v>0</v>
          </cell>
          <cell r="OZ358">
            <v>0</v>
          </cell>
          <cell r="PA358">
            <v>0</v>
          </cell>
          <cell r="PB358">
            <v>0</v>
          </cell>
          <cell r="PC358">
            <v>0</v>
          </cell>
          <cell r="PD358">
            <v>0</v>
          </cell>
          <cell r="PE358">
            <v>0</v>
          </cell>
          <cell r="PF358">
            <v>0</v>
          </cell>
          <cell r="PG358">
            <v>0</v>
          </cell>
          <cell r="PH358">
            <v>0</v>
          </cell>
          <cell r="PI358">
            <v>0</v>
          </cell>
          <cell r="PJ358">
            <v>0</v>
          </cell>
          <cell r="PL358">
            <v>0</v>
          </cell>
          <cell r="PM358">
            <v>0</v>
          </cell>
          <cell r="PN358">
            <v>0</v>
          </cell>
          <cell r="PO358">
            <v>0</v>
          </cell>
          <cell r="PP358">
            <v>0</v>
          </cell>
          <cell r="PQ358">
            <v>0</v>
          </cell>
          <cell r="PR358">
            <v>0</v>
          </cell>
          <cell r="PS358">
            <v>0</v>
          </cell>
          <cell r="PT358">
            <v>0</v>
          </cell>
          <cell r="PU358">
            <v>0</v>
          </cell>
          <cell r="PV358">
            <v>0</v>
          </cell>
          <cell r="PW358">
            <v>0</v>
          </cell>
          <cell r="PX358">
            <v>0</v>
          </cell>
          <cell r="PY358">
            <v>0</v>
          </cell>
          <cell r="PZ358">
            <v>0</v>
          </cell>
          <cell r="QA358">
            <v>0</v>
          </cell>
          <cell r="QB358">
            <v>0</v>
          </cell>
          <cell r="QC358">
            <v>0</v>
          </cell>
          <cell r="QD358">
            <v>0</v>
          </cell>
          <cell r="QE358">
            <v>0</v>
          </cell>
          <cell r="QF358">
            <v>0</v>
          </cell>
          <cell r="QG358">
            <v>0</v>
          </cell>
          <cell r="QH358">
            <v>0</v>
          </cell>
          <cell r="QI358">
            <v>0</v>
          </cell>
          <cell r="QJ358">
            <v>0</v>
          </cell>
          <cell r="QK358">
            <v>0</v>
          </cell>
          <cell r="QL358">
            <v>0</v>
          </cell>
          <cell r="QM358">
            <v>0</v>
          </cell>
          <cell r="QN358">
            <v>0</v>
          </cell>
          <cell r="QO358">
            <v>0</v>
          </cell>
          <cell r="QP358">
            <v>0</v>
          </cell>
          <cell r="QQ358">
            <v>0</v>
          </cell>
          <cell r="QR358">
            <v>0</v>
          </cell>
          <cell r="QS358">
            <v>0</v>
          </cell>
          <cell r="QT358">
            <v>0</v>
          </cell>
          <cell r="QU358">
            <v>0</v>
          </cell>
          <cell r="QV358">
            <v>0</v>
          </cell>
          <cell r="QW358">
            <v>0</v>
          </cell>
          <cell r="QX358">
            <v>0</v>
          </cell>
          <cell r="QY358">
            <v>0</v>
          </cell>
          <cell r="QZ358">
            <v>0</v>
          </cell>
          <cell r="RA358">
            <v>0</v>
          </cell>
          <cell r="RB358">
            <v>0</v>
          </cell>
          <cell r="RC358">
            <v>0</v>
          </cell>
          <cell r="RD358">
            <v>0</v>
          </cell>
          <cell r="RE358">
            <v>0</v>
          </cell>
          <cell r="RF358">
            <v>0</v>
          </cell>
          <cell r="RG358">
            <v>0</v>
          </cell>
          <cell r="RH358">
            <v>0</v>
          </cell>
          <cell r="RI358">
            <v>0</v>
          </cell>
          <cell r="RL358">
            <v>0</v>
          </cell>
        </row>
        <row r="359">
          <cell r="OQ359">
            <v>0</v>
          </cell>
          <cell r="OR359">
            <v>0</v>
          </cell>
          <cell r="OS359">
            <v>0</v>
          </cell>
          <cell r="OT359">
            <v>0</v>
          </cell>
          <cell r="OU359">
            <v>0</v>
          </cell>
          <cell r="OV359">
            <v>0</v>
          </cell>
          <cell r="OW359">
            <v>0</v>
          </cell>
          <cell r="OX359">
            <v>0</v>
          </cell>
          <cell r="OY359">
            <v>0</v>
          </cell>
          <cell r="OZ359">
            <v>0</v>
          </cell>
          <cell r="PA359">
            <v>0</v>
          </cell>
          <cell r="PB359">
            <v>0</v>
          </cell>
          <cell r="PC359">
            <v>0</v>
          </cell>
          <cell r="PD359">
            <v>0</v>
          </cell>
          <cell r="PE359">
            <v>0</v>
          </cell>
          <cell r="PF359">
            <v>0</v>
          </cell>
          <cell r="PG359">
            <v>0</v>
          </cell>
          <cell r="PH359">
            <v>0</v>
          </cell>
          <cell r="PI359">
            <v>0</v>
          </cell>
          <cell r="PJ359">
            <v>0</v>
          </cell>
          <cell r="PL359">
            <v>0</v>
          </cell>
          <cell r="PM359">
            <v>0</v>
          </cell>
          <cell r="PN359">
            <v>0</v>
          </cell>
          <cell r="PO359">
            <v>0</v>
          </cell>
          <cell r="PP359">
            <v>0</v>
          </cell>
          <cell r="PQ359">
            <v>0</v>
          </cell>
          <cell r="PR359">
            <v>0</v>
          </cell>
          <cell r="PS359">
            <v>0</v>
          </cell>
          <cell r="PT359">
            <v>0</v>
          </cell>
          <cell r="PU359">
            <v>0</v>
          </cell>
          <cell r="PV359">
            <v>0</v>
          </cell>
          <cell r="PW359">
            <v>0</v>
          </cell>
          <cell r="PX359">
            <v>0</v>
          </cell>
          <cell r="PY359">
            <v>0</v>
          </cell>
          <cell r="PZ359">
            <v>0</v>
          </cell>
          <cell r="QA359">
            <v>0</v>
          </cell>
          <cell r="QB359">
            <v>0</v>
          </cell>
          <cell r="QC359">
            <v>0</v>
          </cell>
          <cell r="QD359">
            <v>0</v>
          </cell>
          <cell r="QE359">
            <v>0</v>
          </cell>
          <cell r="QF359">
            <v>0</v>
          </cell>
          <cell r="QG359">
            <v>0</v>
          </cell>
          <cell r="QH359">
            <v>0</v>
          </cell>
          <cell r="QI359">
            <v>0</v>
          </cell>
          <cell r="QJ359">
            <v>0</v>
          </cell>
          <cell r="QK359">
            <v>0</v>
          </cell>
          <cell r="QL359">
            <v>0</v>
          </cell>
          <cell r="QM359">
            <v>0</v>
          </cell>
          <cell r="QN359">
            <v>0</v>
          </cell>
          <cell r="QO359">
            <v>0</v>
          </cell>
          <cell r="QP359">
            <v>0</v>
          </cell>
          <cell r="QQ359">
            <v>0</v>
          </cell>
          <cell r="QR359">
            <v>0</v>
          </cell>
          <cell r="QS359">
            <v>0</v>
          </cell>
          <cell r="QT359">
            <v>0</v>
          </cell>
          <cell r="QU359">
            <v>0</v>
          </cell>
          <cell r="QV359">
            <v>0</v>
          </cell>
          <cell r="QW359">
            <v>0</v>
          </cell>
          <cell r="QX359">
            <v>0</v>
          </cell>
          <cell r="QY359">
            <v>0</v>
          </cell>
          <cell r="QZ359">
            <v>0</v>
          </cell>
          <cell r="RA359">
            <v>0</v>
          </cell>
          <cell r="RB359">
            <v>0</v>
          </cell>
          <cell r="RC359">
            <v>0</v>
          </cell>
          <cell r="RD359">
            <v>0</v>
          </cell>
          <cell r="RE359">
            <v>0</v>
          </cell>
          <cell r="RF359">
            <v>0</v>
          </cell>
          <cell r="RG359">
            <v>0</v>
          </cell>
          <cell r="RH359">
            <v>0</v>
          </cell>
          <cell r="RI359">
            <v>0</v>
          </cell>
          <cell r="RL359">
            <v>0</v>
          </cell>
        </row>
        <row r="360">
          <cell r="OQ360">
            <v>0</v>
          </cell>
          <cell r="OR360">
            <v>0</v>
          </cell>
          <cell r="OS360">
            <v>0</v>
          </cell>
          <cell r="OT360">
            <v>0</v>
          </cell>
          <cell r="OU360">
            <v>0</v>
          </cell>
          <cell r="OV360">
            <v>0</v>
          </cell>
          <cell r="OW360">
            <v>0</v>
          </cell>
          <cell r="OX360">
            <v>0</v>
          </cell>
          <cell r="OY360">
            <v>0</v>
          </cell>
          <cell r="OZ360">
            <v>0</v>
          </cell>
          <cell r="PA360">
            <v>0</v>
          </cell>
          <cell r="PB360">
            <v>0</v>
          </cell>
          <cell r="PC360">
            <v>0</v>
          </cell>
          <cell r="PD360">
            <v>0</v>
          </cell>
          <cell r="PE360">
            <v>0</v>
          </cell>
          <cell r="PF360">
            <v>0</v>
          </cell>
          <cell r="PG360">
            <v>0</v>
          </cell>
          <cell r="PH360">
            <v>0</v>
          </cell>
          <cell r="PI360">
            <v>0</v>
          </cell>
          <cell r="PJ360">
            <v>0</v>
          </cell>
          <cell r="PL360">
            <v>0</v>
          </cell>
          <cell r="PM360">
            <v>0</v>
          </cell>
          <cell r="PN360">
            <v>0</v>
          </cell>
          <cell r="PO360">
            <v>0</v>
          </cell>
          <cell r="PP360">
            <v>0</v>
          </cell>
          <cell r="PQ360">
            <v>0</v>
          </cell>
          <cell r="PR360">
            <v>0</v>
          </cell>
          <cell r="PS360">
            <v>0</v>
          </cell>
          <cell r="PT360">
            <v>0</v>
          </cell>
          <cell r="PU360">
            <v>0</v>
          </cell>
          <cell r="PV360">
            <v>0</v>
          </cell>
          <cell r="PW360">
            <v>0</v>
          </cell>
          <cell r="PX360">
            <v>0</v>
          </cell>
          <cell r="PY360">
            <v>0</v>
          </cell>
          <cell r="PZ360">
            <v>0</v>
          </cell>
          <cell r="QA360">
            <v>0</v>
          </cell>
          <cell r="QB360">
            <v>0</v>
          </cell>
          <cell r="QC360">
            <v>0</v>
          </cell>
          <cell r="QD360">
            <v>0</v>
          </cell>
          <cell r="QE360">
            <v>0</v>
          </cell>
          <cell r="QF360">
            <v>0</v>
          </cell>
          <cell r="QG360">
            <v>0</v>
          </cell>
          <cell r="QH360">
            <v>0</v>
          </cell>
          <cell r="QI360">
            <v>0</v>
          </cell>
          <cell r="QJ360">
            <v>0</v>
          </cell>
          <cell r="QK360">
            <v>0</v>
          </cell>
          <cell r="QL360">
            <v>0</v>
          </cell>
          <cell r="QM360">
            <v>0</v>
          </cell>
          <cell r="QN360">
            <v>0</v>
          </cell>
          <cell r="QO360">
            <v>0</v>
          </cell>
          <cell r="QP360">
            <v>0</v>
          </cell>
          <cell r="QQ360">
            <v>0</v>
          </cell>
          <cell r="QR360">
            <v>0</v>
          </cell>
          <cell r="QS360">
            <v>0</v>
          </cell>
          <cell r="QT360">
            <v>0</v>
          </cell>
          <cell r="QU360">
            <v>0</v>
          </cell>
          <cell r="QV360">
            <v>0</v>
          </cell>
          <cell r="QW360">
            <v>0</v>
          </cell>
          <cell r="QX360">
            <v>0</v>
          </cell>
          <cell r="QY360">
            <v>0</v>
          </cell>
          <cell r="QZ360">
            <v>0</v>
          </cell>
          <cell r="RA360">
            <v>0</v>
          </cell>
          <cell r="RB360">
            <v>0</v>
          </cell>
          <cell r="RC360">
            <v>0</v>
          </cell>
          <cell r="RD360">
            <v>0</v>
          </cell>
          <cell r="RE360">
            <v>0</v>
          </cell>
          <cell r="RF360">
            <v>0</v>
          </cell>
          <cell r="RG360">
            <v>0</v>
          </cell>
          <cell r="RH360">
            <v>0</v>
          </cell>
          <cell r="RI360">
            <v>0</v>
          </cell>
          <cell r="RL360">
            <v>0</v>
          </cell>
        </row>
        <row r="361">
          <cell r="OQ361">
            <v>0</v>
          </cell>
          <cell r="OR361">
            <v>0</v>
          </cell>
          <cell r="OS361">
            <v>0</v>
          </cell>
          <cell r="OT361">
            <v>0</v>
          </cell>
          <cell r="OU361">
            <v>0</v>
          </cell>
          <cell r="OV361">
            <v>0</v>
          </cell>
          <cell r="OW361">
            <v>0</v>
          </cell>
          <cell r="OX361">
            <v>0</v>
          </cell>
          <cell r="OY361">
            <v>0</v>
          </cell>
          <cell r="OZ361">
            <v>0</v>
          </cell>
          <cell r="PA361">
            <v>0</v>
          </cell>
          <cell r="PB361">
            <v>0</v>
          </cell>
          <cell r="PC361">
            <v>0</v>
          </cell>
          <cell r="PD361">
            <v>0</v>
          </cell>
          <cell r="PE361">
            <v>0</v>
          </cell>
          <cell r="PF361">
            <v>0</v>
          </cell>
          <cell r="PG361">
            <v>0</v>
          </cell>
          <cell r="PH361">
            <v>0</v>
          </cell>
          <cell r="PI361">
            <v>0</v>
          </cell>
          <cell r="PJ361">
            <v>0</v>
          </cell>
          <cell r="PL361">
            <v>0</v>
          </cell>
          <cell r="PM361">
            <v>0</v>
          </cell>
          <cell r="PN361">
            <v>0</v>
          </cell>
          <cell r="PO361">
            <v>0</v>
          </cell>
          <cell r="PP361">
            <v>0</v>
          </cell>
          <cell r="PQ361">
            <v>0</v>
          </cell>
          <cell r="PR361">
            <v>0</v>
          </cell>
          <cell r="PS361">
            <v>0</v>
          </cell>
          <cell r="PT361">
            <v>0</v>
          </cell>
          <cell r="PU361">
            <v>0</v>
          </cell>
          <cell r="PV361">
            <v>0</v>
          </cell>
          <cell r="PW361">
            <v>0</v>
          </cell>
          <cell r="PX361">
            <v>0</v>
          </cell>
          <cell r="PY361">
            <v>0</v>
          </cell>
          <cell r="PZ361">
            <v>0</v>
          </cell>
          <cell r="QA361">
            <v>0</v>
          </cell>
          <cell r="QB361">
            <v>0</v>
          </cell>
          <cell r="QC361">
            <v>0</v>
          </cell>
          <cell r="QD361">
            <v>0</v>
          </cell>
          <cell r="QE361">
            <v>0</v>
          </cell>
          <cell r="QF361">
            <v>0</v>
          </cell>
          <cell r="QG361">
            <v>0</v>
          </cell>
          <cell r="QH361">
            <v>0</v>
          </cell>
          <cell r="QI361">
            <v>0</v>
          </cell>
          <cell r="QJ361">
            <v>0</v>
          </cell>
          <cell r="QK361">
            <v>0</v>
          </cell>
          <cell r="QL361">
            <v>0</v>
          </cell>
          <cell r="QM361">
            <v>0</v>
          </cell>
          <cell r="QN361">
            <v>0</v>
          </cell>
          <cell r="QO361">
            <v>0</v>
          </cell>
          <cell r="QP361">
            <v>0</v>
          </cell>
          <cell r="QQ361">
            <v>0</v>
          </cell>
          <cell r="QR361">
            <v>0</v>
          </cell>
          <cell r="QS361">
            <v>0</v>
          </cell>
          <cell r="QT361">
            <v>0</v>
          </cell>
          <cell r="QU361">
            <v>0</v>
          </cell>
          <cell r="QV361">
            <v>0</v>
          </cell>
          <cell r="QW361">
            <v>0</v>
          </cell>
          <cell r="QX361">
            <v>0</v>
          </cell>
          <cell r="QY361">
            <v>0</v>
          </cell>
          <cell r="QZ361">
            <v>0</v>
          </cell>
          <cell r="RA361">
            <v>0</v>
          </cell>
          <cell r="RB361">
            <v>0</v>
          </cell>
          <cell r="RC361">
            <v>0</v>
          </cell>
          <cell r="RD361">
            <v>0</v>
          </cell>
          <cell r="RE361">
            <v>0</v>
          </cell>
          <cell r="RF361">
            <v>0</v>
          </cell>
          <cell r="RG361">
            <v>0</v>
          </cell>
          <cell r="RH361">
            <v>0</v>
          </cell>
          <cell r="RI361">
            <v>0</v>
          </cell>
          <cell r="RL361">
            <v>0</v>
          </cell>
        </row>
        <row r="362">
          <cell r="OQ362">
            <v>0</v>
          </cell>
          <cell r="OR362">
            <v>0</v>
          </cell>
          <cell r="OS362">
            <v>0</v>
          </cell>
          <cell r="OT362">
            <v>0</v>
          </cell>
          <cell r="OU362">
            <v>0</v>
          </cell>
          <cell r="OV362">
            <v>0</v>
          </cell>
          <cell r="OW362">
            <v>0</v>
          </cell>
          <cell r="OX362">
            <v>0</v>
          </cell>
          <cell r="OY362">
            <v>0</v>
          </cell>
          <cell r="OZ362">
            <v>0</v>
          </cell>
          <cell r="PA362">
            <v>0</v>
          </cell>
          <cell r="PB362">
            <v>0</v>
          </cell>
          <cell r="PC362">
            <v>0</v>
          </cell>
          <cell r="PD362">
            <v>0</v>
          </cell>
          <cell r="PE362">
            <v>0</v>
          </cell>
          <cell r="PF362">
            <v>0</v>
          </cell>
          <cell r="PG362">
            <v>0</v>
          </cell>
          <cell r="PH362">
            <v>0</v>
          </cell>
          <cell r="PI362">
            <v>0</v>
          </cell>
          <cell r="PJ362">
            <v>0</v>
          </cell>
          <cell r="PL362">
            <v>0</v>
          </cell>
          <cell r="PM362">
            <v>0</v>
          </cell>
          <cell r="PN362">
            <v>0</v>
          </cell>
          <cell r="PO362">
            <v>0</v>
          </cell>
          <cell r="PP362">
            <v>0</v>
          </cell>
          <cell r="PQ362">
            <v>0</v>
          </cell>
          <cell r="PR362">
            <v>0</v>
          </cell>
          <cell r="PS362">
            <v>0</v>
          </cell>
          <cell r="PT362">
            <v>0</v>
          </cell>
          <cell r="PU362">
            <v>0</v>
          </cell>
          <cell r="PV362">
            <v>0</v>
          </cell>
          <cell r="PW362">
            <v>0</v>
          </cell>
          <cell r="PX362">
            <v>0</v>
          </cell>
          <cell r="PY362">
            <v>0</v>
          </cell>
          <cell r="PZ362">
            <v>0</v>
          </cell>
          <cell r="QA362">
            <v>0</v>
          </cell>
          <cell r="QB362">
            <v>0</v>
          </cell>
          <cell r="QC362">
            <v>0</v>
          </cell>
          <cell r="QD362">
            <v>0</v>
          </cell>
          <cell r="QE362">
            <v>0</v>
          </cell>
          <cell r="QF362">
            <v>0</v>
          </cell>
          <cell r="QG362">
            <v>0</v>
          </cell>
          <cell r="QH362">
            <v>0</v>
          </cell>
          <cell r="QI362">
            <v>0</v>
          </cell>
          <cell r="QJ362">
            <v>0</v>
          </cell>
          <cell r="QK362">
            <v>0</v>
          </cell>
          <cell r="QL362">
            <v>0</v>
          </cell>
          <cell r="QM362">
            <v>0</v>
          </cell>
          <cell r="QN362">
            <v>0</v>
          </cell>
          <cell r="QO362">
            <v>0</v>
          </cell>
          <cell r="QP362">
            <v>0</v>
          </cell>
          <cell r="QQ362">
            <v>0</v>
          </cell>
          <cell r="QR362">
            <v>0</v>
          </cell>
          <cell r="QS362">
            <v>0</v>
          </cell>
          <cell r="QT362">
            <v>0</v>
          </cell>
          <cell r="QU362">
            <v>0</v>
          </cell>
          <cell r="QV362">
            <v>0</v>
          </cell>
          <cell r="QW362">
            <v>0</v>
          </cell>
          <cell r="QX362">
            <v>0</v>
          </cell>
          <cell r="QY362">
            <v>0</v>
          </cell>
          <cell r="QZ362">
            <v>0</v>
          </cell>
          <cell r="RA362">
            <v>0</v>
          </cell>
          <cell r="RB362">
            <v>0</v>
          </cell>
          <cell r="RC362">
            <v>0</v>
          </cell>
          <cell r="RD362">
            <v>0</v>
          </cell>
          <cell r="RE362">
            <v>0</v>
          </cell>
          <cell r="RF362">
            <v>0</v>
          </cell>
          <cell r="RG362">
            <v>0</v>
          </cell>
          <cell r="RH362">
            <v>0</v>
          </cell>
          <cell r="RI362">
            <v>0</v>
          </cell>
          <cell r="RL362">
            <v>0</v>
          </cell>
        </row>
        <row r="363">
          <cell r="OQ363">
            <v>0</v>
          </cell>
          <cell r="OR363">
            <v>0</v>
          </cell>
          <cell r="OS363">
            <v>0</v>
          </cell>
          <cell r="OT363">
            <v>0</v>
          </cell>
          <cell r="OU363">
            <v>0</v>
          </cell>
          <cell r="OV363">
            <v>0</v>
          </cell>
          <cell r="OW363">
            <v>0</v>
          </cell>
          <cell r="OX363">
            <v>0</v>
          </cell>
          <cell r="OY363">
            <v>0</v>
          </cell>
          <cell r="OZ363">
            <v>0</v>
          </cell>
          <cell r="PA363">
            <v>0</v>
          </cell>
          <cell r="PB363">
            <v>0</v>
          </cell>
          <cell r="PC363">
            <v>0</v>
          </cell>
          <cell r="PD363">
            <v>0</v>
          </cell>
          <cell r="PE363">
            <v>0</v>
          </cell>
          <cell r="PF363">
            <v>0</v>
          </cell>
          <cell r="PG363">
            <v>0</v>
          </cell>
          <cell r="PH363">
            <v>0</v>
          </cell>
          <cell r="PI363">
            <v>0</v>
          </cell>
          <cell r="PJ363">
            <v>0</v>
          </cell>
          <cell r="PL363">
            <v>0</v>
          </cell>
          <cell r="PM363">
            <v>0</v>
          </cell>
          <cell r="PN363">
            <v>0</v>
          </cell>
          <cell r="PO363">
            <v>0</v>
          </cell>
          <cell r="PP363">
            <v>0</v>
          </cell>
          <cell r="PQ363">
            <v>0</v>
          </cell>
          <cell r="PR363">
            <v>0</v>
          </cell>
          <cell r="PS363">
            <v>0</v>
          </cell>
          <cell r="PT363">
            <v>0</v>
          </cell>
          <cell r="PU363">
            <v>0</v>
          </cell>
          <cell r="PV363">
            <v>0</v>
          </cell>
          <cell r="PW363">
            <v>0</v>
          </cell>
          <cell r="PX363">
            <v>0</v>
          </cell>
          <cell r="PY363">
            <v>0</v>
          </cell>
          <cell r="PZ363">
            <v>0</v>
          </cell>
          <cell r="QA363">
            <v>0</v>
          </cell>
          <cell r="QB363">
            <v>0</v>
          </cell>
          <cell r="QC363">
            <v>0</v>
          </cell>
          <cell r="QD363">
            <v>0</v>
          </cell>
          <cell r="QE363">
            <v>0</v>
          </cell>
          <cell r="QF363">
            <v>0</v>
          </cell>
          <cell r="QG363">
            <v>0</v>
          </cell>
          <cell r="QH363">
            <v>0</v>
          </cell>
          <cell r="QI363">
            <v>0</v>
          </cell>
          <cell r="QJ363">
            <v>0</v>
          </cell>
          <cell r="QK363">
            <v>0</v>
          </cell>
          <cell r="QL363">
            <v>0</v>
          </cell>
          <cell r="QM363">
            <v>0</v>
          </cell>
          <cell r="QN363">
            <v>0</v>
          </cell>
          <cell r="QO363">
            <v>0</v>
          </cell>
          <cell r="QP363">
            <v>0</v>
          </cell>
          <cell r="QQ363">
            <v>0</v>
          </cell>
          <cell r="QR363">
            <v>0</v>
          </cell>
          <cell r="QS363">
            <v>0</v>
          </cell>
          <cell r="QT363">
            <v>0</v>
          </cell>
          <cell r="QU363">
            <v>0</v>
          </cell>
          <cell r="QV363">
            <v>0</v>
          </cell>
          <cell r="QW363">
            <v>0</v>
          </cell>
          <cell r="QX363">
            <v>0</v>
          </cell>
          <cell r="QY363">
            <v>0</v>
          </cell>
          <cell r="QZ363">
            <v>0</v>
          </cell>
          <cell r="RA363">
            <v>0</v>
          </cell>
          <cell r="RB363">
            <v>0</v>
          </cell>
          <cell r="RC363">
            <v>0</v>
          </cell>
          <cell r="RD363">
            <v>0</v>
          </cell>
          <cell r="RE363">
            <v>0</v>
          </cell>
          <cell r="RF363">
            <v>0</v>
          </cell>
          <cell r="RG363">
            <v>0</v>
          </cell>
          <cell r="RH363">
            <v>0</v>
          </cell>
          <cell r="RI363">
            <v>0</v>
          </cell>
          <cell r="RL363">
            <v>0</v>
          </cell>
        </row>
        <row r="364">
          <cell r="OQ364">
            <v>0</v>
          </cell>
          <cell r="OR364">
            <v>0</v>
          </cell>
          <cell r="OS364">
            <v>0</v>
          </cell>
          <cell r="OT364">
            <v>0</v>
          </cell>
          <cell r="OU364">
            <v>0</v>
          </cell>
          <cell r="OV364">
            <v>0</v>
          </cell>
          <cell r="OW364">
            <v>0</v>
          </cell>
          <cell r="OX364">
            <v>0</v>
          </cell>
          <cell r="OY364">
            <v>0</v>
          </cell>
          <cell r="OZ364">
            <v>0</v>
          </cell>
          <cell r="PA364">
            <v>0</v>
          </cell>
          <cell r="PB364">
            <v>0</v>
          </cell>
          <cell r="PC364">
            <v>0</v>
          </cell>
          <cell r="PD364">
            <v>0</v>
          </cell>
          <cell r="PE364">
            <v>0</v>
          </cell>
          <cell r="PF364">
            <v>0</v>
          </cell>
          <cell r="PG364">
            <v>0</v>
          </cell>
          <cell r="PH364">
            <v>0</v>
          </cell>
          <cell r="PI364">
            <v>0</v>
          </cell>
          <cell r="PJ364">
            <v>0</v>
          </cell>
          <cell r="PL364">
            <v>0</v>
          </cell>
          <cell r="PM364">
            <v>0</v>
          </cell>
          <cell r="PN364">
            <v>0</v>
          </cell>
          <cell r="PO364">
            <v>0</v>
          </cell>
          <cell r="PP364">
            <v>0</v>
          </cell>
          <cell r="PQ364">
            <v>0</v>
          </cell>
          <cell r="PR364">
            <v>0</v>
          </cell>
          <cell r="PS364">
            <v>0</v>
          </cell>
          <cell r="PT364">
            <v>0</v>
          </cell>
          <cell r="PU364">
            <v>0</v>
          </cell>
          <cell r="PV364">
            <v>0</v>
          </cell>
          <cell r="PW364">
            <v>0</v>
          </cell>
          <cell r="PX364">
            <v>0</v>
          </cell>
          <cell r="PY364">
            <v>0</v>
          </cell>
          <cell r="PZ364">
            <v>0</v>
          </cell>
          <cell r="QA364">
            <v>0</v>
          </cell>
          <cell r="QB364">
            <v>0</v>
          </cell>
          <cell r="QC364">
            <v>0</v>
          </cell>
          <cell r="QD364">
            <v>0</v>
          </cell>
          <cell r="QE364">
            <v>0</v>
          </cell>
          <cell r="QF364">
            <v>0</v>
          </cell>
          <cell r="QG364">
            <v>0</v>
          </cell>
          <cell r="QH364">
            <v>0</v>
          </cell>
          <cell r="QI364">
            <v>0</v>
          </cell>
          <cell r="QJ364">
            <v>0</v>
          </cell>
          <cell r="QK364">
            <v>0</v>
          </cell>
          <cell r="QL364">
            <v>0</v>
          </cell>
          <cell r="QM364">
            <v>0</v>
          </cell>
          <cell r="QN364">
            <v>0</v>
          </cell>
          <cell r="QO364">
            <v>0</v>
          </cell>
          <cell r="QP364">
            <v>0</v>
          </cell>
          <cell r="QQ364">
            <v>0</v>
          </cell>
          <cell r="QR364">
            <v>0</v>
          </cell>
          <cell r="QS364">
            <v>0</v>
          </cell>
          <cell r="QT364">
            <v>0</v>
          </cell>
          <cell r="QU364">
            <v>0</v>
          </cell>
          <cell r="QV364">
            <v>0</v>
          </cell>
          <cell r="QW364">
            <v>0</v>
          </cell>
          <cell r="QX364">
            <v>0</v>
          </cell>
          <cell r="QY364">
            <v>0</v>
          </cell>
          <cell r="QZ364">
            <v>0</v>
          </cell>
          <cell r="RA364">
            <v>0</v>
          </cell>
          <cell r="RB364">
            <v>0</v>
          </cell>
          <cell r="RC364">
            <v>0</v>
          </cell>
          <cell r="RD364">
            <v>0</v>
          </cell>
          <cell r="RE364">
            <v>0</v>
          </cell>
          <cell r="RF364">
            <v>0</v>
          </cell>
          <cell r="RG364">
            <v>0</v>
          </cell>
          <cell r="RH364">
            <v>0</v>
          </cell>
          <cell r="RI364">
            <v>0</v>
          </cell>
          <cell r="RL364">
            <v>0</v>
          </cell>
        </row>
        <row r="365">
          <cell r="OQ365">
            <v>0</v>
          </cell>
          <cell r="OR365">
            <v>0</v>
          </cell>
          <cell r="OS365">
            <v>0</v>
          </cell>
          <cell r="OT365">
            <v>0</v>
          </cell>
          <cell r="OU365">
            <v>0</v>
          </cell>
          <cell r="OV365">
            <v>0</v>
          </cell>
          <cell r="OW365">
            <v>0</v>
          </cell>
          <cell r="OX365">
            <v>0</v>
          </cell>
          <cell r="OY365">
            <v>0</v>
          </cell>
          <cell r="OZ365">
            <v>0</v>
          </cell>
          <cell r="PA365">
            <v>0</v>
          </cell>
          <cell r="PB365">
            <v>0</v>
          </cell>
          <cell r="PC365">
            <v>0</v>
          </cell>
          <cell r="PD365">
            <v>0</v>
          </cell>
          <cell r="PE365">
            <v>0</v>
          </cell>
          <cell r="PF365">
            <v>0</v>
          </cell>
          <cell r="PG365">
            <v>0</v>
          </cell>
          <cell r="PH365">
            <v>0</v>
          </cell>
          <cell r="PI365">
            <v>0</v>
          </cell>
          <cell r="PJ365">
            <v>0</v>
          </cell>
          <cell r="PL365">
            <v>0</v>
          </cell>
          <cell r="PM365">
            <v>0</v>
          </cell>
          <cell r="PN365">
            <v>0</v>
          </cell>
          <cell r="PO365">
            <v>0</v>
          </cell>
          <cell r="PP365">
            <v>0</v>
          </cell>
          <cell r="PQ365">
            <v>0</v>
          </cell>
          <cell r="PR365">
            <v>0</v>
          </cell>
          <cell r="PS365">
            <v>0</v>
          </cell>
          <cell r="PT365">
            <v>0</v>
          </cell>
          <cell r="PU365">
            <v>0</v>
          </cell>
          <cell r="PV365">
            <v>0</v>
          </cell>
          <cell r="PW365">
            <v>0</v>
          </cell>
          <cell r="PX365">
            <v>0</v>
          </cell>
          <cell r="PY365">
            <v>0</v>
          </cell>
          <cell r="PZ365">
            <v>0</v>
          </cell>
          <cell r="QA365">
            <v>0</v>
          </cell>
          <cell r="QB365">
            <v>0</v>
          </cell>
          <cell r="QC365">
            <v>0</v>
          </cell>
          <cell r="QD365">
            <v>0</v>
          </cell>
          <cell r="QE365">
            <v>0</v>
          </cell>
          <cell r="QF365">
            <v>0</v>
          </cell>
          <cell r="QG365">
            <v>0</v>
          </cell>
          <cell r="QH365">
            <v>0</v>
          </cell>
          <cell r="QI365">
            <v>0</v>
          </cell>
          <cell r="QJ365">
            <v>0</v>
          </cell>
          <cell r="QK365">
            <v>0</v>
          </cell>
          <cell r="QL365">
            <v>0</v>
          </cell>
          <cell r="QM365">
            <v>0</v>
          </cell>
          <cell r="QN365">
            <v>0</v>
          </cell>
          <cell r="QO365">
            <v>0</v>
          </cell>
          <cell r="QP365">
            <v>0</v>
          </cell>
          <cell r="QQ365">
            <v>0</v>
          </cell>
          <cell r="QR365">
            <v>0</v>
          </cell>
          <cell r="QS365">
            <v>0</v>
          </cell>
          <cell r="QT365">
            <v>0</v>
          </cell>
          <cell r="QU365">
            <v>0</v>
          </cell>
          <cell r="QV365">
            <v>0</v>
          </cell>
          <cell r="QW365">
            <v>0</v>
          </cell>
          <cell r="QX365">
            <v>0</v>
          </cell>
          <cell r="QY365">
            <v>0</v>
          </cell>
          <cell r="QZ365">
            <v>0</v>
          </cell>
          <cell r="RA365">
            <v>0</v>
          </cell>
          <cell r="RB365">
            <v>0</v>
          </cell>
          <cell r="RC365">
            <v>0</v>
          </cell>
          <cell r="RD365">
            <v>0</v>
          </cell>
          <cell r="RE365">
            <v>0</v>
          </cell>
          <cell r="RF365">
            <v>0</v>
          </cell>
          <cell r="RG365">
            <v>0</v>
          </cell>
          <cell r="RH365">
            <v>0</v>
          </cell>
          <cell r="RI365">
            <v>0</v>
          </cell>
          <cell r="RL365">
            <v>0</v>
          </cell>
        </row>
        <row r="366">
          <cell r="OQ366">
            <v>0</v>
          </cell>
          <cell r="OR366">
            <v>0</v>
          </cell>
          <cell r="OS366">
            <v>0</v>
          </cell>
          <cell r="OT366">
            <v>0</v>
          </cell>
          <cell r="OU366">
            <v>0</v>
          </cell>
          <cell r="OV366">
            <v>0</v>
          </cell>
          <cell r="OW366">
            <v>0</v>
          </cell>
          <cell r="OX366">
            <v>0</v>
          </cell>
          <cell r="OY366">
            <v>0</v>
          </cell>
          <cell r="OZ366">
            <v>0</v>
          </cell>
          <cell r="PA366">
            <v>0</v>
          </cell>
          <cell r="PB366">
            <v>0</v>
          </cell>
          <cell r="PC366">
            <v>0</v>
          </cell>
          <cell r="PD366">
            <v>0</v>
          </cell>
          <cell r="PE366">
            <v>0</v>
          </cell>
          <cell r="PF366">
            <v>0</v>
          </cell>
          <cell r="PG366">
            <v>0</v>
          </cell>
          <cell r="PH366">
            <v>0</v>
          </cell>
          <cell r="PI366">
            <v>0</v>
          </cell>
          <cell r="PJ366">
            <v>0</v>
          </cell>
          <cell r="PL366">
            <v>0</v>
          </cell>
          <cell r="PM366">
            <v>0</v>
          </cell>
          <cell r="PN366">
            <v>0</v>
          </cell>
          <cell r="PO366">
            <v>0</v>
          </cell>
          <cell r="PP366">
            <v>0</v>
          </cell>
          <cell r="PQ366">
            <v>0</v>
          </cell>
          <cell r="PR366">
            <v>0</v>
          </cell>
          <cell r="PS366">
            <v>0</v>
          </cell>
          <cell r="PT366">
            <v>0</v>
          </cell>
          <cell r="PU366">
            <v>0</v>
          </cell>
          <cell r="PV366">
            <v>0</v>
          </cell>
          <cell r="PW366">
            <v>0</v>
          </cell>
          <cell r="PX366">
            <v>0</v>
          </cell>
          <cell r="PY366">
            <v>0</v>
          </cell>
          <cell r="PZ366">
            <v>0</v>
          </cell>
          <cell r="QA366">
            <v>0</v>
          </cell>
          <cell r="QB366">
            <v>0</v>
          </cell>
          <cell r="QC366">
            <v>0</v>
          </cell>
          <cell r="QD366">
            <v>0</v>
          </cell>
          <cell r="QE366">
            <v>0</v>
          </cell>
          <cell r="QF366">
            <v>0</v>
          </cell>
          <cell r="QG366">
            <v>0</v>
          </cell>
          <cell r="QH366">
            <v>0</v>
          </cell>
          <cell r="QI366">
            <v>0</v>
          </cell>
          <cell r="QJ366">
            <v>0</v>
          </cell>
          <cell r="QK366">
            <v>0</v>
          </cell>
          <cell r="QL366">
            <v>0</v>
          </cell>
          <cell r="QM366">
            <v>0</v>
          </cell>
          <cell r="QN366">
            <v>0</v>
          </cell>
          <cell r="QO366">
            <v>0</v>
          </cell>
          <cell r="QP366">
            <v>0</v>
          </cell>
          <cell r="QQ366">
            <v>0</v>
          </cell>
          <cell r="QR366">
            <v>0</v>
          </cell>
          <cell r="QS366">
            <v>0</v>
          </cell>
          <cell r="QT366">
            <v>0</v>
          </cell>
          <cell r="QU366">
            <v>0</v>
          </cell>
          <cell r="QV366">
            <v>0</v>
          </cell>
          <cell r="QW366">
            <v>0</v>
          </cell>
          <cell r="QX366">
            <v>0</v>
          </cell>
          <cell r="QY366">
            <v>0</v>
          </cell>
          <cell r="QZ366">
            <v>0</v>
          </cell>
          <cell r="RA366">
            <v>0</v>
          </cell>
          <cell r="RB366">
            <v>0</v>
          </cell>
          <cell r="RC366">
            <v>0</v>
          </cell>
          <cell r="RD366">
            <v>0</v>
          </cell>
          <cell r="RE366">
            <v>0</v>
          </cell>
          <cell r="RF366">
            <v>0</v>
          </cell>
          <cell r="RG366">
            <v>0</v>
          </cell>
          <cell r="RH366">
            <v>0</v>
          </cell>
          <cell r="RI366">
            <v>0</v>
          </cell>
          <cell r="RL366">
            <v>0</v>
          </cell>
        </row>
        <row r="367">
          <cell r="OQ367">
            <v>0</v>
          </cell>
          <cell r="OR367">
            <v>0</v>
          </cell>
          <cell r="OS367">
            <v>0</v>
          </cell>
          <cell r="OT367">
            <v>0</v>
          </cell>
          <cell r="OU367">
            <v>0</v>
          </cell>
          <cell r="OV367">
            <v>0</v>
          </cell>
          <cell r="OW367">
            <v>0</v>
          </cell>
          <cell r="OX367">
            <v>0</v>
          </cell>
          <cell r="OY367">
            <v>0</v>
          </cell>
          <cell r="OZ367">
            <v>0</v>
          </cell>
          <cell r="PA367">
            <v>0</v>
          </cell>
          <cell r="PB367">
            <v>0</v>
          </cell>
          <cell r="PC367">
            <v>0</v>
          </cell>
          <cell r="PD367">
            <v>0</v>
          </cell>
          <cell r="PE367">
            <v>0</v>
          </cell>
          <cell r="PF367">
            <v>0</v>
          </cell>
          <cell r="PG367">
            <v>0</v>
          </cell>
          <cell r="PH367">
            <v>0</v>
          </cell>
          <cell r="PI367">
            <v>0</v>
          </cell>
          <cell r="PJ367">
            <v>0</v>
          </cell>
          <cell r="PL367">
            <v>0</v>
          </cell>
          <cell r="PM367">
            <v>0</v>
          </cell>
          <cell r="PN367">
            <v>0</v>
          </cell>
          <cell r="PO367">
            <v>0</v>
          </cell>
          <cell r="PP367">
            <v>0</v>
          </cell>
          <cell r="PQ367">
            <v>0</v>
          </cell>
          <cell r="PR367">
            <v>0</v>
          </cell>
          <cell r="PS367">
            <v>0</v>
          </cell>
          <cell r="PT367">
            <v>0</v>
          </cell>
          <cell r="PU367">
            <v>0</v>
          </cell>
          <cell r="PV367">
            <v>0</v>
          </cell>
          <cell r="PW367">
            <v>0</v>
          </cell>
          <cell r="PX367">
            <v>0</v>
          </cell>
          <cell r="PY367">
            <v>0</v>
          </cell>
          <cell r="PZ367">
            <v>0</v>
          </cell>
          <cell r="QA367">
            <v>0</v>
          </cell>
          <cell r="QB367">
            <v>0</v>
          </cell>
          <cell r="QC367">
            <v>0</v>
          </cell>
          <cell r="QD367">
            <v>0</v>
          </cell>
          <cell r="QE367">
            <v>0</v>
          </cell>
          <cell r="QF367">
            <v>0</v>
          </cell>
          <cell r="QG367">
            <v>0</v>
          </cell>
          <cell r="QH367">
            <v>0</v>
          </cell>
          <cell r="QI367">
            <v>0</v>
          </cell>
          <cell r="QJ367">
            <v>0</v>
          </cell>
          <cell r="QK367">
            <v>0</v>
          </cell>
          <cell r="QL367">
            <v>0</v>
          </cell>
          <cell r="QM367">
            <v>0</v>
          </cell>
          <cell r="QN367">
            <v>0</v>
          </cell>
          <cell r="QO367">
            <v>0</v>
          </cell>
          <cell r="QP367">
            <v>0</v>
          </cell>
          <cell r="QQ367">
            <v>0</v>
          </cell>
          <cell r="QR367">
            <v>0</v>
          </cell>
          <cell r="QS367">
            <v>0</v>
          </cell>
          <cell r="QT367">
            <v>0</v>
          </cell>
          <cell r="QU367">
            <v>0</v>
          </cell>
          <cell r="QV367">
            <v>0</v>
          </cell>
          <cell r="QW367">
            <v>0</v>
          </cell>
          <cell r="QX367">
            <v>0</v>
          </cell>
          <cell r="QY367">
            <v>0</v>
          </cell>
          <cell r="QZ367">
            <v>0</v>
          </cell>
          <cell r="RA367">
            <v>0</v>
          </cell>
          <cell r="RB367">
            <v>0</v>
          </cell>
          <cell r="RC367">
            <v>0</v>
          </cell>
          <cell r="RD367">
            <v>0</v>
          </cell>
          <cell r="RE367">
            <v>0</v>
          </cell>
          <cell r="RF367">
            <v>0</v>
          </cell>
          <cell r="RG367">
            <v>0</v>
          </cell>
          <cell r="RH367">
            <v>0</v>
          </cell>
          <cell r="RI367">
            <v>0</v>
          </cell>
          <cell r="RL367">
            <v>0</v>
          </cell>
        </row>
        <row r="368">
          <cell r="OQ368">
            <v>0</v>
          </cell>
          <cell r="OR368">
            <v>0</v>
          </cell>
          <cell r="OS368">
            <v>0</v>
          </cell>
          <cell r="OT368">
            <v>0</v>
          </cell>
          <cell r="OU368">
            <v>0</v>
          </cell>
          <cell r="OV368">
            <v>0</v>
          </cell>
          <cell r="OW368">
            <v>0</v>
          </cell>
          <cell r="OX368">
            <v>0</v>
          </cell>
          <cell r="OY368">
            <v>0</v>
          </cell>
          <cell r="OZ368">
            <v>0</v>
          </cell>
          <cell r="PA368">
            <v>0</v>
          </cell>
          <cell r="PB368">
            <v>0</v>
          </cell>
          <cell r="PC368">
            <v>0</v>
          </cell>
          <cell r="PD368">
            <v>0</v>
          </cell>
          <cell r="PE368">
            <v>0</v>
          </cell>
          <cell r="PF368">
            <v>0</v>
          </cell>
          <cell r="PG368">
            <v>0</v>
          </cell>
          <cell r="PH368">
            <v>0</v>
          </cell>
          <cell r="PI368">
            <v>0</v>
          </cell>
          <cell r="PJ368">
            <v>0</v>
          </cell>
          <cell r="PL368">
            <v>0</v>
          </cell>
          <cell r="PM368">
            <v>0</v>
          </cell>
          <cell r="PN368">
            <v>0</v>
          </cell>
          <cell r="PO368">
            <v>0</v>
          </cell>
          <cell r="PP368">
            <v>0</v>
          </cell>
          <cell r="PQ368">
            <v>0</v>
          </cell>
          <cell r="PR368">
            <v>0</v>
          </cell>
          <cell r="PS368">
            <v>0</v>
          </cell>
          <cell r="PT368">
            <v>0</v>
          </cell>
          <cell r="PU368">
            <v>0</v>
          </cell>
          <cell r="PV368">
            <v>0</v>
          </cell>
          <cell r="PW368">
            <v>0</v>
          </cell>
          <cell r="PX368">
            <v>0</v>
          </cell>
          <cell r="PY368">
            <v>0</v>
          </cell>
          <cell r="PZ368">
            <v>0</v>
          </cell>
          <cell r="QA368">
            <v>0</v>
          </cell>
          <cell r="QB368">
            <v>0</v>
          </cell>
          <cell r="QC368">
            <v>0</v>
          </cell>
          <cell r="QD368">
            <v>0</v>
          </cell>
          <cell r="QE368">
            <v>0</v>
          </cell>
          <cell r="QF368">
            <v>0</v>
          </cell>
          <cell r="QG368">
            <v>0</v>
          </cell>
          <cell r="QH368">
            <v>0</v>
          </cell>
          <cell r="QI368">
            <v>0</v>
          </cell>
          <cell r="QJ368">
            <v>0</v>
          </cell>
          <cell r="QK368">
            <v>0</v>
          </cell>
          <cell r="QL368">
            <v>0</v>
          </cell>
          <cell r="QM368">
            <v>0</v>
          </cell>
          <cell r="QN368">
            <v>0</v>
          </cell>
          <cell r="QO368">
            <v>0</v>
          </cell>
          <cell r="QP368">
            <v>0</v>
          </cell>
          <cell r="QQ368">
            <v>0</v>
          </cell>
          <cell r="QR368">
            <v>0</v>
          </cell>
          <cell r="QS368">
            <v>0</v>
          </cell>
          <cell r="QT368">
            <v>0</v>
          </cell>
          <cell r="QU368">
            <v>0</v>
          </cell>
          <cell r="QV368">
            <v>0</v>
          </cell>
          <cell r="QW368">
            <v>0</v>
          </cell>
          <cell r="QX368">
            <v>0</v>
          </cell>
          <cell r="QY368">
            <v>0</v>
          </cell>
          <cell r="QZ368">
            <v>0</v>
          </cell>
          <cell r="RA368">
            <v>0</v>
          </cell>
          <cell r="RB368">
            <v>0</v>
          </cell>
          <cell r="RC368">
            <v>0</v>
          </cell>
          <cell r="RD368">
            <v>0</v>
          </cell>
          <cell r="RE368">
            <v>0</v>
          </cell>
          <cell r="RF368">
            <v>0</v>
          </cell>
          <cell r="RG368">
            <v>0</v>
          </cell>
          <cell r="RH368">
            <v>0</v>
          </cell>
          <cell r="RI368">
            <v>0</v>
          </cell>
          <cell r="RL368">
            <v>0</v>
          </cell>
        </row>
        <row r="369">
          <cell r="OQ369">
            <v>0</v>
          </cell>
          <cell r="OR369">
            <v>0</v>
          </cell>
          <cell r="OS369">
            <v>0</v>
          </cell>
          <cell r="OT369">
            <v>0</v>
          </cell>
          <cell r="OU369">
            <v>0</v>
          </cell>
          <cell r="OV369">
            <v>0</v>
          </cell>
          <cell r="OW369">
            <v>0</v>
          </cell>
          <cell r="OX369">
            <v>0</v>
          </cell>
          <cell r="OY369">
            <v>0</v>
          </cell>
          <cell r="OZ369">
            <v>0</v>
          </cell>
          <cell r="PA369">
            <v>0</v>
          </cell>
          <cell r="PB369">
            <v>0</v>
          </cell>
          <cell r="PC369">
            <v>0</v>
          </cell>
          <cell r="PD369">
            <v>0</v>
          </cell>
          <cell r="PE369">
            <v>0</v>
          </cell>
          <cell r="PF369">
            <v>0</v>
          </cell>
          <cell r="PG369">
            <v>0</v>
          </cell>
          <cell r="PH369">
            <v>0</v>
          </cell>
          <cell r="PI369">
            <v>0</v>
          </cell>
          <cell r="PJ369">
            <v>0</v>
          </cell>
          <cell r="PL369">
            <v>0</v>
          </cell>
          <cell r="PM369">
            <v>0</v>
          </cell>
          <cell r="PN369">
            <v>0</v>
          </cell>
          <cell r="PO369">
            <v>0</v>
          </cell>
          <cell r="PP369">
            <v>0</v>
          </cell>
          <cell r="PQ369">
            <v>0</v>
          </cell>
          <cell r="PR369">
            <v>0</v>
          </cell>
          <cell r="PS369">
            <v>0</v>
          </cell>
          <cell r="PT369">
            <v>0</v>
          </cell>
          <cell r="PU369">
            <v>0</v>
          </cell>
          <cell r="PV369">
            <v>0</v>
          </cell>
          <cell r="PW369">
            <v>0</v>
          </cell>
          <cell r="PX369">
            <v>0</v>
          </cell>
          <cell r="PY369">
            <v>0</v>
          </cell>
          <cell r="PZ369">
            <v>0</v>
          </cell>
          <cell r="QA369">
            <v>0</v>
          </cell>
          <cell r="QB369">
            <v>0</v>
          </cell>
          <cell r="QC369">
            <v>0</v>
          </cell>
          <cell r="QD369">
            <v>0</v>
          </cell>
          <cell r="QE369">
            <v>0</v>
          </cell>
          <cell r="QF369">
            <v>0</v>
          </cell>
          <cell r="QG369">
            <v>0</v>
          </cell>
          <cell r="QH369">
            <v>0</v>
          </cell>
          <cell r="QI369">
            <v>0</v>
          </cell>
          <cell r="QJ369">
            <v>0</v>
          </cell>
          <cell r="QK369">
            <v>0</v>
          </cell>
          <cell r="QL369">
            <v>0</v>
          </cell>
          <cell r="QM369">
            <v>0</v>
          </cell>
          <cell r="QN369">
            <v>0</v>
          </cell>
          <cell r="QO369">
            <v>0</v>
          </cell>
          <cell r="QP369">
            <v>0</v>
          </cell>
          <cell r="QQ369">
            <v>0</v>
          </cell>
          <cell r="QR369">
            <v>0</v>
          </cell>
          <cell r="QS369">
            <v>0</v>
          </cell>
          <cell r="QT369">
            <v>0</v>
          </cell>
          <cell r="QU369">
            <v>0</v>
          </cell>
          <cell r="QV369">
            <v>0</v>
          </cell>
          <cell r="QW369">
            <v>0</v>
          </cell>
          <cell r="QX369">
            <v>0</v>
          </cell>
          <cell r="QY369">
            <v>0</v>
          </cell>
          <cell r="QZ369">
            <v>0</v>
          </cell>
          <cell r="RA369">
            <v>0</v>
          </cell>
          <cell r="RB369">
            <v>0</v>
          </cell>
          <cell r="RC369">
            <v>0</v>
          </cell>
          <cell r="RD369">
            <v>0</v>
          </cell>
          <cell r="RE369">
            <v>0</v>
          </cell>
          <cell r="RF369">
            <v>0</v>
          </cell>
          <cell r="RG369">
            <v>0</v>
          </cell>
          <cell r="RH369">
            <v>0</v>
          </cell>
          <cell r="RI369">
            <v>0</v>
          </cell>
          <cell r="RL369">
            <v>0</v>
          </cell>
        </row>
        <row r="370">
          <cell r="OQ370">
            <v>0</v>
          </cell>
          <cell r="OR370">
            <v>0</v>
          </cell>
          <cell r="OS370">
            <v>0</v>
          </cell>
          <cell r="OT370">
            <v>0</v>
          </cell>
          <cell r="OU370">
            <v>0</v>
          </cell>
          <cell r="OV370">
            <v>0</v>
          </cell>
          <cell r="OW370">
            <v>0</v>
          </cell>
          <cell r="OX370">
            <v>0</v>
          </cell>
          <cell r="OY370">
            <v>0</v>
          </cell>
          <cell r="OZ370">
            <v>0</v>
          </cell>
          <cell r="PA370">
            <v>0</v>
          </cell>
          <cell r="PB370">
            <v>0</v>
          </cell>
          <cell r="PC370">
            <v>0</v>
          </cell>
          <cell r="PD370">
            <v>0</v>
          </cell>
          <cell r="PE370">
            <v>0</v>
          </cell>
          <cell r="PF370">
            <v>0</v>
          </cell>
          <cell r="PG370">
            <v>0</v>
          </cell>
          <cell r="PH370">
            <v>0</v>
          </cell>
          <cell r="PI370">
            <v>0</v>
          </cell>
          <cell r="PJ370">
            <v>0</v>
          </cell>
          <cell r="PL370">
            <v>0</v>
          </cell>
          <cell r="PM370">
            <v>0</v>
          </cell>
          <cell r="PN370">
            <v>0</v>
          </cell>
          <cell r="PO370">
            <v>0</v>
          </cell>
          <cell r="PP370">
            <v>0</v>
          </cell>
          <cell r="PQ370">
            <v>0</v>
          </cell>
          <cell r="PR370">
            <v>0</v>
          </cell>
          <cell r="PS370">
            <v>0</v>
          </cell>
          <cell r="PT370">
            <v>0</v>
          </cell>
          <cell r="PU370">
            <v>0</v>
          </cell>
          <cell r="PV370">
            <v>0</v>
          </cell>
          <cell r="PW370">
            <v>0</v>
          </cell>
          <cell r="PX370">
            <v>0</v>
          </cell>
          <cell r="PY370">
            <v>0</v>
          </cell>
          <cell r="PZ370">
            <v>0</v>
          </cell>
          <cell r="QA370">
            <v>0</v>
          </cell>
          <cell r="QB370">
            <v>0</v>
          </cell>
          <cell r="QC370">
            <v>0</v>
          </cell>
          <cell r="QD370">
            <v>0</v>
          </cell>
          <cell r="QE370">
            <v>0</v>
          </cell>
          <cell r="QF370">
            <v>0</v>
          </cell>
          <cell r="QG370">
            <v>0</v>
          </cell>
          <cell r="QH370">
            <v>0</v>
          </cell>
          <cell r="QI370">
            <v>0</v>
          </cell>
          <cell r="QJ370">
            <v>0</v>
          </cell>
          <cell r="QK370">
            <v>0</v>
          </cell>
          <cell r="QL370">
            <v>0</v>
          </cell>
          <cell r="QM370">
            <v>0</v>
          </cell>
          <cell r="QN370">
            <v>0</v>
          </cell>
          <cell r="QO370">
            <v>0</v>
          </cell>
          <cell r="QP370">
            <v>0</v>
          </cell>
          <cell r="QQ370">
            <v>0</v>
          </cell>
          <cell r="QR370">
            <v>0</v>
          </cell>
          <cell r="QS370">
            <v>0</v>
          </cell>
          <cell r="QT370">
            <v>0</v>
          </cell>
          <cell r="QU370">
            <v>0</v>
          </cell>
          <cell r="QV370">
            <v>0</v>
          </cell>
          <cell r="QW370">
            <v>0</v>
          </cell>
          <cell r="QX370">
            <v>0</v>
          </cell>
          <cell r="QY370">
            <v>0</v>
          </cell>
          <cell r="QZ370">
            <v>0</v>
          </cell>
          <cell r="RA370">
            <v>0</v>
          </cell>
          <cell r="RB370">
            <v>0</v>
          </cell>
          <cell r="RC370">
            <v>0</v>
          </cell>
          <cell r="RD370">
            <v>0</v>
          </cell>
          <cell r="RE370">
            <v>0</v>
          </cell>
          <cell r="RF370">
            <v>0</v>
          </cell>
          <cell r="RG370">
            <v>0</v>
          </cell>
          <cell r="RH370">
            <v>0</v>
          </cell>
          <cell r="RI370">
            <v>0</v>
          </cell>
          <cell r="RL370">
            <v>0</v>
          </cell>
        </row>
        <row r="371">
          <cell r="OQ371">
            <v>0</v>
          </cell>
          <cell r="OR371">
            <v>0</v>
          </cell>
          <cell r="OS371">
            <v>0</v>
          </cell>
          <cell r="OT371">
            <v>0</v>
          </cell>
          <cell r="OU371">
            <v>0</v>
          </cell>
          <cell r="OV371">
            <v>0</v>
          </cell>
          <cell r="OW371">
            <v>0</v>
          </cell>
          <cell r="OX371">
            <v>0</v>
          </cell>
          <cell r="OY371">
            <v>0</v>
          </cell>
          <cell r="OZ371">
            <v>0</v>
          </cell>
          <cell r="PA371">
            <v>0</v>
          </cell>
          <cell r="PB371">
            <v>0</v>
          </cell>
          <cell r="PC371">
            <v>0</v>
          </cell>
          <cell r="PD371">
            <v>0</v>
          </cell>
          <cell r="PE371">
            <v>0</v>
          </cell>
          <cell r="PF371">
            <v>0</v>
          </cell>
          <cell r="PG371">
            <v>0</v>
          </cell>
          <cell r="PH371">
            <v>0</v>
          </cell>
          <cell r="PI371">
            <v>0</v>
          </cell>
          <cell r="PJ371">
            <v>0</v>
          </cell>
          <cell r="PL371">
            <v>0</v>
          </cell>
          <cell r="PM371">
            <v>0</v>
          </cell>
          <cell r="PN371">
            <v>0</v>
          </cell>
          <cell r="PO371">
            <v>0</v>
          </cell>
          <cell r="PP371">
            <v>0</v>
          </cell>
          <cell r="PQ371">
            <v>0</v>
          </cell>
          <cell r="PR371">
            <v>0</v>
          </cell>
          <cell r="PS371">
            <v>0</v>
          </cell>
          <cell r="PT371">
            <v>0</v>
          </cell>
          <cell r="PU371">
            <v>0</v>
          </cell>
          <cell r="PV371">
            <v>0</v>
          </cell>
          <cell r="PW371">
            <v>0</v>
          </cell>
          <cell r="PX371">
            <v>0</v>
          </cell>
          <cell r="PY371">
            <v>0</v>
          </cell>
          <cell r="PZ371">
            <v>0</v>
          </cell>
          <cell r="QA371">
            <v>0</v>
          </cell>
          <cell r="QB371">
            <v>0</v>
          </cell>
          <cell r="QC371">
            <v>0</v>
          </cell>
          <cell r="QD371">
            <v>0</v>
          </cell>
          <cell r="QE371">
            <v>0</v>
          </cell>
          <cell r="QF371">
            <v>0</v>
          </cell>
          <cell r="QG371">
            <v>0</v>
          </cell>
          <cell r="QH371">
            <v>0</v>
          </cell>
          <cell r="QI371">
            <v>0</v>
          </cell>
          <cell r="QJ371">
            <v>0</v>
          </cell>
          <cell r="QK371">
            <v>0</v>
          </cell>
          <cell r="QL371">
            <v>0</v>
          </cell>
          <cell r="QM371">
            <v>0</v>
          </cell>
          <cell r="QN371">
            <v>0</v>
          </cell>
          <cell r="QO371">
            <v>0</v>
          </cell>
          <cell r="QP371">
            <v>0</v>
          </cell>
          <cell r="QQ371">
            <v>0</v>
          </cell>
          <cell r="QR371">
            <v>0</v>
          </cell>
          <cell r="QS371">
            <v>0</v>
          </cell>
          <cell r="QT371">
            <v>0</v>
          </cell>
          <cell r="QU371">
            <v>0</v>
          </cell>
          <cell r="QV371">
            <v>0</v>
          </cell>
          <cell r="QW371">
            <v>0</v>
          </cell>
          <cell r="QX371">
            <v>0</v>
          </cell>
          <cell r="QY371">
            <v>0</v>
          </cell>
          <cell r="QZ371">
            <v>0</v>
          </cell>
          <cell r="RA371">
            <v>0</v>
          </cell>
          <cell r="RB371">
            <v>0</v>
          </cell>
          <cell r="RC371">
            <v>0</v>
          </cell>
          <cell r="RD371">
            <v>0</v>
          </cell>
          <cell r="RE371">
            <v>0</v>
          </cell>
          <cell r="RF371">
            <v>0</v>
          </cell>
          <cell r="RG371">
            <v>0</v>
          </cell>
          <cell r="RH371">
            <v>0</v>
          </cell>
          <cell r="RI371">
            <v>0</v>
          </cell>
          <cell r="RL371">
            <v>0</v>
          </cell>
        </row>
        <row r="372">
          <cell r="OQ372">
            <v>0</v>
          </cell>
          <cell r="OR372">
            <v>0</v>
          </cell>
          <cell r="OS372">
            <v>0</v>
          </cell>
          <cell r="OT372">
            <v>0</v>
          </cell>
          <cell r="OU372">
            <v>0</v>
          </cell>
          <cell r="OV372">
            <v>0</v>
          </cell>
          <cell r="OW372">
            <v>0</v>
          </cell>
          <cell r="OX372">
            <v>0</v>
          </cell>
          <cell r="OY372">
            <v>0</v>
          </cell>
          <cell r="OZ372">
            <v>0</v>
          </cell>
          <cell r="PA372">
            <v>0</v>
          </cell>
          <cell r="PB372">
            <v>0</v>
          </cell>
          <cell r="PC372">
            <v>0</v>
          </cell>
          <cell r="PD372">
            <v>0</v>
          </cell>
          <cell r="PE372">
            <v>0</v>
          </cell>
          <cell r="PF372">
            <v>0</v>
          </cell>
          <cell r="PG372">
            <v>0</v>
          </cell>
          <cell r="PH372">
            <v>0</v>
          </cell>
          <cell r="PI372">
            <v>0</v>
          </cell>
          <cell r="PJ372">
            <v>0</v>
          </cell>
          <cell r="PL372">
            <v>0</v>
          </cell>
          <cell r="PM372">
            <v>0</v>
          </cell>
          <cell r="PN372">
            <v>0</v>
          </cell>
          <cell r="PO372">
            <v>0</v>
          </cell>
          <cell r="PP372">
            <v>0</v>
          </cell>
          <cell r="PQ372">
            <v>0</v>
          </cell>
          <cell r="PR372">
            <v>0</v>
          </cell>
          <cell r="PS372">
            <v>0</v>
          </cell>
          <cell r="PT372">
            <v>0</v>
          </cell>
          <cell r="PU372">
            <v>0</v>
          </cell>
          <cell r="PV372">
            <v>0</v>
          </cell>
          <cell r="PW372">
            <v>0</v>
          </cell>
          <cell r="PX372">
            <v>0</v>
          </cell>
          <cell r="PY372">
            <v>0</v>
          </cell>
          <cell r="PZ372">
            <v>0</v>
          </cell>
          <cell r="QA372">
            <v>0</v>
          </cell>
          <cell r="QB372">
            <v>0</v>
          </cell>
          <cell r="QC372">
            <v>0</v>
          </cell>
          <cell r="QD372">
            <v>0</v>
          </cell>
          <cell r="QE372">
            <v>0</v>
          </cell>
          <cell r="QF372">
            <v>0</v>
          </cell>
          <cell r="QG372">
            <v>0</v>
          </cell>
          <cell r="QH372">
            <v>0</v>
          </cell>
          <cell r="QI372">
            <v>0</v>
          </cell>
          <cell r="QJ372">
            <v>0</v>
          </cell>
          <cell r="QK372">
            <v>0</v>
          </cell>
          <cell r="QL372">
            <v>0</v>
          </cell>
          <cell r="QM372">
            <v>0</v>
          </cell>
          <cell r="QN372">
            <v>0</v>
          </cell>
          <cell r="QO372">
            <v>0</v>
          </cell>
          <cell r="QP372">
            <v>0</v>
          </cell>
          <cell r="QQ372">
            <v>0</v>
          </cell>
          <cell r="QR372">
            <v>0</v>
          </cell>
          <cell r="QS372">
            <v>0</v>
          </cell>
          <cell r="QT372">
            <v>0</v>
          </cell>
          <cell r="QU372">
            <v>0</v>
          </cell>
          <cell r="QV372">
            <v>0</v>
          </cell>
          <cell r="QW372">
            <v>0</v>
          </cell>
          <cell r="QX372">
            <v>0</v>
          </cell>
          <cell r="QY372">
            <v>0</v>
          </cell>
          <cell r="QZ372">
            <v>0</v>
          </cell>
          <cell r="RA372">
            <v>0</v>
          </cell>
          <cell r="RB372">
            <v>0</v>
          </cell>
          <cell r="RC372">
            <v>0</v>
          </cell>
          <cell r="RD372">
            <v>0</v>
          </cell>
          <cell r="RE372">
            <v>0</v>
          </cell>
          <cell r="RF372">
            <v>0</v>
          </cell>
          <cell r="RG372">
            <v>0</v>
          </cell>
          <cell r="RH372">
            <v>0</v>
          </cell>
          <cell r="RI372">
            <v>0</v>
          </cell>
          <cell r="RL372">
            <v>0</v>
          </cell>
        </row>
        <row r="373">
          <cell r="OQ373">
            <v>0</v>
          </cell>
          <cell r="OR373">
            <v>0</v>
          </cell>
          <cell r="OS373">
            <v>0</v>
          </cell>
          <cell r="OT373">
            <v>0</v>
          </cell>
          <cell r="OU373">
            <v>0</v>
          </cell>
          <cell r="OV373">
            <v>0</v>
          </cell>
          <cell r="OW373">
            <v>0</v>
          </cell>
          <cell r="OX373">
            <v>0</v>
          </cell>
          <cell r="OY373">
            <v>0</v>
          </cell>
          <cell r="OZ373">
            <v>0</v>
          </cell>
          <cell r="PA373">
            <v>0</v>
          </cell>
          <cell r="PB373">
            <v>0</v>
          </cell>
          <cell r="PC373">
            <v>0</v>
          </cell>
          <cell r="PD373">
            <v>0</v>
          </cell>
          <cell r="PE373">
            <v>0</v>
          </cell>
          <cell r="PF373">
            <v>0</v>
          </cell>
          <cell r="PG373">
            <v>0</v>
          </cell>
          <cell r="PH373">
            <v>0</v>
          </cell>
          <cell r="PI373">
            <v>0</v>
          </cell>
          <cell r="PJ373">
            <v>0</v>
          </cell>
          <cell r="PL373">
            <v>0</v>
          </cell>
          <cell r="PM373">
            <v>0</v>
          </cell>
          <cell r="PN373">
            <v>0</v>
          </cell>
          <cell r="PO373">
            <v>0</v>
          </cell>
          <cell r="PP373">
            <v>0</v>
          </cell>
          <cell r="PQ373">
            <v>0</v>
          </cell>
          <cell r="PR373">
            <v>0</v>
          </cell>
          <cell r="PS373">
            <v>0</v>
          </cell>
          <cell r="PT373">
            <v>0</v>
          </cell>
          <cell r="PU373">
            <v>0</v>
          </cell>
          <cell r="PV373">
            <v>0</v>
          </cell>
          <cell r="PW373">
            <v>0</v>
          </cell>
          <cell r="PX373">
            <v>0</v>
          </cell>
          <cell r="PY373">
            <v>0</v>
          </cell>
          <cell r="PZ373">
            <v>0</v>
          </cell>
          <cell r="QA373">
            <v>0</v>
          </cell>
          <cell r="QB373">
            <v>0</v>
          </cell>
          <cell r="QC373">
            <v>0</v>
          </cell>
          <cell r="QD373">
            <v>0</v>
          </cell>
          <cell r="QE373">
            <v>0</v>
          </cell>
          <cell r="QF373">
            <v>0</v>
          </cell>
          <cell r="QG373">
            <v>0</v>
          </cell>
          <cell r="QH373">
            <v>0</v>
          </cell>
          <cell r="QI373">
            <v>0</v>
          </cell>
          <cell r="QJ373">
            <v>0</v>
          </cell>
          <cell r="QK373">
            <v>0</v>
          </cell>
          <cell r="QL373">
            <v>0</v>
          </cell>
          <cell r="QM373">
            <v>0</v>
          </cell>
          <cell r="QN373">
            <v>0</v>
          </cell>
          <cell r="QO373">
            <v>0</v>
          </cell>
          <cell r="QP373">
            <v>0</v>
          </cell>
          <cell r="QQ373">
            <v>0</v>
          </cell>
          <cell r="QR373">
            <v>0</v>
          </cell>
          <cell r="QS373">
            <v>0</v>
          </cell>
          <cell r="QT373">
            <v>0</v>
          </cell>
          <cell r="QU373">
            <v>0</v>
          </cell>
          <cell r="QV373">
            <v>0</v>
          </cell>
          <cell r="QW373">
            <v>0</v>
          </cell>
          <cell r="QX373">
            <v>0</v>
          </cell>
          <cell r="QY373">
            <v>0</v>
          </cell>
          <cell r="QZ373">
            <v>0</v>
          </cell>
          <cell r="RA373">
            <v>0</v>
          </cell>
          <cell r="RB373">
            <v>0</v>
          </cell>
          <cell r="RC373">
            <v>0</v>
          </cell>
          <cell r="RD373">
            <v>0</v>
          </cell>
          <cell r="RE373">
            <v>0</v>
          </cell>
          <cell r="RF373">
            <v>0</v>
          </cell>
          <cell r="RG373">
            <v>0</v>
          </cell>
          <cell r="RH373">
            <v>0</v>
          </cell>
          <cell r="RI373">
            <v>0</v>
          </cell>
          <cell r="RL373">
            <v>0</v>
          </cell>
        </row>
        <row r="374">
          <cell r="OQ374">
            <v>0</v>
          </cell>
          <cell r="OR374">
            <v>0</v>
          </cell>
          <cell r="OS374">
            <v>0</v>
          </cell>
          <cell r="OT374">
            <v>0</v>
          </cell>
          <cell r="OU374">
            <v>0</v>
          </cell>
          <cell r="OV374">
            <v>0</v>
          </cell>
          <cell r="OW374">
            <v>0</v>
          </cell>
          <cell r="OX374">
            <v>0</v>
          </cell>
          <cell r="OY374">
            <v>0</v>
          </cell>
          <cell r="OZ374">
            <v>0</v>
          </cell>
          <cell r="PA374">
            <v>0</v>
          </cell>
          <cell r="PB374">
            <v>0</v>
          </cell>
          <cell r="PC374">
            <v>0</v>
          </cell>
          <cell r="PD374">
            <v>0</v>
          </cell>
          <cell r="PE374">
            <v>0</v>
          </cell>
          <cell r="PF374">
            <v>0</v>
          </cell>
          <cell r="PG374">
            <v>0</v>
          </cell>
          <cell r="PH374">
            <v>0</v>
          </cell>
          <cell r="PI374">
            <v>0</v>
          </cell>
          <cell r="PJ374">
            <v>0</v>
          </cell>
          <cell r="PL374">
            <v>0</v>
          </cell>
          <cell r="PM374">
            <v>0</v>
          </cell>
          <cell r="PN374">
            <v>0</v>
          </cell>
          <cell r="PO374">
            <v>0</v>
          </cell>
          <cell r="PP374">
            <v>0</v>
          </cell>
          <cell r="PQ374">
            <v>0</v>
          </cell>
          <cell r="PR374">
            <v>0</v>
          </cell>
          <cell r="PS374">
            <v>0</v>
          </cell>
          <cell r="PT374">
            <v>0</v>
          </cell>
          <cell r="PU374">
            <v>0</v>
          </cell>
          <cell r="PV374">
            <v>0</v>
          </cell>
          <cell r="PW374">
            <v>0</v>
          </cell>
          <cell r="PX374">
            <v>0</v>
          </cell>
          <cell r="PY374">
            <v>0</v>
          </cell>
          <cell r="PZ374">
            <v>0</v>
          </cell>
          <cell r="QA374">
            <v>0</v>
          </cell>
          <cell r="QB374">
            <v>0</v>
          </cell>
          <cell r="QC374">
            <v>0</v>
          </cell>
          <cell r="QD374">
            <v>0</v>
          </cell>
          <cell r="QE374">
            <v>0</v>
          </cell>
          <cell r="QF374">
            <v>0</v>
          </cell>
          <cell r="QG374">
            <v>0</v>
          </cell>
          <cell r="QH374">
            <v>0</v>
          </cell>
          <cell r="QI374">
            <v>0</v>
          </cell>
          <cell r="QJ374">
            <v>0</v>
          </cell>
          <cell r="QK374">
            <v>0</v>
          </cell>
          <cell r="QL374">
            <v>0</v>
          </cell>
          <cell r="QM374">
            <v>0</v>
          </cell>
          <cell r="QN374">
            <v>0</v>
          </cell>
          <cell r="QO374">
            <v>0</v>
          </cell>
          <cell r="QP374">
            <v>0</v>
          </cell>
          <cell r="QQ374">
            <v>0</v>
          </cell>
          <cell r="QR374">
            <v>0</v>
          </cell>
          <cell r="QS374">
            <v>0</v>
          </cell>
          <cell r="QT374">
            <v>0</v>
          </cell>
          <cell r="QU374">
            <v>0</v>
          </cell>
          <cell r="QV374">
            <v>0</v>
          </cell>
          <cell r="QW374">
            <v>0</v>
          </cell>
          <cell r="QX374">
            <v>0</v>
          </cell>
          <cell r="QY374">
            <v>0</v>
          </cell>
          <cell r="QZ374">
            <v>0</v>
          </cell>
          <cell r="RA374">
            <v>0</v>
          </cell>
          <cell r="RB374">
            <v>0</v>
          </cell>
          <cell r="RC374">
            <v>0</v>
          </cell>
          <cell r="RD374">
            <v>0</v>
          </cell>
          <cell r="RE374">
            <v>0</v>
          </cell>
          <cell r="RF374">
            <v>0</v>
          </cell>
          <cell r="RG374">
            <v>0</v>
          </cell>
          <cell r="RH374">
            <v>0</v>
          </cell>
          <cell r="RI374">
            <v>0</v>
          </cell>
          <cell r="RL374">
            <v>0</v>
          </cell>
        </row>
        <row r="375">
          <cell r="OQ375">
            <v>0</v>
          </cell>
          <cell r="OR375">
            <v>0</v>
          </cell>
          <cell r="OS375">
            <v>0</v>
          </cell>
          <cell r="OT375">
            <v>0</v>
          </cell>
          <cell r="OU375">
            <v>0</v>
          </cell>
          <cell r="OV375">
            <v>0</v>
          </cell>
          <cell r="OW375">
            <v>0</v>
          </cell>
          <cell r="OX375">
            <v>0</v>
          </cell>
          <cell r="OY375">
            <v>0</v>
          </cell>
          <cell r="OZ375">
            <v>0</v>
          </cell>
          <cell r="PA375">
            <v>0</v>
          </cell>
          <cell r="PB375">
            <v>0</v>
          </cell>
          <cell r="PC375">
            <v>0</v>
          </cell>
          <cell r="PD375">
            <v>0</v>
          </cell>
          <cell r="PE375">
            <v>0</v>
          </cell>
          <cell r="PF375">
            <v>0</v>
          </cell>
          <cell r="PG375">
            <v>0</v>
          </cell>
          <cell r="PH375">
            <v>0</v>
          </cell>
          <cell r="PI375">
            <v>0</v>
          </cell>
          <cell r="PJ375">
            <v>0</v>
          </cell>
          <cell r="PL375">
            <v>0</v>
          </cell>
          <cell r="PM375">
            <v>0</v>
          </cell>
          <cell r="PN375">
            <v>0</v>
          </cell>
          <cell r="PO375">
            <v>0</v>
          </cell>
          <cell r="PP375">
            <v>0</v>
          </cell>
          <cell r="PQ375">
            <v>0</v>
          </cell>
          <cell r="PR375">
            <v>0</v>
          </cell>
          <cell r="PS375">
            <v>0</v>
          </cell>
          <cell r="PT375">
            <v>0</v>
          </cell>
          <cell r="PU375">
            <v>0</v>
          </cell>
          <cell r="PV375">
            <v>0</v>
          </cell>
          <cell r="PW375">
            <v>0</v>
          </cell>
          <cell r="PX375">
            <v>0</v>
          </cell>
          <cell r="PY375">
            <v>0</v>
          </cell>
          <cell r="PZ375">
            <v>0</v>
          </cell>
          <cell r="QA375">
            <v>0</v>
          </cell>
          <cell r="QB375">
            <v>0</v>
          </cell>
          <cell r="QC375">
            <v>0</v>
          </cell>
          <cell r="QD375">
            <v>0</v>
          </cell>
          <cell r="QE375">
            <v>0</v>
          </cell>
          <cell r="QF375">
            <v>0</v>
          </cell>
          <cell r="QG375">
            <v>0</v>
          </cell>
          <cell r="QH375">
            <v>0</v>
          </cell>
          <cell r="QI375">
            <v>0</v>
          </cell>
          <cell r="QJ375">
            <v>0</v>
          </cell>
          <cell r="QK375">
            <v>0</v>
          </cell>
          <cell r="QL375">
            <v>0</v>
          </cell>
          <cell r="QM375">
            <v>0</v>
          </cell>
          <cell r="QN375">
            <v>0</v>
          </cell>
          <cell r="QO375">
            <v>0</v>
          </cell>
          <cell r="QP375">
            <v>0</v>
          </cell>
          <cell r="QQ375">
            <v>0</v>
          </cell>
          <cell r="QR375">
            <v>0</v>
          </cell>
          <cell r="QS375">
            <v>0</v>
          </cell>
          <cell r="QT375">
            <v>0</v>
          </cell>
          <cell r="QU375">
            <v>0</v>
          </cell>
          <cell r="QV375">
            <v>0</v>
          </cell>
          <cell r="QW375">
            <v>0</v>
          </cell>
          <cell r="QX375">
            <v>0</v>
          </cell>
          <cell r="QY375">
            <v>0</v>
          </cell>
          <cell r="QZ375">
            <v>0</v>
          </cell>
          <cell r="RA375">
            <v>0</v>
          </cell>
          <cell r="RB375">
            <v>0</v>
          </cell>
          <cell r="RC375">
            <v>0</v>
          </cell>
          <cell r="RD375">
            <v>0</v>
          </cell>
          <cell r="RE375">
            <v>0</v>
          </cell>
          <cell r="RF375">
            <v>0</v>
          </cell>
          <cell r="RG375">
            <v>0</v>
          </cell>
          <cell r="RH375">
            <v>0</v>
          </cell>
          <cell r="RI375">
            <v>0</v>
          </cell>
          <cell r="RL375">
            <v>0</v>
          </cell>
        </row>
        <row r="376">
          <cell r="OQ376">
            <v>0</v>
          </cell>
          <cell r="OR376">
            <v>0</v>
          </cell>
          <cell r="OS376">
            <v>0</v>
          </cell>
          <cell r="OT376">
            <v>0</v>
          </cell>
          <cell r="OU376">
            <v>0</v>
          </cell>
          <cell r="OV376">
            <v>0</v>
          </cell>
          <cell r="OW376">
            <v>0</v>
          </cell>
          <cell r="OX376">
            <v>0</v>
          </cell>
          <cell r="OY376">
            <v>0</v>
          </cell>
          <cell r="OZ376">
            <v>0</v>
          </cell>
          <cell r="PA376">
            <v>0</v>
          </cell>
          <cell r="PB376">
            <v>0</v>
          </cell>
          <cell r="PC376">
            <v>0</v>
          </cell>
          <cell r="PD376">
            <v>0</v>
          </cell>
          <cell r="PE376">
            <v>0</v>
          </cell>
          <cell r="PF376">
            <v>0</v>
          </cell>
          <cell r="PG376">
            <v>0</v>
          </cell>
          <cell r="PH376">
            <v>0</v>
          </cell>
          <cell r="PI376">
            <v>0</v>
          </cell>
          <cell r="PJ376">
            <v>0</v>
          </cell>
          <cell r="PL376">
            <v>0</v>
          </cell>
          <cell r="PM376">
            <v>0</v>
          </cell>
          <cell r="PN376">
            <v>0</v>
          </cell>
          <cell r="PO376">
            <v>0</v>
          </cell>
          <cell r="PP376">
            <v>0</v>
          </cell>
          <cell r="PQ376">
            <v>0</v>
          </cell>
          <cell r="PR376">
            <v>0</v>
          </cell>
          <cell r="PS376">
            <v>0</v>
          </cell>
          <cell r="PT376">
            <v>0</v>
          </cell>
          <cell r="PU376">
            <v>0</v>
          </cell>
          <cell r="PV376">
            <v>0</v>
          </cell>
          <cell r="PW376">
            <v>0</v>
          </cell>
          <cell r="PX376">
            <v>0</v>
          </cell>
          <cell r="PY376">
            <v>0</v>
          </cell>
          <cell r="PZ376">
            <v>0</v>
          </cell>
          <cell r="QA376">
            <v>0</v>
          </cell>
          <cell r="QB376">
            <v>0</v>
          </cell>
          <cell r="QC376">
            <v>0</v>
          </cell>
          <cell r="QD376">
            <v>0</v>
          </cell>
          <cell r="QE376">
            <v>0</v>
          </cell>
          <cell r="QF376">
            <v>0</v>
          </cell>
          <cell r="QG376">
            <v>0</v>
          </cell>
          <cell r="QH376">
            <v>0</v>
          </cell>
          <cell r="QI376">
            <v>0</v>
          </cell>
          <cell r="QJ376">
            <v>0</v>
          </cell>
          <cell r="QK376">
            <v>0</v>
          </cell>
          <cell r="QL376">
            <v>0</v>
          </cell>
          <cell r="QM376">
            <v>0</v>
          </cell>
          <cell r="QN376">
            <v>0</v>
          </cell>
          <cell r="QO376">
            <v>0</v>
          </cell>
          <cell r="QP376">
            <v>0</v>
          </cell>
          <cell r="QQ376">
            <v>0</v>
          </cell>
          <cell r="QR376">
            <v>0</v>
          </cell>
          <cell r="QS376">
            <v>0</v>
          </cell>
          <cell r="QT376">
            <v>0</v>
          </cell>
          <cell r="QU376">
            <v>0</v>
          </cell>
          <cell r="QV376">
            <v>0</v>
          </cell>
          <cell r="QW376">
            <v>0</v>
          </cell>
          <cell r="QX376">
            <v>0</v>
          </cell>
          <cell r="QY376">
            <v>0</v>
          </cell>
          <cell r="QZ376">
            <v>0</v>
          </cell>
          <cell r="RA376">
            <v>0</v>
          </cell>
          <cell r="RB376">
            <v>0</v>
          </cell>
          <cell r="RC376">
            <v>0</v>
          </cell>
          <cell r="RD376">
            <v>0</v>
          </cell>
          <cell r="RE376">
            <v>0</v>
          </cell>
          <cell r="RF376">
            <v>0</v>
          </cell>
          <cell r="RG376">
            <v>0</v>
          </cell>
          <cell r="RH376">
            <v>0</v>
          </cell>
          <cell r="RI376">
            <v>0</v>
          </cell>
          <cell r="RL376">
            <v>0</v>
          </cell>
        </row>
        <row r="377">
          <cell r="OQ377">
            <v>0</v>
          </cell>
          <cell r="OR377">
            <v>0</v>
          </cell>
          <cell r="OS377">
            <v>0</v>
          </cell>
          <cell r="OT377">
            <v>0</v>
          </cell>
          <cell r="OU377">
            <v>0</v>
          </cell>
          <cell r="OV377">
            <v>0</v>
          </cell>
          <cell r="OW377">
            <v>0</v>
          </cell>
          <cell r="OX377">
            <v>0</v>
          </cell>
          <cell r="OY377">
            <v>0</v>
          </cell>
          <cell r="OZ377">
            <v>0</v>
          </cell>
          <cell r="PA377">
            <v>0</v>
          </cell>
          <cell r="PB377">
            <v>0</v>
          </cell>
          <cell r="PC377">
            <v>0</v>
          </cell>
          <cell r="PD377">
            <v>0</v>
          </cell>
          <cell r="PE377">
            <v>0</v>
          </cell>
          <cell r="PF377">
            <v>0</v>
          </cell>
          <cell r="PG377">
            <v>0</v>
          </cell>
          <cell r="PH377">
            <v>0</v>
          </cell>
          <cell r="PI377">
            <v>0</v>
          </cell>
          <cell r="PJ377">
            <v>0</v>
          </cell>
          <cell r="PL377">
            <v>0</v>
          </cell>
          <cell r="PM377">
            <v>0</v>
          </cell>
          <cell r="PN377">
            <v>0</v>
          </cell>
          <cell r="PO377">
            <v>0</v>
          </cell>
          <cell r="PP377">
            <v>0</v>
          </cell>
          <cell r="PQ377">
            <v>0</v>
          </cell>
          <cell r="PR377">
            <v>0</v>
          </cell>
          <cell r="PS377">
            <v>0</v>
          </cell>
          <cell r="PT377">
            <v>0</v>
          </cell>
          <cell r="PU377">
            <v>0</v>
          </cell>
          <cell r="PV377">
            <v>0</v>
          </cell>
          <cell r="PW377">
            <v>0</v>
          </cell>
          <cell r="PX377">
            <v>0</v>
          </cell>
          <cell r="PY377">
            <v>0</v>
          </cell>
          <cell r="PZ377">
            <v>0</v>
          </cell>
          <cell r="QA377">
            <v>0</v>
          </cell>
          <cell r="QB377">
            <v>0</v>
          </cell>
          <cell r="QC377">
            <v>0</v>
          </cell>
          <cell r="QD377">
            <v>0</v>
          </cell>
          <cell r="QE377">
            <v>0</v>
          </cell>
          <cell r="QF377">
            <v>0</v>
          </cell>
          <cell r="QG377">
            <v>0</v>
          </cell>
          <cell r="QH377">
            <v>0</v>
          </cell>
          <cell r="QI377">
            <v>0</v>
          </cell>
          <cell r="QJ377">
            <v>0</v>
          </cell>
          <cell r="QK377">
            <v>0</v>
          </cell>
          <cell r="QL377">
            <v>0</v>
          </cell>
          <cell r="QM377">
            <v>0</v>
          </cell>
          <cell r="QN377">
            <v>0</v>
          </cell>
          <cell r="QO377">
            <v>0</v>
          </cell>
          <cell r="QP377">
            <v>0</v>
          </cell>
          <cell r="QQ377">
            <v>0</v>
          </cell>
          <cell r="QR377">
            <v>0</v>
          </cell>
          <cell r="QS377">
            <v>0</v>
          </cell>
          <cell r="QT377">
            <v>0</v>
          </cell>
          <cell r="QU377">
            <v>0</v>
          </cell>
          <cell r="QV377">
            <v>0</v>
          </cell>
          <cell r="QW377">
            <v>0</v>
          </cell>
          <cell r="QX377">
            <v>0</v>
          </cell>
          <cell r="QY377">
            <v>0</v>
          </cell>
          <cell r="QZ377">
            <v>0</v>
          </cell>
          <cell r="RA377">
            <v>0</v>
          </cell>
          <cell r="RB377">
            <v>0</v>
          </cell>
          <cell r="RC377">
            <v>0</v>
          </cell>
          <cell r="RD377">
            <v>0</v>
          </cell>
          <cell r="RE377">
            <v>0</v>
          </cell>
          <cell r="RF377">
            <v>0</v>
          </cell>
          <cell r="RG377">
            <v>0</v>
          </cell>
          <cell r="RH377">
            <v>0</v>
          </cell>
          <cell r="RI377">
            <v>0</v>
          </cell>
          <cell r="RL377">
            <v>0</v>
          </cell>
        </row>
        <row r="378">
          <cell r="OQ378">
            <v>0</v>
          </cell>
          <cell r="OR378">
            <v>0</v>
          </cell>
          <cell r="OS378">
            <v>0</v>
          </cell>
          <cell r="OT378">
            <v>0</v>
          </cell>
          <cell r="OU378">
            <v>0</v>
          </cell>
          <cell r="OV378">
            <v>0</v>
          </cell>
          <cell r="OW378">
            <v>0</v>
          </cell>
          <cell r="OX378">
            <v>0</v>
          </cell>
          <cell r="OY378">
            <v>0</v>
          </cell>
          <cell r="OZ378">
            <v>0</v>
          </cell>
          <cell r="PA378">
            <v>0</v>
          </cell>
          <cell r="PB378">
            <v>0</v>
          </cell>
          <cell r="PC378">
            <v>0</v>
          </cell>
          <cell r="PD378">
            <v>0</v>
          </cell>
          <cell r="PE378">
            <v>0</v>
          </cell>
          <cell r="PF378">
            <v>0</v>
          </cell>
          <cell r="PG378">
            <v>0</v>
          </cell>
          <cell r="PH378">
            <v>0</v>
          </cell>
          <cell r="PI378">
            <v>0</v>
          </cell>
          <cell r="PJ378">
            <v>0</v>
          </cell>
          <cell r="PL378">
            <v>0</v>
          </cell>
          <cell r="PM378">
            <v>0</v>
          </cell>
          <cell r="PN378">
            <v>0</v>
          </cell>
          <cell r="PO378">
            <v>0</v>
          </cell>
          <cell r="PP378">
            <v>0</v>
          </cell>
          <cell r="PQ378">
            <v>0</v>
          </cell>
          <cell r="PR378">
            <v>0</v>
          </cell>
          <cell r="PS378">
            <v>0</v>
          </cell>
          <cell r="PT378">
            <v>0</v>
          </cell>
          <cell r="PU378">
            <v>0</v>
          </cell>
          <cell r="PV378">
            <v>0</v>
          </cell>
          <cell r="PW378">
            <v>0</v>
          </cell>
          <cell r="PX378">
            <v>0</v>
          </cell>
          <cell r="PY378">
            <v>0</v>
          </cell>
          <cell r="PZ378">
            <v>0</v>
          </cell>
          <cell r="QA378">
            <v>0</v>
          </cell>
          <cell r="QB378">
            <v>0</v>
          </cell>
          <cell r="QC378">
            <v>0</v>
          </cell>
          <cell r="QD378">
            <v>0</v>
          </cell>
          <cell r="QE378">
            <v>0</v>
          </cell>
          <cell r="QF378">
            <v>0</v>
          </cell>
          <cell r="QG378">
            <v>0</v>
          </cell>
          <cell r="QH378">
            <v>0</v>
          </cell>
          <cell r="QI378">
            <v>0</v>
          </cell>
          <cell r="QJ378">
            <v>0</v>
          </cell>
          <cell r="QK378">
            <v>0</v>
          </cell>
          <cell r="QL378">
            <v>0</v>
          </cell>
          <cell r="QM378">
            <v>0</v>
          </cell>
          <cell r="QN378">
            <v>0</v>
          </cell>
          <cell r="QO378">
            <v>0</v>
          </cell>
          <cell r="QP378">
            <v>0</v>
          </cell>
          <cell r="QQ378">
            <v>0</v>
          </cell>
          <cell r="QR378">
            <v>0</v>
          </cell>
          <cell r="QS378">
            <v>0</v>
          </cell>
          <cell r="QT378">
            <v>0</v>
          </cell>
          <cell r="QU378">
            <v>0</v>
          </cell>
          <cell r="QV378">
            <v>0</v>
          </cell>
          <cell r="QW378">
            <v>0</v>
          </cell>
          <cell r="QX378">
            <v>0</v>
          </cell>
          <cell r="QY378">
            <v>0</v>
          </cell>
          <cell r="QZ378">
            <v>0</v>
          </cell>
          <cell r="RA378">
            <v>0</v>
          </cell>
          <cell r="RB378">
            <v>0</v>
          </cell>
          <cell r="RC378">
            <v>0</v>
          </cell>
          <cell r="RD378">
            <v>0</v>
          </cell>
          <cell r="RE378">
            <v>0</v>
          </cell>
          <cell r="RF378">
            <v>0</v>
          </cell>
          <cell r="RG378">
            <v>0</v>
          </cell>
          <cell r="RH378">
            <v>0</v>
          </cell>
          <cell r="RI378">
            <v>0</v>
          </cell>
          <cell r="RL378">
            <v>0</v>
          </cell>
        </row>
        <row r="379">
          <cell r="OQ379">
            <v>0</v>
          </cell>
          <cell r="OR379">
            <v>0</v>
          </cell>
          <cell r="OS379">
            <v>0</v>
          </cell>
          <cell r="OT379">
            <v>0</v>
          </cell>
          <cell r="OU379">
            <v>0</v>
          </cell>
          <cell r="OV379">
            <v>0</v>
          </cell>
          <cell r="OW379">
            <v>0</v>
          </cell>
          <cell r="OX379">
            <v>0</v>
          </cell>
          <cell r="OY379">
            <v>0</v>
          </cell>
          <cell r="OZ379">
            <v>0</v>
          </cell>
          <cell r="PA379">
            <v>0</v>
          </cell>
          <cell r="PB379">
            <v>0</v>
          </cell>
          <cell r="PC379">
            <v>0</v>
          </cell>
          <cell r="PD379">
            <v>0</v>
          </cell>
          <cell r="PE379">
            <v>0</v>
          </cell>
          <cell r="PF379">
            <v>0</v>
          </cell>
          <cell r="PG379">
            <v>0</v>
          </cell>
          <cell r="PH379">
            <v>0</v>
          </cell>
          <cell r="PI379">
            <v>0</v>
          </cell>
          <cell r="PJ379">
            <v>0</v>
          </cell>
          <cell r="PL379">
            <v>0</v>
          </cell>
          <cell r="PM379">
            <v>0</v>
          </cell>
          <cell r="PN379">
            <v>0</v>
          </cell>
          <cell r="PO379">
            <v>0</v>
          </cell>
          <cell r="PP379">
            <v>0</v>
          </cell>
          <cell r="PQ379">
            <v>0</v>
          </cell>
          <cell r="PR379">
            <v>0</v>
          </cell>
          <cell r="PS379">
            <v>0</v>
          </cell>
          <cell r="PT379">
            <v>0</v>
          </cell>
          <cell r="PU379">
            <v>0</v>
          </cell>
          <cell r="PV379">
            <v>0</v>
          </cell>
          <cell r="PW379">
            <v>0</v>
          </cell>
          <cell r="PX379">
            <v>0</v>
          </cell>
          <cell r="PY379">
            <v>0</v>
          </cell>
          <cell r="PZ379">
            <v>0</v>
          </cell>
          <cell r="QA379">
            <v>0</v>
          </cell>
          <cell r="QB379">
            <v>0</v>
          </cell>
          <cell r="QC379">
            <v>0</v>
          </cell>
          <cell r="QD379">
            <v>0</v>
          </cell>
          <cell r="QE379">
            <v>0</v>
          </cell>
          <cell r="QF379">
            <v>0</v>
          </cell>
          <cell r="QG379">
            <v>0</v>
          </cell>
          <cell r="QH379">
            <v>0</v>
          </cell>
          <cell r="QI379">
            <v>0</v>
          </cell>
          <cell r="QJ379">
            <v>0</v>
          </cell>
          <cell r="QK379">
            <v>0</v>
          </cell>
          <cell r="QL379">
            <v>0</v>
          </cell>
          <cell r="QM379">
            <v>0</v>
          </cell>
          <cell r="QN379">
            <v>0</v>
          </cell>
          <cell r="QO379">
            <v>0</v>
          </cell>
          <cell r="QP379">
            <v>0</v>
          </cell>
          <cell r="QQ379">
            <v>0</v>
          </cell>
          <cell r="QR379">
            <v>0</v>
          </cell>
          <cell r="QS379">
            <v>0</v>
          </cell>
          <cell r="QT379">
            <v>0</v>
          </cell>
          <cell r="QU379">
            <v>0</v>
          </cell>
          <cell r="QV379">
            <v>0</v>
          </cell>
          <cell r="QW379">
            <v>0</v>
          </cell>
          <cell r="QX379">
            <v>0</v>
          </cell>
          <cell r="QY379">
            <v>0</v>
          </cell>
          <cell r="QZ379">
            <v>0</v>
          </cell>
          <cell r="RA379">
            <v>0</v>
          </cell>
          <cell r="RB379">
            <v>0</v>
          </cell>
          <cell r="RC379">
            <v>0</v>
          </cell>
          <cell r="RD379">
            <v>0</v>
          </cell>
          <cell r="RE379">
            <v>0</v>
          </cell>
          <cell r="RF379">
            <v>0</v>
          </cell>
          <cell r="RG379">
            <v>0</v>
          </cell>
          <cell r="RH379">
            <v>0</v>
          </cell>
          <cell r="RI379">
            <v>0</v>
          </cell>
          <cell r="RL379">
            <v>0</v>
          </cell>
        </row>
        <row r="380">
          <cell r="OQ380">
            <v>0</v>
          </cell>
          <cell r="OR380">
            <v>0</v>
          </cell>
          <cell r="OS380">
            <v>0</v>
          </cell>
          <cell r="OT380">
            <v>0</v>
          </cell>
          <cell r="OU380">
            <v>0</v>
          </cell>
          <cell r="OV380">
            <v>0</v>
          </cell>
          <cell r="OW380">
            <v>0</v>
          </cell>
          <cell r="OX380">
            <v>0</v>
          </cell>
          <cell r="OY380">
            <v>0</v>
          </cell>
          <cell r="OZ380">
            <v>0</v>
          </cell>
          <cell r="PA380">
            <v>0</v>
          </cell>
          <cell r="PB380">
            <v>0</v>
          </cell>
          <cell r="PC380">
            <v>0</v>
          </cell>
          <cell r="PD380">
            <v>0</v>
          </cell>
          <cell r="PE380">
            <v>0</v>
          </cell>
          <cell r="PF380">
            <v>0</v>
          </cell>
          <cell r="PG380">
            <v>0</v>
          </cell>
          <cell r="PH380">
            <v>0</v>
          </cell>
          <cell r="PI380">
            <v>0</v>
          </cell>
          <cell r="PJ380">
            <v>0</v>
          </cell>
          <cell r="PL380">
            <v>0</v>
          </cell>
          <cell r="PM380">
            <v>0</v>
          </cell>
          <cell r="PN380">
            <v>0</v>
          </cell>
          <cell r="PO380">
            <v>0</v>
          </cell>
          <cell r="PP380">
            <v>0</v>
          </cell>
          <cell r="PQ380">
            <v>0</v>
          </cell>
          <cell r="PR380">
            <v>0</v>
          </cell>
          <cell r="PS380">
            <v>0</v>
          </cell>
          <cell r="PT380">
            <v>0</v>
          </cell>
          <cell r="PU380">
            <v>0</v>
          </cell>
          <cell r="PV380">
            <v>0</v>
          </cell>
          <cell r="PW380">
            <v>0</v>
          </cell>
          <cell r="PX380">
            <v>0</v>
          </cell>
          <cell r="PY380">
            <v>0</v>
          </cell>
          <cell r="PZ380">
            <v>0</v>
          </cell>
          <cell r="QA380">
            <v>0</v>
          </cell>
          <cell r="QB380">
            <v>0</v>
          </cell>
          <cell r="QC380">
            <v>0</v>
          </cell>
          <cell r="QD380">
            <v>0</v>
          </cell>
          <cell r="QE380">
            <v>0</v>
          </cell>
          <cell r="QF380">
            <v>0</v>
          </cell>
          <cell r="QG380">
            <v>0</v>
          </cell>
          <cell r="QH380">
            <v>0</v>
          </cell>
          <cell r="QI380">
            <v>0</v>
          </cell>
          <cell r="QJ380">
            <v>0</v>
          </cell>
          <cell r="QK380">
            <v>0</v>
          </cell>
          <cell r="QL380">
            <v>0</v>
          </cell>
          <cell r="QM380">
            <v>0</v>
          </cell>
          <cell r="QN380">
            <v>0</v>
          </cell>
          <cell r="QO380">
            <v>0</v>
          </cell>
          <cell r="QP380">
            <v>0</v>
          </cell>
          <cell r="QQ380">
            <v>0</v>
          </cell>
          <cell r="QR380">
            <v>0</v>
          </cell>
          <cell r="QS380">
            <v>0</v>
          </cell>
          <cell r="QT380">
            <v>0</v>
          </cell>
          <cell r="QU380">
            <v>0</v>
          </cell>
          <cell r="QV380">
            <v>0</v>
          </cell>
          <cell r="QW380">
            <v>0</v>
          </cell>
          <cell r="QX380">
            <v>0</v>
          </cell>
          <cell r="QY380">
            <v>0</v>
          </cell>
          <cell r="QZ380">
            <v>0</v>
          </cell>
          <cell r="RA380">
            <v>0</v>
          </cell>
          <cell r="RB380">
            <v>0</v>
          </cell>
          <cell r="RC380">
            <v>0</v>
          </cell>
          <cell r="RD380">
            <v>0</v>
          </cell>
          <cell r="RE380">
            <v>0</v>
          </cell>
          <cell r="RF380">
            <v>0</v>
          </cell>
          <cell r="RG380">
            <v>0</v>
          </cell>
          <cell r="RH380">
            <v>0</v>
          </cell>
          <cell r="RI380">
            <v>0</v>
          </cell>
          <cell r="RL380">
            <v>0</v>
          </cell>
        </row>
        <row r="381">
          <cell r="OQ381">
            <v>0</v>
          </cell>
          <cell r="OR381">
            <v>0</v>
          </cell>
          <cell r="OS381">
            <v>0</v>
          </cell>
          <cell r="OT381">
            <v>0</v>
          </cell>
          <cell r="OU381">
            <v>0</v>
          </cell>
          <cell r="OV381">
            <v>0</v>
          </cell>
          <cell r="OW381">
            <v>0</v>
          </cell>
          <cell r="OX381">
            <v>0</v>
          </cell>
          <cell r="OY381">
            <v>0</v>
          </cell>
          <cell r="OZ381">
            <v>0</v>
          </cell>
          <cell r="PA381">
            <v>0</v>
          </cell>
          <cell r="PB381">
            <v>0</v>
          </cell>
          <cell r="PC381">
            <v>0</v>
          </cell>
          <cell r="PD381">
            <v>0</v>
          </cell>
          <cell r="PE381">
            <v>0</v>
          </cell>
          <cell r="PF381">
            <v>0</v>
          </cell>
          <cell r="PG381">
            <v>0</v>
          </cell>
          <cell r="PH381">
            <v>0</v>
          </cell>
          <cell r="PI381">
            <v>0</v>
          </cell>
          <cell r="PJ381">
            <v>0</v>
          </cell>
          <cell r="PL381">
            <v>0</v>
          </cell>
          <cell r="PM381">
            <v>0</v>
          </cell>
          <cell r="PN381">
            <v>0</v>
          </cell>
          <cell r="PO381">
            <v>0</v>
          </cell>
          <cell r="PP381">
            <v>0</v>
          </cell>
          <cell r="PQ381">
            <v>0</v>
          </cell>
          <cell r="PR381">
            <v>0</v>
          </cell>
          <cell r="PS381">
            <v>0</v>
          </cell>
          <cell r="PT381">
            <v>0</v>
          </cell>
          <cell r="PU381">
            <v>0</v>
          </cell>
          <cell r="PV381">
            <v>0</v>
          </cell>
          <cell r="PW381">
            <v>0</v>
          </cell>
          <cell r="PX381">
            <v>0</v>
          </cell>
          <cell r="PY381">
            <v>0</v>
          </cell>
          <cell r="PZ381">
            <v>0</v>
          </cell>
          <cell r="QA381">
            <v>0</v>
          </cell>
          <cell r="QB381">
            <v>0</v>
          </cell>
          <cell r="QC381">
            <v>0</v>
          </cell>
          <cell r="QD381">
            <v>0</v>
          </cell>
          <cell r="QE381">
            <v>0</v>
          </cell>
          <cell r="QF381">
            <v>0</v>
          </cell>
          <cell r="QG381">
            <v>0</v>
          </cell>
          <cell r="QH381">
            <v>0</v>
          </cell>
          <cell r="QI381">
            <v>0</v>
          </cell>
          <cell r="QJ381">
            <v>0</v>
          </cell>
          <cell r="QK381">
            <v>0</v>
          </cell>
          <cell r="QL381">
            <v>0</v>
          </cell>
          <cell r="QM381">
            <v>0</v>
          </cell>
          <cell r="QN381">
            <v>0</v>
          </cell>
          <cell r="QO381">
            <v>0</v>
          </cell>
          <cell r="QP381">
            <v>0</v>
          </cell>
          <cell r="QQ381">
            <v>0</v>
          </cell>
          <cell r="QR381">
            <v>0</v>
          </cell>
          <cell r="QS381">
            <v>0</v>
          </cell>
          <cell r="QT381">
            <v>0</v>
          </cell>
          <cell r="QU381">
            <v>0</v>
          </cell>
          <cell r="QV381">
            <v>0</v>
          </cell>
          <cell r="QW381">
            <v>0</v>
          </cell>
          <cell r="QX381">
            <v>0</v>
          </cell>
          <cell r="QY381">
            <v>0</v>
          </cell>
          <cell r="QZ381">
            <v>0</v>
          </cell>
          <cell r="RA381">
            <v>0</v>
          </cell>
          <cell r="RB381">
            <v>0</v>
          </cell>
          <cell r="RC381">
            <v>0</v>
          </cell>
          <cell r="RD381">
            <v>0</v>
          </cell>
          <cell r="RE381">
            <v>0</v>
          </cell>
          <cell r="RF381">
            <v>0</v>
          </cell>
          <cell r="RG381">
            <v>0</v>
          </cell>
          <cell r="RH381">
            <v>0</v>
          </cell>
          <cell r="RI381">
            <v>0</v>
          </cell>
          <cell r="RL381">
            <v>0</v>
          </cell>
        </row>
        <row r="382">
          <cell r="OQ382">
            <v>0</v>
          </cell>
          <cell r="OR382">
            <v>0</v>
          </cell>
          <cell r="OS382">
            <v>0</v>
          </cell>
          <cell r="OT382">
            <v>0</v>
          </cell>
          <cell r="OU382">
            <v>0</v>
          </cell>
          <cell r="OV382">
            <v>0</v>
          </cell>
          <cell r="OW382">
            <v>0</v>
          </cell>
          <cell r="OX382">
            <v>0</v>
          </cell>
          <cell r="OY382">
            <v>0</v>
          </cell>
          <cell r="OZ382">
            <v>0</v>
          </cell>
          <cell r="PA382">
            <v>0</v>
          </cell>
          <cell r="PB382">
            <v>0</v>
          </cell>
          <cell r="PC382">
            <v>0</v>
          </cell>
          <cell r="PD382">
            <v>0</v>
          </cell>
          <cell r="PE382">
            <v>0</v>
          </cell>
          <cell r="PF382">
            <v>0</v>
          </cell>
          <cell r="PG382">
            <v>0</v>
          </cell>
          <cell r="PH382">
            <v>0</v>
          </cell>
          <cell r="PI382">
            <v>0</v>
          </cell>
          <cell r="PJ382">
            <v>0</v>
          </cell>
          <cell r="PL382">
            <v>0</v>
          </cell>
          <cell r="PM382">
            <v>0</v>
          </cell>
          <cell r="PN382">
            <v>0</v>
          </cell>
          <cell r="PO382">
            <v>0</v>
          </cell>
          <cell r="PP382">
            <v>0</v>
          </cell>
          <cell r="PQ382">
            <v>0</v>
          </cell>
          <cell r="PR382">
            <v>0</v>
          </cell>
          <cell r="PS382">
            <v>0</v>
          </cell>
          <cell r="PT382">
            <v>0</v>
          </cell>
          <cell r="PU382">
            <v>0</v>
          </cell>
          <cell r="PV382">
            <v>0</v>
          </cell>
          <cell r="PW382">
            <v>0</v>
          </cell>
          <cell r="PX382">
            <v>0</v>
          </cell>
          <cell r="PY382">
            <v>0</v>
          </cell>
          <cell r="PZ382">
            <v>0</v>
          </cell>
          <cell r="QA382">
            <v>0</v>
          </cell>
          <cell r="QB382">
            <v>0</v>
          </cell>
          <cell r="QC382">
            <v>0</v>
          </cell>
          <cell r="QD382">
            <v>0</v>
          </cell>
          <cell r="QE382">
            <v>0</v>
          </cell>
          <cell r="QF382">
            <v>0</v>
          </cell>
          <cell r="QG382">
            <v>0</v>
          </cell>
          <cell r="QH382">
            <v>0</v>
          </cell>
          <cell r="QI382">
            <v>0</v>
          </cell>
          <cell r="QJ382">
            <v>0</v>
          </cell>
          <cell r="QK382">
            <v>0</v>
          </cell>
          <cell r="QL382">
            <v>0</v>
          </cell>
          <cell r="QM382">
            <v>0</v>
          </cell>
          <cell r="QN382">
            <v>0</v>
          </cell>
          <cell r="QO382">
            <v>0</v>
          </cell>
          <cell r="QP382">
            <v>0</v>
          </cell>
          <cell r="QQ382">
            <v>0</v>
          </cell>
          <cell r="QR382">
            <v>0</v>
          </cell>
          <cell r="QS382">
            <v>0</v>
          </cell>
          <cell r="QT382">
            <v>0</v>
          </cell>
          <cell r="QU382">
            <v>0</v>
          </cell>
          <cell r="QV382">
            <v>0</v>
          </cell>
          <cell r="QW382">
            <v>0</v>
          </cell>
          <cell r="QX382">
            <v>0</v>
          </cell>
          <cell r="QY382">
            <v>0</v>
          </cell>
          <cell r="QZ382">
            <v>0</v>
          </cell>
          <cell r="RA382">
            <v>0</v>
          </cell>
          <cell r="RB382">
            <v>0</v>
          </cell>
          <cell r="RC382">
            <v>0</v>
          </cell>
          <cell r="RD382">
            <v>0</v>
          </cell>
          <cell r="RE382">
            <v>0</v>
          </cell>
          <cell r="RF382">
            <v>0</v>
          </cell>
          <cell r="RG382">
            <v>0</v>
          </cell>
          <cell r="RH382">
            <v>0</v>
          </cell>
          <cell r="RI382">
            <v>0</v>
          </cell>
          <cell r="RL382">
            <v>0</v>
          </cell>
        </row>
        <row r="383">
          <cell r="OQ383">
            <v>0</v>
          </cell>
          <cell r="OR383">
            <v>0</v>
          </cell>
          <cell r="OS383">
            <v>0</v>
          </cell>
          <cell r="OT383">
            <v>0</v>
          </cell>
          <cell r="OU383">
            <v>0</v>
          </cell>
          <cell r="OV383">
            <v>0</v>
          </cell>
          <cell r="OW383">
            <v>0</v>
          </cell>
          <cell r="OX383">
            <v>0</v>
          </cell>
          <cell r="OY383">
            <v>0</v>
          </cell>
          <cell r="OZ383">
            <v>0</v>
          </cell>
          <cell r="PA383">
            <v>0</v>
          </cell>
          <cell r="PB383">
            <v>0</v>
          </cell>
          <cell r="PC383">
            <v>0</v>
          </cell>
          <cell r="PD383">
            <v>0</v>
          </cell>
          <cell r="PE383">
            <v>0</v>
          </cell>
          <cell r="PF383">
            <v>0</v>
          </cell>
          <cell r="PG383">
            <v>0</v>
          </cell>
          <cell r="PH383">
            <v>0</v>
          </cell>
          <cell r="PI383">
            <v>0</v>
          </cell>
          <cell r="PJ383">
            <v>0</v>
          </cell>
          <cell r="PL383">
            <v>0</v>
          </cell>
          <cell r="PM383">
            <v>0</v>
          </cell>
          <cell r="PN383">
            <v>0</v>
          </cell>
          <cell r="PO383">
            <v>0</v>
          </cell>
          <cell r="PP383">
            <v>0</v>
          </cell>
          <cell r="PQ383">
            <v>0</v>
          </cell>
          <cell r="PR383">
            <v>0</v>
          </cell>
          <cell r="PS383">
            <v>0</v>
          </cell>
          <cell r="PT383">
            <v>0</v>
          </cell>
          <cell r="PU383">
            <v>0</v>
          </cell>
          <cell r="PV383">
            <v>0</v>
          </cell>
          <cell r="PW383">
            <v>0</v>
          </cell>
          <cell r="PX383">
            <v>0</v>
          </cell>
          <cell r="PY383">
            <v>0</v>
          </cell>
          <cell r="PZ383">
            <v>0</v>
          </cell>
          <cell r="QA383">
            <v>0</v>
          </cell>
          <cell r="QB383">
            <v>0</v>
          </cell>
          <cell r="QC383">
            <v>0</v>
          </cell>
          <cell r="QD383">
            <v>0</v>
          </cell>
          <cell r="QE383">
            <v>0</v>
          </cell>
          <cell r="QF383">
            <v>0</v>
          </cell>
          <cell r="QG383">
            <v>0</v>
          </cell>
          <cell r="QH383">
            <v>0</v>
          </cell>
          <cell r="QI383">
            <v>0</v>
          </cell>
          <cell r="QJ383">
            <v>0</v>
          </cell>
          <cell r="QK383">
            <v>0</v>
          </cell>
          <cell r="QL383">
            <v>0</v>
          </cell>
          <cell r="QM383">
            <v>0</v>
          </cell>
          <cell r="QN383">
            <v>0</v>
          </cell>
          <cell r="QO383">
            <v>0</v>
          </cell>
          <cell r="QP383">
            <v>0</v>
          </cell>
          <cell r="QQ383">
            <v>0</v>
          </cell>
          <cell r="QR383">
            <v>0</v>
          </cell>
          <cell r="QS383">
            <v>0</v>
          </cell>
          <cell r="QT383">
            <v>0</v>
          </cell>
          <cell r="QU383">
            <v>0</v>
          </cell>
          <cell r="QV383">
            <v>0</v>
          </cell>
          <cell r="QW383">
            <v>0</v>
          </cell>
          <cell r="QX383">
            <v>0</v>
          </cell>
          <cell r="QY383">
            <v>0</v>
          </cell>
          <cell r="QZ383">
            <v>0</v>
          </cell>
          <cell r="RA383">
            <v>0</v>
          </cell>
          <cell r="RB383">
            <v>0</v>
          </cell>
          <cell r="RC383">
            <v>0</v>
          </cell>
          <cell r="RD383">
            <v>0</v>
          </cell>
          <cell r="RE383">
            <v>0</v>
          </cell>
          <cell r="RF383">
            <v>0</v>
          </cell>
          <cell r="RG383">
            <v>0</v>
          </cell>
          <cell r="RH383">
            <v>0</v>
          </cell>
          <cell r="RI383">
            <v>0</v>
          </cell>
          <cell r="RL383">
            <v>0</v>
          </cell>
        </row>
        <row r="384">
          <cell r="OQ384">
            <v>0</v>
          </cell>
          <cell r="OR384">
            <v>0</v>
          </cell>
          <cell r="OS384">
            <v>0</v>
          </cell>
          <cell r="OT384">
            <v>0</v>
          </cell>
          <cell r="OU384">
            <v>0</v>
          </cell>
          <cell r="OV384">
            <v>0</v>
          </cell>
          <cell r="OW384">
            <v>0</v>
          </cell>
          <cell r="OX384">
            <v>0</v>
          </cell>
          <cell r="OY384">
            <v>0</v>
          </cell>
          <cell r="OZ384">
            <v>0</v>
          </cell>
          <cell r="PA384">
            <v>0</v>
          </cell>
          <cell r="PB384">
            <v>0</v>
          </cell>
          <cell r="PC384">
            <v>0</v>
          </cell>
          <cell r="PD384">
            <v>0</v>
          </cell>
          <cell r="PE384">
            <v>0</v>
          </cell>
          <cell r="PF384">
            <v>0</v>
          </cell>
          <cell r="PG384">
            <v>0</v>
          </cell>
          <cell r="PH384">
            <v>0</v>
          </cell>
          <cell r="PI384">
            <v>0</v>
          </cell>
          <cell r="PJ384">
            <v>0</v>
          </cell>
          <cell r="PL384">
            <v>0</v>
          </cell>
          <cell r="PM384">
            <v>0</v>
          </cell>
          <cell r="PN384">
            <v>0</v>
          </cell>
          <cell r="PO384">
            <v>0</v>
          </cell>
          <cell r="PP384">
            <v>0</v>
          </cell>
          <cell r="PQ384">
            <v>0</v>
          </cell>
          <cell r="PR384">
            <v>0</v>
          </cell>
          <cell r="PS384">
            <v>0</v>
          </cell>
          <cell r="PT384">
            <v>0</v>
          </cell>
          <cell r="PU384">
            <v>0</v>
          </cell>
          <cell r="PV384">
            <v>0</v>
          </cell>
          <cell r="PW384">
            <v>0</v>
          </cell>
          <cell r="PX384">
            <v>0</v>
          </cell>
          <cell r="PY384">
            <v>0</v>
          </cell>
          <cell r="PZ384">
            <v>0</v>
          </cell>
          <cell r="QA384">
            <v>0</v>
          </cell>
          <cell r="QB384">
            <v>0</v>
          </cell>
          <cell r="QC384">
            <v>0</v>
          </cell>
          <cell r="QD384">
            <v>0</v>
          </cell>
          <cell r="QE384">
            <v>0</v>
          </cell>
          <cell r="QF384">
            <v>0</v>
          </cell>
          <cell r="QG384">
            <v>0</v>
          </cell>
          <cell r="QH384">
            <v>0</v>
          </cell>
          <cell r="QI384">
            <v>0</v>
          </cell>
          <cell r="QJ384">
            <v>0</v>
          </cell>
          <cell r="QK384">
            <v>0</v>
          </cell>
          <cell r="QL384">
            <v>0</v>
          </cell>
          <cell r="QM384">
            <v>0</v>
          </cell>
          <cell r="QN384">
            <v>0</v>
          </cell>
          <cell r="QO384">
            <v>0</v>
          </cell>
          <cell r="QP384">
            <v>0</v>
          </cell>
          <cell r="QQ384">
            <v>0</v>
          </cell>
          <cell r="QR384">
            <v>0</v>
          </cell>
          <cell r="QS384">
            <v>0</v>
          </cell>
          <cell r="QT384">
            <v>0</v>
          </cell>
          <cell r="QU384">
            <v>0</v>
          </cell>
          <cell r="QV384">
            <v>0</v>
          </cell>
          <cell r="QW384">
            <v>0</v>
          </cell>
          <cell r="QX384">
            <v>0</v>
          </cell>
          <cell r="QY384">
            <v>0</v>
          </cell>
          <cell r="QZ384">
            <v>0</v>
          </cell>
          <cell r="RA384">
            <v>0</v>
          </cell>
          <cell r="RB384">
            <v>0</v>
          </cell>
          <cell r="RC384">
            <v>0</v>
          </cell>
          <cell r="RD384">
            <v>0</v>
          </cell>
          <cell r="RE384">
            <v>0</v>
          </cell>
          <cell r="RF384">
            <v>0</v>
          </cell>
          <cell r="RG384">
            <v>0</v>
          </cell>
          <cell r="RH384">
            <v>0</v>
          </cell>
          <cell r="RI384">
            <v>0</v>
          </cell>
          <cell r="RL384">
            <v>0</v>
          </cell>
        </row>
        <row r="385">
          <cell r="OQ385">
            <v>0</v>
          </cell>
          <cell r="OR385">
            <v>0</v>
          </cell>
          <cell r="OS385">
            <v>0</v>
          </cell>
          <cell r="OT385">
            <v>0</v>
          </cell>
          <cell r="OU385">
            <v>0</v>
          </cell>
          <cell r="OV385">
            <v>0</v>
          </cell>
          <cell r="OW385">
            <v>0</v>
          </cell>
          <cell r="OX385">
            <v>0</v>
          </cell>
          <cell r="OY385">
            <v>0</v>
          </cell>
          <cell r="OZ385">
            <v>0</v>
          </cell>
          <cell r="PA385">
            <v>0</v>
          </cell>
          <cell r="PB385">
            <v>0</v>
          </cell>
          <cell r="PC385">
            <v>0</v>
          </cell>
          <cell r="PD385">
            <v>0</v>
          </cell>
          <cell r="PE385">
            <v>0</v>
          </cell>
          <cell r="PF385">
            <v>0</v>
          </cell>
          <cell r="PG385">
            <v>0</v>
          </cell>
          <cell r="PH385">
            <v>0</v>
          </cell>
          <cell r="PI385">
            <v>0</v>
          </cell>
          <cell r="PJ385">
            <v>0</v>
          </cell>
          <cell r="PL385">
            <v>0</v>
          </cell>
          <cell r="PM385">
            <v>0</v>
          </cell>
          <cell r="PN385">
            <v>0</v>
          </cell>
          <cell r="PO385">
            <v>0</v>
          </cell>
          <cell r="PP385">
            <v>0</v>
          </cell>
          <cell r="PQ385">
            <v>0</v>
          </cell>
          <cell r="PR385">
            <v>0</v>
          </cell>
          <cell r="PS385">
            <v>0</v>
          </cell>
          <cell r="PT385">
            <v>0</v>
          </cell>
          <cell r="PU385">
            <v>0</v>
          </cell>
          <cell r="PV385">
            <v>0</v>
          </cell>
          <cell r="PW385">
            <v>0</v>
          </cell>
          <cell r="PX385">
            <v>0</v>
          </cell>
          <cell r="PY385">
            <v>0</v>
          </cell>
          <cell r="PZ385">
            <v>0</v>
          </cell>
          <cell r="QA385">
            <v>0</v>
          </cell>
          <cell r="QB385">
            <v>0</v>
          </cell>
          <cell r="QC385">
            <v>0</v>
          </cell>
          <cell r="QD385">
            <v>0</v>
          </cell>
          <cell r="QE385">
            <v>0</v>
          </cell>
          <cell r="QF385">
            <v>0</v>
          </cell>
          <cell r="QG385">
            <v>0</v>
          </cell>
          <cell r="QH385">
            <v>0</v>
          </cell>
          <cell r="QI385">
            <v>0</v>
          </cell>
          <cell r="QJ385">
            <v>0</v>
          </cell>
          <cell r="QK385">
            <v>0</v>
          </cell>
          <cell r="QL385">
            <v>0</v>
          </cell>
          <cell r="QM385">
            <v>0</v>
          </cell>
          <cell r="QN385">
            <v>0</v>
          </cell>
          <cell r="QO385">
            <v>0</v>
          </cell>
          <cell r="QP385">
            <v>0</v>
          </cell>
          <cell r="QQ385">
            <v>0</v>
          </cell>
          <cell r="QR385">
            <v>0</v>
          </cell>
          <cell r="QS385">
            <v>0</v>
          </cell>
          <cell r="QT385">
            <v>0</v>
          </cell>
          <cell r="QU385">
            <v>0</v>
          </cell>
          <cell r="QV385">
            <v>0</v>
          </cell>
          <cell r="QW385">
            <v>0</v>
          </cell>
          <cell r="QX385">
            <v>0</v>
          </cell>
          <cell r="QY385">
            <v>0</v>
          </cell>
          <cell r="QZ385">
            <v>0</v>
          </cell>
          <cell r="RA385">
            <v>0</v>
          </cell>
          <cell r="RB385">
            <v>0</v>
          </cell>
          <cell r="RC385">
            <v>0</v>
          </cell>
          <cell r="RD385">
            <v>0</v>
          </cell>
          <cell r="RE385">
            <v>0</v>
          </cell>
          <cell r="RF385">
            <v>0</v>
          </cell>
          <cell r="RG385">
            <v>0</v>
          </cell>
          <cell r="RH385">
            <v>0</v>
          </cell>
          <cell r="RI385">
            <v>0</v>
          </cell>
          <cell r="RL385">
            <v>0</v>
          </cell>
        </row>
        <row r="386">
          <cell r="OQ386">
            <v>0</v>
          </cell>
          <cell r="OR386">
            <v>0</v>
          </cell>
          <cell r="OS386">
            <v>0</v>
          </cell>
          <cell r="OT386">
            <v>0</v>
          </cell>
          <cell r="OU386">
            <v>0</v>
          </cell>
          <cell r="OV386">
            <v>0</v>
          </cell>
          <cell r="OW386">
            <v>0</v>
          </cell>
          <cell r="OX386">
            <v>0</v>
          </cell>
          <cell r="OY386">
            <v>0</v>
          </cell>
          <cell r="OZ386">
            <v>0</v>
          </cell>
          <cell r="PA386">
            <v>0</v>
          </cell>
          <cell r="PB386">
            <v>0</v>
          </cell>
          <cell r="PC386">
            <v>0</v>
          </cell>
          <cell r="PD386">
            <v>0</v>
          </cell>
          <cell r="PE386">
            <v>0</v>
          </cell>
          <cell r="PF386">
            <v>0</v>
          </cell>
          <cell r="PG386">
            <v>0</v>
          </cell>
          <cell r="PH386">
            <v>0</v>
          </cell>
          <cell r="PI386">
            <v>0</v>
          </cell>
          <cell r="PJ386">
            <v>0</v>
          </cell>
          <cell r="PL386">
            <v>0</v>
          </cell>
          <cell r="PM386">
            <v>0</v>
          </cell>
          <cell r="PN386">
            <v>0</v>
          </cell>
          <cell r="PO386">
            <v>0</v>
          </cell>
          <cell r="PP386">
            <v>0</v>
          </cell>
          <cell r="PQ386">
            <v>0</v>
          </cell>
          <cell r="PR386">
            <v>0</v>
          </cell>
          <cell r="PS386">
            <v>0</v>
          </cell>
          <cell r="PT386">
            <v>0</v>
          </cell>
          <cell r="PU386">
            <v>0</v>
          </cell>
          <cell r="PV386">
            <v>0</v>
          </cell>
          <cell r="PW386">
            <v>0</v>
          </cell>
          <cell r="PX386">
            <v>0</v>
          </cell>
          <cell r="PY386">
            <v>0</v>
          </cell>
          <cell r="PZ386">
            <v>0</v>
          </cell>
          <cell r="QA386">
            <v>0</v>
          </cell>
          <cell r="QB386">
            <v>0</v>
          </cell>
          <cell r="QC386">
            <v>0</v>
          </cell>
          <cell r="QD386">
            <v>0</v>
          </cell>
          <cell r="QE386">
            <v>0</v>
          </cell>
          <cell r="QF386">
            <v>0</v>
          </cell>
          <cell r="QG386">
            <v>0</v>
          </cell>
          <cell r="QH386">
            <v>0</v>
          </cell>
          <cell r="QI386">
            <v>0</v>
          </cell>
          <cell r="QJ386">
            <v>0</v>
          </cell>
          <cell r="QK386">
            <v>0</v>
          </cell>
          <cell r="QL386">
            <v>0</v>
          </cell>
          <cell r="QM386">
            <v>0</v>
          </cell>
          <cell r="QN386">
            <v>0</v>
          </cell>
          <cell r="QO386">
            <v>0</v>
          </cell>
          <cell r="QP386">
            <v>0</v>
          </cell>
          <cell r="QQ386">
            <v>0</v>
          </cell>
          <cell r="QR386">
            <v>0</v>
          </cell>
          <cell r="QS386">
            <v>0</v>
          </cell>
          <cell r="QT386">
            <v>0</v>
          </cell>
          <cell r="QU386">
            <v>0</v>
          </cell>
          <cell r="QV386">
            <v>0</v>
          </cell>
          <cell r="QW386">
            <v>0</v>
          </cell>
          <cell r="QX386">
            <v>0</v>
          </cell>
          <cell r="QY386">
            <v>0</v>
          </cell>
          <cell r="QZ386">
            <v>0</v>
          </cell>
          <cell r="RA386">
            <v>0</v>
          </cell>
          <cell r="RB386">
            <v>0</v>
          </cell>
          <cell r="RC386">
            <v>0</v>
          </cell>
          <cell r="RD386">
            <v>0</v>
          </cell>
          <cell r="RE386">
            <v>0</v>
          </cell>
          <cell r="RF386">
            <v>0</v>
          </cell>
          <cell r="RG386">
            <v>0</v>
          </cell>
          <cell r="RH386">
            <v>0</v>
          </cell>
          <cell r="RI386">
            <v>0</v>
          </cell>
          <cell r="RL386">
            <v>0</v>
          </cell>
        </row>
        <row r="387">
          <cell r="OQ387">
            <v>0</v>
          </cell>
          <cell r="OR387">
            <v>0</v>
          </cell>
          <cell r="OS387">
            <v>0</v>
          </cell>
          <cell r="OT387">
            <v>0</v>
          </cell>
          <cell r="OU387">
            <v>0</v>
          </cell>
          <cell r="OV387">
            <v>0</v>
          </cell>
          <cell r="OW387">
            <v>0</v>
          </cell>
          <cell r="OX387">
            <v>0</v>
          </cell>
          <cell r="OY387">
            <v>0</v>
          </cell>
          <cell r="OZ387">
            <v>0</v>
          </cell>
          <cell r="PA387">
            <v>0</v>
          </cell>
          <cell r="PB387">
            <v>0</v>
          </cell>
          <cell r="PC387">
            <v>0</v>
          </cell>
          <cell r="PD387">
            <v>0</v>
          </cell>
          <cell r="PE387">
            <v>0</v>
          </cell>
          <cell r="PF387">
            <v>0</v>
          </cell>
          <cell r="PG387">
            <v>0</v>
          </cell>
          <cell r="PH387">
            <v>0</v>
          </cell>
          <cell r="PI387">
            <v>0</v>
          </cell>
          <cell r="PJ387">
            <v>0</v>
          </cell>
          <cell r="PL387">
            <v>0</v>
          </cell>
          <cell r="PM387">
            <v>0</v>
          </cell>
          <cell r="PN387">
            <v>0</v>
          </cell>
          <cell r="PO387">
            <v>0</v>
          </cell>
          <cell r="PP387">
            <v>0</v>
          </cell>
          <cell r="PQ387">
            <v>0</v>
          </cell>
          <cell r="PR387">
            <v>0</v>
          </cell>
          <cell r="PS387">
            <v>0</v>
          </cell>
          <cell r="PT387">
            <v>0</v>
          </cell>
          <cell r="PU387">
            <v>0</v>
          </cell>
          <cell r="PV387">
            <v>0</v>
          </cell>
          <cell r="PW387">
            <v>0</v>
          </cell>
          <cell r="PX387">
            <v>0</v>
          </cell>
          <cell r="PY387">
            <v>0</v>
          </cell>
          <cell r="PZ387">
            <v>0</v>
          </cell>
          <cell r="QA387">
            <v>0</v>
          </cell>
          <cell r="QB387">
            <v>0</v>
          </cell>
          <cell r="QC387">
            <v>0</v>
          </cell>
          <cell r="QD387">
            <v>0</v>
          </cell>
          <cell r="QE387">
            <v>0</v>
          </cell>
          <cell r="QF387">
            <v>0</v>
          </cell>
          <cell r="QG387">
            <v>0</v>
          </cell>
          <cell r="QH387">
            <v>0</v>
          </cell>
          <cell r="QI387">
            <v>0</v>
          </cell>
          <cell r="QJ387">
            <v>0</v>
          </cell>
          <cell r="QK387">
            <v>0</v>
          </cell>
          <cell r="QL387">
            <v>0</v>
          </cell>
          <cell r="QM387">
            <v>0</v>
          </cell>
          <cell r="QN387">
            <v>0</v>
          </cell>
          <cell r="QO387">
            <v>0</v>
          </cell>
          <cell r="QP387">
            <v>0</v>
          </cell>
          <cell r="QQ387">
            <v>0</v>
          </cell>
          <cell r="QR387">
            <v>0</v>
          </cell>
          <cell r="QS387">
            <v>0</v>
          </cell>
          <cell r="QT387">
            <v>0</v>
          </cell>
          <cell r="QU387">
            <v>0</v>
          </cell>
          <cell r="QV387">
            <v>0</v>
          </cell>
          <cell r="QW387">
            <v>0</v>
          </cell>
          <cell r="QX387">
            <v>0</v>
          </cell>
          <cell r="QY387">
            <v>0</v>
          </cell>
          <cell r="QZ387">
            <v>0</v>
          </cell>
          <cell r="RA387">
            <v>0</v>
          </cell>
          <cell r="RB387">
            <v>0</v>
          </cell>
          <cell r="RC387">
            <v>0</v>
          </cell>
          <cell r="RD387">
            <v>0</v>
          </cell>
          <cell r="RE387">
            <v>0</v>
          </cell>
          <cell r="RF387">
            <v>0</v>
          </cell>
          <cell r="RG387">
            <v>0</v>
          </cell>
          <cell r="RH387">
            <v>0</v>
          </cell>
          <cell r="RI387">
            <v>0</v>
          </cell>
          <cell r="RL387">
            <v>0</v>
          </cell>
        </row>
        <row r="388">
          <cell r="OQ388">
            <v>0</v>
          </cell>
          <cell r="OR388">
            <v>0</v>
          </cell>
          <cell r="OS388">
            <v>0</v>
          </cell>
          <cell r="OT388">
            <v>0</v>
          </cell>
          <cell r="OU388">
            <v>0</v>
          </cell>
          <cell r="OV388">
            <v>0</v>
          </cell>
          <cell r="OW388">
            <v>0</v>
          </cell>
          <cell r="OX388">
            <v>0</v>
          </cell>
          <cell r="OY388">
            <v>0</v>
          </cell>
          <cell r="OZ388">
            <v>0</v>
          </cell>
          <cell r="PA388">
            <v>0</v>
          </cell>
          <cell r="PB388">
            <v>0</v>
          </cell>
          <cell r="PC388">
            <v>0</v>
          </cell>
          <cell r="PD388">
            <v>0</v>
          </cell>
          <cell r="PE388">
            <v>0</v>
          </cell>
          <cell r="PF388">
            <v>0</v>
          </cell>
          <cell r="PG388">
            <v>0</v>
          </cell>
          <cell r="PH388">
            <v>0</v>
          </cell>
          <cell r="PI388">
            <v>0</v>
          </cell>
          <cell r="PJ388">
            <v>0</v>
          </cell>
          <cell r="PL388">
            <v>0</v>
          </cell>
          <cell r="PM388">
            <v>0</v>
          </cell>
          <cell r="PN388">
            <v>0</v>
          </cell>
          <cell r="PO388">
            <v>0</v>
          </cell>
          <cell r="PP388">
            <v>0</v>
          </cell>
          <cell r="PQ388">
            <v>0</v>
          </cell>
          <cell r="PR388">
            <v>0</v>
          </cell>
          <cell r="PS388">
            <v>0</v>
          </cell>
          <cell r="PT388">
            <v>0</v>
          </cell>
          <cell r="PU388">
            <v>0</v>
          </cell>
          <cell r="PV388">
            <v>0</v>
          </cell>
          <cell r="PW388">
            <v>0</v>
          </cell>
          <cell r="PX388">
            <v>0</v>
          </cell>
          <cell r="PY388">
            <v>0</v>
          </cell>
          <cell r="PZ388">
            <v>0</v>
          </cell>
          <cell r="QA388">
            <v>0</v>
          </cell>
          <cell r="QB388">
            <v>0</v>
          </cell>
          <cell r="QC388">
            <v>0</v>
          </cell>
          <cell r="QD388">
            <v>0</v>
          </cell>
          <cell r="QE388">
            <v>0</v>
          </cell>
          <cell r="QF388">
            <v>0</v>
          </cell>
          <cell r="QG388">
            <v>0</v>
          </cell>
          <cell r="QH388">
            <v>0</v>
          </cell>
          <cell r="QI388">
            <v>0</v>
          </cell>
          <cell r="QJ388">
            <v>0</v>
          </cell>
          <cell r="QK388">
            <v>0</v>
          </cell>
          <cell r="QL388">
            <v>0</v>
          </cell>
          <cell r="QM388">
            <v>0</v>
          </cell>
          <cell r="QN388">
            <v>0</v>
          </cell>
          <cell r="QO388">
            <v>0</v>
          </cell>
          <cell r="QP388">
            <v>0</v>
          </cell>
          <cell r="QQ388">
            <v>0</v>
          </cell>
          <cell r="QR388">
            <v>0</v>
          </cell>
          <cell r="QS388">
            <v>0</v>
          </cell>
          <cell r="QT388">
            <v>0</v>
          </cell>
          <cell r="QU388">
            <v>0</v>
          </cell>
          <cell r="QV388">
            <v>0</v>
          </cell>
          <cell r="QW388">
            <v>0</v>
          </cell>
          <cell r="QX388">
            <v>0</v>
          </cell>
          <cell r="QY388">
            <v>0</v>
          </cell>
          <cell r="QZ388">
            <v>0</v>
          </cell>
          <cell r="RA388">
            <v>0</v>
          </cell>
          <cell r="RB388">
            <v>0</v>
          </cell>
          <cell r="RC388">
            <v>0</v>
          </cell>
          <cell r="RD388">
            <v>0</v>
          </cell>
          <cell r="RE388">
            <v>0</v>
          </cell>
          <cell r="RF388">
            <v>0</v>
          </cell>
          <cell r="RG388">
            <v>0</v>
          </cell>
          <cell r="RH388">
            <v>0</v>
          </cell>
          <cell r="RI388">
            <v>0</v>
          </cell>
          <cell r="RL388">
            <v>0</v>
          </cell>
        </row>
        <row r="389">
          <cell r="OQ389">
            <v>0</v>
          </cell>
          <cell r="OR389">
            <v>0</v>
          </cell>
          <cell r="OS389">
            <v>0</v>
          </cell>
          <cell r="OT389">
            <v>0</v>
          </cell>
          <cell r="OU389">
            <v>0</v>
          </cell>
          <cell r="OV389">
            <v>0</v>
          </cell>
          <cell r="OW389">
            <v>0</v>
          </cell>
          <cell r="OX389">
            <v>0</v>
          </cell>
          <cell r="OY389">
            <v>0</v>
          </cell>
          <cell r="OZ389">
            <v>0</v>
          </cell>
          <cell r="PA389">
            <v>0</v>
          </cell>
          <cell r="PB389">
            <v>0</v>
          </cell>
          <cell r="PC389">
            <v>0</v>
          </cell>
          <cell r="PD389">
            <v>0</v>
          </cell>
          <cell r="PE389">
            <v>0</v>
          </cell>
          <cell r="PF389">
            <v>0</v>
          </cell>
          <cell r="PG389">
            <v>0</v>
          </cell>
          <cell r="PH389">
            <v>0</v>
          </cell>
          <cell r="PI389">
            <v>0</v>
          </cell>
          <cell r="PJ389">
            <v>0</v>
          </cell>
          <cell r="PL389">
            <v>0</v>
          </cell>
          <cell r="PM389">
            <v>0</v>
          </cell>
          <cell r="PN389">
            <v>0</v>
          </cell>
          <cell r="PO389">
            <v>0</v>
          </cell>
          <cell r="PP389">
            <v>0</v>
          </cell>
          <cell r="PQ389">
            <v>0</v>
          </cell>
          <cell r="PR389">
            <v>0</v>
          </cell>
          <cell r="PS389">
            <v>0</v>
          </cell>
          <cell r="PT389">
            <v>0</v>
          </cell>
          <cell r="PU389">
            <v>0</v>
          </cell>
          <cell r="PV389">
            <v>0</v>
          </cell>
          <cell r="PW389">
            <v>0</v>
          </cell>
          <cell r="PX389">
            <v>0</v>
          </cell>
          <cell r="PY389">
            <v>0</v>
          </cell>
          <cell r="PZ389">
            <v>0</v>
          </cell>
          <cell r="QA389">
            <v>0</v>
          </cell>
          <cell r="QB389">
            <v>0</v>
          </cell>
          <cell r="QC389">
            <v>0</v>
          </cell>
          <cell r="QD389">
            <v>0</v>
          </cell>
          <cell r="QE389">
            <v>0</v>
          </cell>
          <cell r="QF389">
            <v>0</v>
          </cell>
          <cell r="QG389">
            <v>0</v>
          </cell>
          <cell r="QH389">
            <v>0</v>
          </cell>
          <cell r="QI389">
            <v>0</v>
          </cell>
          <cell r="QJ389">
            <v>0</v>
          </cell>
          <cell r="QK389">
            <v>0</v>
          </cell>
          <cell r="QL389">
            <v>0</v>
          </cell>
          <cell r="QM389">
            <v>0</v>
          </cell>
          <cell r="QN389">
            <v>0</v>
          </cell>
          <cell r="QO389">
            <v>0</v>
          </cell>
          <cell r="QP389">
            <v>0</v>
          </cell>
          <cell r="QQ389">
            <v>0</v>
          </cell>
          <cell r="QR389">
            <v>0</v>
          </cell>
          <cell r="QS389">
            <v>0</v>
          </cell>
          <cell r="QT389">
            <v>0</v>
          </cell>
          <cell r="QU389">
            <v>0</v>
          </cell>
          <cell r="QV389">
            <v>0</v>
          </cell>
          <cell r="QW389">
            <v>0</v>
          </cell>
          <cell r="QX389">
            <v>0</v>
          </cell>
          <cell r="QY389">
            <v>0</v>
          </cell>
          <cell r="QZ389">
            <v>0</v>
          </cell>
          <cell r="RA389">
            <v>0</v>
          </cell>
          <cell r="RB389">
            <v>0</v>
          </cell>
          <cell r="RC389">
            <v>0</v>
          </cell>
          <cell r="RD389">
            <v>0</v>
          </cell>
          <cell r="RE389">
            <v>0</v>
          </cell>
          <cell r="RF389">
            <v>0</v>
          </cell>
          <cell r="RG389">
            <v>0</v>
          </cell>
          <cell r="RH389">
            <v>0</v>
          </cell>
          <cell r="RI389">
            <v>0</v>
          </cell>
          <cell r="RL389">
            <v>0</v>
          </cell>
        </row>
        <row r="390">
          <cell r="OQ390">
            <v>0</v>
          </cell>
          <cell r="OR390">
            <v>0</v>
          </cell>
          <cell r="OS390">
            <v>0</v>
          </cell>
          <cell r="OT390">
            <v>0</v>
          </cell>
          <cell r="OU390">
            <v>0</v>
          </cell>
          <cell r="OV390">
            <v>0</v>
          </cell>
          <cell r="OW390">
            <v>0</v>
          </cell>
          <cell r="OX390">
            <v>0</v>
          </cell>
          <cell r="OY390">
            <v>0</v>
          </cell>
          <cell r="OZ390">
            <v>0</v>
          </cell>
          <cell r="PA390">
            <v>0</v>
          </cell>
          <cell r="PB390">
            <v>0</v>
          </cell>
          <cell r="PC390">
            <v>0</v>
          </cell>
          <cell r="PD390">
            <v>0</v>
          </cell>
          <cell r="PE390">
            <v>0</v>
          </cell>
          <cell r="PF390">
            <v>0</v>
          </cell>
          <cell r="PG390">
            <v>0</v>
          </cell>
          <cell r="PH390">
            <v>0</v>
          </cell>
          <cell r="PI390">
            <v>0</v>
          </cell>
          <cell r="PJ390">
            <v>0</v>
          </cell>
          <cell r="PL390">
            <v>0</v>
          </cell>
          <cell r="PM390">
            <v>0</v>
          </cell>
          <cell r="PN390">
            <v>0</v>
          </cell>
          <cell r="PO390">
            <v>0</v>
          </cell>
          <cell r="PP390">
            <v>0</v>
          </cell>
          <cell r="PQ390">
            <v>0</v>
          </cell>
          <cell r="PR390">
            <v>0</v>
          </cell>
          <cell r="PS390">
            <v>0</v>
          </cell>
          <cell r="PT390">
            <v>0</v>
          </cell>
          <cell r="PU390">
            <v>0</v>
          </cell>
          <cell r="PV390">
            <v>0</v>
          </cell>
          <cell r="PW390">
            <v>0</v>
          </cell>
          <cell r="PX390">
            <v>0</v>
          </cell>
          <cell r="PY390">
            <v>0</v>
          </cell>
          <cell r="PZ390">
            <v>0</v>
          </cell>
          <cell r="QA390">
            <v>0</v>
          </cell>
          <cell r="QB390">
            <v>0</v>
          </cell>
          <cell r="QC390">
            <v>0</v>
          </cell>
          <cell r="QD390">
            <v>0</v>
          </cell>
          <cell r="QE390">
            <v>0</v>
          </cell>
          <cell r="QF390">
            <v>0</v>
          </cell>
          <cell r="QG390">
            <v>0</v>
          </cell>
          <cell r="QH390">
            <v>0</v>
          </cell>
          <cell r="QI390">
            <v>0</v>
          </cell>
          <cell r="QJ390">
            <v>0</v>
          </cell>
          <cell r="QK390">
            <v>0</v>
          </cell>
          <cell r="QL390">
            <v>0</v>
          </cell>
          <cell r="QM390">
            <v>0</v>
          </cell>
          <cell r="QN390">
            <v>0</v>
          </cell>
          <cell r="QO390">
            <v>0</v>
          </cell>
          <cell r="QP390">
            <v>0</v>
          </cell>
          <cell r="QQ390">
            <v>0</v>
          </cell>
          <cell r="QR390">
            <v>0</v>
          </cell>
          <cell r="QS390">
            <v>0</v>
          </cell>
          <cell r="QT390">
            <v>0</v>
          </cell>
          <cell r="QU390">
            <v>0</v>
          </cell>
          <cell r="QV390">
            <v>0</v>
          </cell>
          <cell r="QW390">
            <v>0</v>
          </cell>
          <cell r="QX390">
            <v>0</v>
          </cell>
          <cell r="QY390">
            <v>0</v>
          </cell>
          <cell r="QZ390">
            <v>0</v>
          </cell>
          <cell r="RA390">
            <v>0</v>
          </cell>
          <cell r="RB390">
            <v>0</v>
          </cell>
          <cell r="RC390">
            <v>0</v>
          </cell>
          <cell r="RD390">
            <v>0</v>
          </cell>
          <cell r="RE390">
            <v>0</v>
          </cell>
          <cell r="RF390">
            <v>0</v>
          </cell>
          <cell r="RG390">
            <v>0</v>
          </cell>
          <cell r="RH390">
            <v>0</v>
          </cell>
          <cell r="RI390">
            <v>0</v>
          </cell>
          <cell r="RL390">
            <v>0</v>
          </cell>
        </row>
        <row r="391">
          <cell r="OQ391">
            <v>0</v>
          </cell>
          <cell r="OR391">
            <v>0</v>
          </cell>
          <cell r="OS391">
            <v>0</v>
          </cell>
          <cell r="OT391">
            <v>0</v>
          </cell>
          <cell r="OU391">
            <v>0</v>
          </cell>
          <cell r="OV391">
            <v>0</v>
          </cell>
          <cell r="OW391">
            <v>0</v>
          </cell>
          <cell r="OX391">
            <v>0</v>
          </cell>
          <cell r="OY391">
            <v>0</v>
          </cell>
          <cell r="OZ391">
            <v>0</v>
          </cell>
          <cell r="PA391">
            <v>0</v>
          </cell>
          <cell r="PB391">
            <v>0</v>
          </cell>
          <cell r="PC391">
            <v>0</v>
          </cell>
          <cell r="PD391">
            <v>0</v>
          </cell>
          <cell r="PE391">
            <v>0</v>
          </cell>
          <cell r="PF391">
            <v>0</v>
          </cell>
          <cell r="PG391">
            <v>0</v>
          </cell>
          <cell r="PH391">
            <v>0</v>
          </cell>
          <cell r="PI391">
            <v>0</v>
          </cell>
          <cell r="PJ391">
            <v>0</v>
          </cell>
          <cell r="PL391">
            <v>0</v>
          </cell>
          <cell r="PM391">
            <v>0</v>
          </cell>
          <cell r="PN391">
            <v>0</v>
          </cell>
          <cell r="PO391">
            <v>0</v>
          </cell>
          <cell r="PP391">
            <v>0</v>
          </cell>
          <cell r="PQ391">
            <v>0</v>
          </cell>
          <cell r="PR391">
            <v>0</v>
          </cell>
          <cell r="PS391">
            <v>0</v>
          </cell>
          <cell r="PT391">
            <v>0</v>
          </cell>
          <cell r="PU391">
            <v>0</v>
          </cell>
          <cell r="PV391">
            <v>0</v>
          </cell>
          <cell r="PW391">
            <v>0</v>
          </cell>
          <cell r="PX391">
            <v>0</v>
          </cell>
          <cell r="PY391">
            <v>0</v>
          </cell>
          <cell r="PZ391">
            <v>0</v>
          </cell>
          <cell r="QA391">
            <v>0</v>
          </cell>
          <cell r="QB391">
            <v>0</v>
          </cell>
          <cell r="QC391">
            <v>0</v>
          </cell>
          <cell r="QD391">
            <v>0</v>
          </cell>
          <cell r="QE391">
            <v>0</v>
          </cell>
          <cell r="QF391">
            <v>0</v>
          </cell>
          <cell r="QG391">
            <v>0</v>
          </cell>
          <cell r="QH391">
            <v>0</v>
          </cell>
          <cell r="QI391">
            <v>0</v>
          </cell>
          <cell r="QJ391">
            <v>0</v>
          </cell>
          <cell r="QK391">
            <v>0</v>
          </cell>
          <cell r="QL391">
            <v>0</v>
          </cell>
          <cell r="QM391">
            <v>0</v>
          </cell>
          <cell r="QN391">
            <v>0</v>
          </cell>
          <cell r="QO391">
            <v>0</v>
          </cell>
          <cell r="QP391">
            <v>0</v>
          </cell>
          <cell r="QQ391">
            <v>0</v>
          </cell>
          <cell r="QR391">
            <v>0</v>
          </cell>
          <cell r="QS391">
            <v>0</v>
          </cell>
          <cell r="QT391">
            <v>0</v>
          </cell>
          <cell r="QU391">
            <v>0</v>
          </cell>
          <cell r="QV391">
            <v>0</v>
          </cell>
          <cell r="QW391">
            <v>0</v>
          </cell>
          <cell r="QX391">
            <v>0</v>
          </cell>
          <cell r="QY391">
            <v>0</v>
          </cell>
          <cell r="QZ391">
            <v>0</v>
          </cell>
          <cell r="RA391">
            <v>0</v>
          </cell>
          <cell r="RB391">
            <v>0</v>
          </cell>
          <cell r="RC391">
            <v>0</v>
          </cell>
          <cell r="RD391">
            <v>0</v>
          </cell>
          <cell r="RE391">
            <v>0</v>
          </cell>
          <cell r="RF391">
            <v>0</v>
          </cell>
          <cell r="RG391">
            <v>0</v>
          </cell>
          <cell r="RH391">
            <v>0</v>
          </cell>
          <cell r="RI391">
            <v>0</v>
          </cell>
          <cell r="RL391">
            <v>0</v>
          </cell>
        </row>
        <row r="392">
          <cell r="OQ392">
            <v>0</v>
          </cell>
          <cell r="OR392">
            <v>0</v>
          </cell>
          <cell r="OS392">
            <v>0</v>
          </cell>
          <cell r="OT392">
            <v>0</v>
          </cell>
          <cell r="OU392">
            <v>0</v>
          </cell>
          <cell r="OV392">
            <v>0</v>
          </cell>
          <cell r="OW392">
            <v>0</v>
          </cell>
          <cell r="OX392">
            <v>0</v>
          </cell>
          <cell r="OY392">
            <v>0</v>
          </cell>
          <cell r="OZ392">
            <v>0</v>
          </cell>
          <cell r="PA392">
            <v>0</v>
          </cell>
          <cell r="PB392">
            <v>0</v>
          </cell>
          <cell r="PC392">
            <v>0</v>
          </cell>
          <cell r="PD392">
            <v>0</v>
          </cell>
          <cell r="PE392">
            <v>0</v>
          </cell>
          <cell r="PF392">
            <v>0</v>
          </cell>
          <cell r="PG392">
            <v>0</v>
          </cell>
          <cell r="PH392">
            <v>0</v>
          </cell>
          <cell r="PI392">
            <v>0</v>
          </cell>
          <cell r="PJ392">
            <v>0</v>
          </cell>
          <cell r="PL392">
            <v>0</v>
          </cell>
          <cell r="PM392">
            <v>0</v>
          </cell>
          <cell r="PN392">
            <v>0</v>
          </cell>
          <cell r="PO392">
            <v>0</v>
          </cell>
          <cell r="PP392">
            <v>0</v>
          </cell>
          <cell r="PQ392">
            <v>0</v>
          </cell>
          <cell r="PR392">
            <v>0</v>
          </cell>
          <cell r="PS392">
            <v>0</v>
          </cell>
          <cell r="PT392">
            <v>0</v>
          </cell>
          <cell r="PU392">
            <v>0</v>
          </cell>
          <cell r="PV392">
            <v>0</v>
          </cell>
          <cell r="PW392">
            <v>0</v>
          </cell>
          <cell r="PX392">
            <v>0</v>
          </cell>
          <cell r="PY392">
            <v>0</v>
          </cell>
          <cell r="PZ392">
            <v>0</v>
          </cell>
          <cell r="QA392">
            <v>0</v>
          </cell>
          <cell r="QB392">
            <v>0</v>
          </cell>
          <cell r="QC392">
            <v>0</v>
          </cell>
          <cell r="QD392">
            <v>0</v>
          </cell>
          <cell r="QE392">
            <v>0</v>
          </cell>
          <cell r="QF392">
            <v>0</v>
          </cell>
          <cell r="QG392">
            <v>0</v>
          </cell>
          <cell r="QH392">
            <v>0</v>
          </cell>
          <cell r="QI392">
            <v>0</v>
          </cell>
          <cell r="QJ392">
            <v>0</v>
          </cell>
          <cell r="QK392">
            <v>0</v>
          </cell>
          <cell r="QL392">
            <v>0</v>
          </cell>
          <cell r="QM392">
            <v>0</v>
          </cell>
          <cell r="QN392">
            <v>0</v>
          </cell>
          <cell r="QO392">
            <v>0</v>
          </cell>
          <cell r="QP392">
            <v>0</v>
          </cell>
          <cell r="QQ392">
            <v>0</v>
          </cell>
          <cell r="QR392">
            <v>0</v>
          </cell>
          <cell r="QS392">
            <v>0</v>
          </cell>
          <cell r="QT392">
            <v>0</v>
          </cell>
          <cell r="QU392">
            <v>0</v>
          </cell>
          <cell r="QV392">
            <v>0</v>
          </cell>
          <cell r="QW392">
            <v>0</v>
          </cell>
          <cell r="QX392">
            <v>0</v>
          </cell>
          <cell r="QY392">
            <v>0</v>
          </cell>
          <cell r="QZ392">
            <v>0</v>
          </cell>
          <cell r="RA392">
            <v>0</v>
          </cell>
          <cell r="RB392">
            <v>0</v>
          </cell>
          <cell r="RC392">
            <v>0</v>
          </cell>
          <cell r="RD392">
            <v>0</v>
          </cell>
          <cell r="RE392">
            <v>0</v>
          </cell>
          <cell r="RF392">
            <v>0</v>
          </cell>
          <cell r="RG392">
            <v>0</v>
          </cell>
          <cell r="RH392">
            <v>0</v>
          </cell>
          <cell r="RI392">
            <v>0</v>
          </cell>
          <cell r="RL392">
            <v>0</v>
          </cell>
        </row>
        <row r="393">
          <cell r="OQ393">
            <v>0</v>
          </cell>
          <cell r="OR393">
            <v>0</v>
          </cell>
          <cell r="OS393">
            <v>0</v>
          </cell>
          <cell r="OT393">
            <v>0</v>
          </cell>
          <cell r="OU393">
            <v>0</v>
          </cell>
          <cell r="OV393">
            <v>0</v>
          </cell>
          <cell r="OW393">
            <v>0</v>
          </cell>
          <cell r="OX393">
            <v>0</v>
          </cell>
          <cell r="OY393">
            <v>0</v>
          </cell>
          <cell r="OZ393">
            <v>0</v>
          </cell>
          <cell r="PA393">
            <v>0</v>
          </cell>
          <cell r="PB393">
            <v>0</v>
          </cell>
          <cell r="PC393">
            <v>0</v>
          </cell>
          <cell r="PD393">
            <v>0</v>
          </cell>
          <cell r="PE393">
            <v>0</v>
          </cell>
          <cell r="PF393">
            <v>0</v>
          </cell>
          <cell r="PG393">
            <v>0</v>
          </cell>
          <cell r="PH393">
            <v>0</v>
          </cell>
          <cell r="PI393">
            <v>0</v>
          </cell>
          <cell r="PJ393">
            <v>0</v>
          </cell>
          <cell r="PL393">
            <v>0</v>
          </cell>
          <cell r="PM393">
            <v>0</v>
          </cell>
          <cell r="PN393">
            <v>0</v>
          </cell>
          <cell r="PO393">
            <v>0</v>
          </cell>
          <cell r="PP393">
            <v>0</v>
          </cell>
          <cell r="PQ393">
            <v>0</v>
          </cell>
          <cell r="PR393">
            <v>0</v>
          </cell>
          <cell r="PS393">
            <v>0</v>
          </cell>
          <cell r="PT393">
            <v>0</v>
          </cell>
          <cell r="PU393">
            <v>0</v>
          </cell>
          <cell r="PV393">
            <v>0</v>
          </cell>
          <cell r="PW393">
            <v>0</v>
          </cell>
          <cell r="PX393">
            <v>0</v>
          </cell>
          <cell r="PY393">
            <v>0</v>
          </cell>
          <cell r="PZ393">
            <v>0</v>
          </cell>
          <cell r="QA393">
            <v>0</v>
          </cell>
          <cell r="QB393">
            <v>0</v>
          </cell>
          <cell r="QC393">
            <v>0</v>
          </cell>
          <cell r="QD393">
            <v>0</v>
          </cell>
          <cell r="QE393">
            <v>0</v>
          </cell>
          <cell r="QF393">
            <v>0</v>
          </cell>
          <cell r="QG393">
            <v>0</v>
          </cell>
          <cell r="QH393">
            <v>0</v>
          </cell>
          <cell r="QI393">
            <v>0</v>
          </cell>
          <cell r="QJ393">
            <v>0</v>
          </cell>
          <cell r="QK393">
            <v>0</v>
          </cell>
          <cell r="QL393">
            <v>0</v>
          </cell>
          <cell r="QM393">
            <v>0</v>
          </cell>
          <cell r="QN393">
            <v>0</v>
          </cell>
          <cell r="QO393">
            <v>0</v>
          </cell>
          <cell r="QP393">
            <v>0</v>
          </cell>
          <cell r="QQ393">
            <v>0</v>
          </cell>
          <cell r="QR393">
            <v>0</v>
          </cell>
          <cell r="QS393">
            <v>0</v>
          </cell>
          <cell r="QT393">
            <v>0</v>
          </cell>
          <cell r="QU393">
            <v>0</v>
          </cell>
          <cell r="QV393">
            <v>0</v>
          </cell>
          <cell r="QW393">
            <v>0</v>
          </cell>
          <cell r="QX393">
            <v>0</v>
          </cell>
          <cell r="QY393">
            <v>0</v>
          </cell>
          <cell r="QZ393">
            <v>0</v>
          </cell>
          <cell r="RA393">
            <v>0</v>
          </cell>
          <cell r="RB393">
            <v>0</v>
          </cell>
          <cell r="RC393">
            <v>0</v>
          </cell>
          <cell r="RD393">
            <v>0</v>
          </cell>
          <cell r="RE393">
            <v>0</v>
          </cell>
          <cell r="RF393">
            <v>0</v>
          </cell>
          <cell r="RG393">
            <v>0</v>
          </cell>
          <cell r="RH393">
            <v>0</v>
          </cell>
          <cell r="RI393">
            <v>0</v>
          </cell>
          <cell r="RL393">
            <v>0</v>
          </cell>
        </row>
        <row r="394">
          <cell r="OQ394">
            <v>0</v>
          </cell>
          <cell r="OR394">
            <v>0</v>
          </cell>
          <cell r="OS394">
            <v>0</v>
          </cell>
          <cell r="OT394">
            <v>0</v>
          </cell>
          <cell r="OU394">
            <v>0</v>
          </cell>
          <cell r="OV394">
            <v>0</v>
          </cell>
          <cell r="OW394">
            <v>0</v>
          </cell>
          <cell r="OX394">
            <v>0</v>
          </cell>
          <cell r="OY394">
            <v>0</v>
          </cell>
          <cell r="OZ394">
            <v>0</v>
          </cell>
          <cell r="PA394">
            <v>0</v>
          </cell>
          <cell r="PB394">
            <v>0</v>
          </cell>
          <cell r="PC394">
            <v>0</v>
          </cell>
          <cell r="PD394">
            <v>0</v>
          </cell>
          <cell r="PE394">
            <v>0</v>
          </cell>
          <cell r="PF394">
            <v>0</v>
          </cell>
          <cell r="PG394">
            <v>0</v>
          </cell>
          <cell r="PH394">
            <v>0</v>
          </cell>
          <cell r="PI394">
            <v>0</v>
          </cell>
          <cell r="PJ394">
            <v>0</v>
          </cell>
          <cell r="PL394">
            <v>0</v>
          </cell>
          <cell r="PM394">
            <v>0</v>
          </cell>
          <cell r="PN394">
            <v>0</v>
          </cell>
          <cell r="PO394">
            <v>0</v>
          </cell>
          <cell r="PP394">
            <v>0</v>
          </cell>
          <cell r="PQ394">
            <v>0</v>
          </cell>
          <cell r="PR394">
            <v>0</v>
          </cell>
          <cell r="PS394">
            <v>0</v>
          </cell>
          <cell r="PT394">
            <v>0</v>
          </cell>
          <cell r="PU394">
            <v>0</v>
          </cell>
          <cell r="PV394">
            <v>0</v>
          </cell>
          <cell r="PW394">
            <v>0</v>
          </cell>
          <cell r="PX394">
            <v>0</v>
          </cell>
          <cell r="PY394">
            <v>0</v>
          </cell>
          <cell r="PZ394">
            <v>0</v>
          </cell>
          <cell r="QA394">
            <v>0</v>
          </cell>
          <cell r="QB394">
            <v>0</v>
          </cell>
          <cell r="QC394">
            <v>0</v>
          </cell>
          <cell r="QD394">
            <v>0</v>
          </cell>
          <cell r="QE394">
            <v>0</v>
          </cell>
          <cell r="QF394">
            <v>0</v>
          </cell>
          <cell r="QG394">
            <v>0</v>
          </cell>
          <cell r="QH394">
            <v>0</v>
          </cell>
          <cell r="QI394">
            <v>0</v>
          </cell>
          <cell r="QJ394">
            <v>0</v>
          </cell>
          <cell r="QK394">
            <v>0</v>
          </cell>
          <cell r="QL394">
            <v>0</v>
          </cell>
          <cell r="QM394">
            <v>0</v>
          </cell>
          <cell r="QN394">
            <v>0</v>
          </cell>
          <cell r="QO394">
            <v>0</v>
          </cell>
          <cell r="QP394">
            <v>0</v>
          </cell>
          <cell r="QQ394">
            <v>0</v>
          </cell>
          <cell r="QR394">
            <v>0</v>
          </cell>
          <cell r="QS394">
            <v>0</v>
          </cell>
          <cell r="QT394">
            <v>0</v>
          </cell>
          <cell r="QU394">
            <v>0</v>
          </cell>
          <cell r="QV394">
            <v>0</v>
          </cell>
          <cell r="QW394">
            <v>0</v>
          </cell>
          <cell r="QX394">
            <v>0</v>
          </cell>
          <cell r="QY394">
            <v>0</v>
          </cell>
          <cell r="QZ394">
            <v>0</v>
          </cell>
          <cell r="RA394">
            <v>0</v>
          </cell>
          <cell r="RB394">
            <v>0</v>
          </cell>
          <cell r="RC394">
            <v>0</v>
          </cell>
          <cell r="RD394">
            <v>0</v>
          </cell>
          <cell r="RE394">
            <v>0</v>
          </cell>
          <cell r="RF394">
            <v>0</v>
          </cell>
          <cell r="RG394">
            <v>0</v>
          </cell>
          <cell r="RH394">
            <v>0</v>
          </cell>
          <cell r="RI394">
            <v>0</v>
          </cell>
          <cell r="RL394">
            <v>0</v>
          </cell>
        </row>
        <row r="395">
          <cell r="OQ395">
            <v>0</v>
          </cell>
          <cell r="OR395">
            <v>0</v>
          </cell>
          <cell r="OS395">
            <v>0</v>
          </cell>
          <cell r="OT395">
            <v>0</v>
          </cell>
          <cell r="OU395">
            <v>0</v>
          </cell>
          <cell r="OV395">
            <v>0</v>
          </cell>
          <cell r="OW395">
            <v>0</v>
          </cell>
          <cell r="OX395">
            <v>0</v>
          </cell>
          <cell r="OY395">
            <v>0</v>
          </cell>
          <cell r="OZ395">
            <v>0</v>
          </cell>
          <cell r="PA395">
            <v>0</v>
          </cell>
          <cell r="PB395">
            <v>0</v>
          </cell>
          <cell r="PC395">
            <v>0</v>
          </cell>
          <cell r="PD395">
            <v>0</v>
          </cell>
          <cell r="PE395">
            <v>0</v>
          </cell>
          <cell r="PF395">
            <v>0</v>
          </cell>
          <cell r="PG395">
            <v>0</v>
          </cell>
          <cell r="PH395">
            <v>0</v>
          </cell>
          <cell r="PI395">
            <v>0</v>
          </cell>
          <cell r="PJ395">
            <v>0</v>
          </cell>
          <cell r="PL395">
            <v>0</v>
          </cell>
          <cell r="PM395">
            <v>0</v>
          </cell>
          <cell r="PN395">
            <v>0</v>
          </cell>
          <cell r="PO395">
            <v>0</v>
          </cell>
          <cell r="PP395">
            <v>0</v>
          </cell>
          <cell r="PQ395">
            <v>0</v>
          </cell>
          <cell r="PR395">
            <v>0</v>
          </cell>
          <cell r="PS395">
            <v>0</v>
          </cell>
          <cell r="PT395">
            <v>0</v>
          </cell>
          <cell r="PU395">
            <v>0</v>
          </cell>
          <cell r="PV395">
            <v>0</v>
          </cell>
          <cell r="PW395">
            <v>0</v>
          </cell>
          <cell r="PX395">
            <v>0</v>
          </cell>
          <cell r="PY395">
            <v>0</v>
          </cell>
          <cell r="PZ395">
            <v>0</v>
          </cell>
          <cell r="QA395">
            <v>0</v>
          </cell>
          <cell r="QB395">
            <v>0</v>
          </cell>
          <cell r="QC395">
            <v>0</v>
          </cell>
          <cell r="QD395">
            <v>0</v>
          </cell>
          <cell r="QE395">
            <v>0</v>
          </cell>
          <cell r="QF395">
            <v>0</v>
          </cell>
          <cell r="QG395">
            <v>0</v>
          </cell>
          <cell r="QH395">
            <v>0</v>
          </cell>
          <cell r="QI395">
            <v>0</v>
          </cell>
          <cell r="QJ395">
            <v>0</v>
          </cell>
          <cell r="QK395">
            <v>0</v>
          </cell>
          <cell r="QL395">
            <v>0</v>
          </cell>
          <cell r="QM395">
            <v>0</v>
          </cell>
          <cell r="QN395">
            <v>0</v>
          </cell>
          <cell r="QO395">
            <v>0</v>
          </cell>
          <cell r="QP395">
            <v>0</v>
          </cell>
          <cell r="QQ395">
            <v>0</v>
          </cell>
          <cell r="QR395">
            <v>0</v>
          </cell>
          <cell r="QS395">
            <v>0</v>
          </cell>
          <cell r="QT395">
            <v>0</v>
          </cell>
          <cell r="QU395">
            <v>0</v>
          </cell>
          <cell r="QV395">
            <v>0</v>
          </cell>
          <cell r="QW395">
            <v>0</v>
          </cell>
          <cell r="QX395">
            <v>0</v>
          </cell>
          <cell r="QY395">
            <v>0</v>
          </cell>
          <cell r="QZ395">
            <v>0</v>
          </cell>
          <cell r="RA395">
            <v>0</v>
          </cell>
          <cell r="RB395">
            <v>0</v>
          </cell>
          <cell r="RC395">
            <v>0</v>
          </cell>
          <cell r="RD395">
            <v>0</v>
          </cell>
          <cell r="RE395">
            <v>0</v>
          </cell>
          <cell r="RF395">
            <v>0</v>
          </cell>
          <cell r="RG395">
            <v>0</v>
          </cell>
          <cell r="RH395">
            <v>0</v>
          </cell>
          <cell r="RI395">
            <v>0</v>
          </cell>
          <cell r="RL395">
            <v>0</v>
          </cell>
        </row>
        <row r="396">
          <cell r="OQ396">
            <v>0</v>
          </cell>
          <cell r="OR396">
            <v>0</v>
          </cell>
          <cell r="OS396">
            <v>0</v>
          </cell>
          <cell r="OT396">
            <v>0</v>
          </cell>
          <cell r="OU396">
            <v>0</v>
          </cell>
          <cell r="OV396">
            <v>0</v>
          </cell>
          <cell r="OW396">
            <v>0</v>
          </cell>
          <cell r="OX396">
            <v>0</v>
          </cell>
          <cell r="OY396">
            <v>0</v>
          </cell>
          <cell r="OZ396">
            <v>0</v>
          </cell>
          <cell r="PA396">
            <v>0</v>
          </cell>
          <cell r="PB396">
            <v>0</v>
          </cell>
          <cell r="PC396">
            <v>0</v>
          </cell>
          <cell r="PD396">
            <v>0</v>
          </cell>
          <cell r="PE396">
            <v>0</v>
          </cell>
          <cell r="PF396">
            <v>0</v>
          </cell>
          <cell r="PG396">
            <v>0</v>
          </cell>
          <cell r="PH396">
            <v>0</v>
          </cell>
          <cell r="PI396">
            <v>0</v>
          </cell>
          <cell r="PJ396">
            <v>0</v>
          </cell>
          <cell r="PL396">
            <v>0</v>
          </cell>
          <cell r="PM396">
            <v>0</v>
          </cell>
          <cell r="PN396">
            <v>0</v>
          </cell>
          <cell r="PO396">
            <v>0</v>
          </cell>
          <cell r="PP396">
            <v>0</v>
          </cell>
          <cell r="PQ396">
            <v>0</v>
          </cell>
          <cell r="PR396">
            <v>0</v>
          </cell>
          <cell r="PS396">
            <v>0</v>
          </cell>
          <cell r="PT396">
            <v>0</v>
          </cell>
          <cell r="PU396">
            <v>0</v>
          </cell>
          <cell r="PV396">
            <v>0</v>
          </cell>
          <cell r="PW396">
            <v>0</v>
          </cell>
          <cell r="PX396">
            <v>0</v>
          </cell>
          <cell r="PY396">
            <v>0</v>
          </cell>
          <cell r="PZ396">
            <v>0</v>
          </cell>
          <cell r="QA396">
            <v>0</v>
          </cell>
          <cell r="QB396">
            <v>0</v>
          </cell>
          <cell r="QC396">
            <v>0</v>
          </cell>
          <cell r="QD396">
            <v>0</v>
          </cell>
          <cell r="QE396">
            <v>0</v>
          </cell>
          <cell r="QF396">
            <v>0</v>
          </cell>
          <cell r="QG396">
            <v>0</v>
          </cell>
          <cell r="QH396">
            <v>0</v>
          </cell>
          <cell r="QI396">
            <v>0</v>
          </cell>
          <cell r="QJ396">
            <v>0</v>
          </cell>
          <cell r="QK396">
            <v>0</v>
          </cell>
          <cell r="QL396">
            <v>0</v>
          </cell>
          <cell r="QM396">
            <v>0</v>
          </cell>
          <cell r="QN396">
            <v>0</v>
          </cell>
          <cell r="QO396">
            <v>0</v>
          </cell>
          <cell r="QP396">
            <v>0</v>
          </cell>
          <cell r="QQ396">
            <v>0</v>
          </cell>
          <cell r="QR396">
            <v>0</v>
          </cell>
          <cell r="QS396">
            <v>0</v>
          </cell>
          <cell r="QT396">
            <v>0</v>
          </cell>
          <cell r="QU396">
            <v>0</v>
          </cell>
          <cell r="QV396">
            <v>0</v>
          </cell>
          <cell r="QW396">
            <v>0</v>
          </cell>
          <cell r="QX396">
            <v>0</v>
          </cell>
          <cell r="QY396">
            <v>0</v>
          </cell>
          <cell r="QZ396">
            <v>0</v>
          </cell>
          <cell r="RA396">
            <v>0</v>
          </cell>
          <cell r="RB396">
            <v>0</v>
          </cell>
          <cell r="RC396">
            <v>0</v>
          </cell>
          <cell r="RD396">
            <v>0</v>
          </cell>
          <cell r="RE396">
            <v>0</v>
          </cell>
          <cell r="RF396">
            <v>0</v>
          </cell>
          <cell r="RG396">
            <v>0</v>
          </cell>
          <cell r="RH396">
            <v>0</v>
          </cell>
          <cell r="RI396">
            <v>0</v>
          </cell>
          <cell r="RL396">
            <v>0</v>
          </cell>
        </row>
        <row r="397">
          <cell r="OQ397">
            <v>0</v>
          </cell>
          <cell r="OR397">
            <v>0</v>
          </cell>
          <cell r="OS397">
            <v>0</v>
          </cell>
          <cell r="OT397">
            <v>0</v>
          </cell>
          <cell r="OU397">
            <v>0</v>
          </cell>
          <cell r="OV397">
            <v>0</v>
          </cell>
          <cell r="OW397">
            <v>0</v>
          </cell>
          <cell r="OX397">
            <v>0</v>
          </cell>
          <cell r="OY397">
            <v>0</v>
          </cell>
          <cell r="OZ397">
            <v>0</v>
          </cell>
          <cell r="PA397">
            <v>0</v>
          </cell>
          <cell r="PB397">
            <v>0</v>
          </cell>
          <cell r="PC397">
            <v>0</v>
          </cell>
          <cell r="PD397">
            <v>0</v>
          </cell>
          <cell r="PE397">
            <v>0</v>
          </cell>
          <cell r="PF397">
            <v>0</v>
          </cell>
          <cell r="PG397">
            <v>0</v>
          </cell>
          <cell r="PH397">
            <v>0</v>
          </cell>
          <cell r="PI397">
            <v>0</v>
          </cell>
          <cell r="PJ397">
            <v>0</v>
          </cell>
          <cell r="PL397">
            <v>0</v>
          </cell>
          <cell r="PM397">
            <v>0</v>
          </cell>
          <cell r="PN397">
            <v>0</v>
          </cell>
          <cell r="PO397">
            <v>0</v>
          </cell>
          <cell r="PP397">
            <v>0</v>
          </cell>
          <cell r="PQ397">
            <v>0</v>
          </cell>
          <cell r="PR397">
            <v>0</v>
          </cell>
          <cell r="PS397">
            <v>0</v>
          </cell>
          <cell r="PT397">
            <v>0</v>
          </cell>
          <cell r="PU397">
            <v>0</v>
          </cell>
          <cell r="PV397">
            <v>0</v>
          </cell>
          <cell r="PW397">
            <v>0</v>
          </cell>
          <cell r="PX397">
            <v>0</v>
          </cell>
          <cell r="PY397">
            <v>0</v>
          </cell>
          <cell r="PZ397">
            <v>0</v>
          </cell>
          <cell r="QA397">
            <v>0</v>
          </cell>
          <cell r="QB397">
            <v>0</v>
          </cell>
          <cell r="QC397">
            <v>0</v>
          </cell>
          <cell r="QD397">
            <v>0</v>
          </cell>
          <cell r="QE397">
            <v>0</v>
          </cell>
          <cell r="QF397">
            <v>0</v>
          </cell>
          <cell r="QG397">
            <v>0</v>
          </cell>
          <cell r="QH397">
            <v>0</v>
          </cell>
          <cell r="QI397">
            <v>0</v>
          </cell>
          <cell r="QJ397">
            <v>0</v>
          </cell>
          <cell r="QK397">
            <v>0</v>
          </cell>
          <cell r="QL397">
            <v>0</v>
          </cell>
          <cell r="QM397">
            <v>0</v>
          </cell>
          <cell r="QN397">
            <v>0</v>
          </cell>
          <cell r="QO397">
            <v>0</v>
          </cell>
          <cell r="QP397">
            <v>0</v>
          </cell>
          <cell r="QQ397">
            <v>0</v>
          </cell>
          <cell r="QR397">
            <v>0</v>
          </cell>
          <cell r="QS397">
            <v>0</v>
          </cell>
          <cell r="QT397">
            <v>0</v>
          </cell>
          <cell r="QU397">
            <v>0</v>
          </cell>
          <cell r="QV397">
            <v>0</v>
          </cell>
          <cell r="QW397">
            <v>0</v>
          </cell>
          <cell r="QX397">
            <v>0</v>
          </cell>
          <cell r="QY397">
            <v>0</v>
          </cell>
          <cell r="QZ397">
            <v>0</v>
          </cell>
          <cell r="RA397">
            <v>0</v>
          </cell>
          <cell r="RB397">
            <v>0</v>
          </cell>
          <cell r="RC397">
            <v>0</v>
          </cell>
          <cell r="RD397">
            <v>0</v>
          </cell>
          <cell r="RE397">
            <v>0</v>
          </cell>
          <cell r="RF397">
            <v>0</v>
          </cell>
          <cell r="RG397">
            <v>0</v>
          </cell>
          <cell r="RH397">
            <v>0</v>
          </cell>
          <cell r="RI397">
            <v>0</v>
          </cell>
          <cell r="RL397">
            <v>0</v>
          </cell>
        </row>
        <row r="398">
          <cell r="OQ398">
            <v>0</v>
          </cell>
          <cell r="OR398">
            <v>0</v>
          </cell>
          <cell r="OS398">
            <v>0</v>
          </cell>
          <cell r="OT398">
            <v>0</v>
          </cell>
          <cell r="OU398">
            <v>0</v>
          </cell>
          <cell r="OV398">
            <v>0</v>
          </cell>
          <cell r="OW398">
            <v>0</v>
          </cell>
          <cell r="OX398">
            <v>0</v>
          </cell>
          <cell r="OY398">
            <v>0</v>
          </cell>
          <cell r="OZ398">
            <v>0</v>
          </cell>
          <cell r="PA398">
            <v>0</v>
          </cell>
          <cell r="PB398">
            <v>0</v>
          </cell>
          <cell r="PC398">
            <v>0</v>
          </cell>
          <cell r="PD398">
            <v>0</v>
          </cell>
          <cell r="PE398">
            <v>0</v>
          </cell>
          <cell r="PF398">
            <v>0</v>
          </cell>
          <cell r="PG398">
            <v>0</v>
          </cell>
          <cell r="PH398">
            <v>0</v>
          </cell>
          <cell r="PI398">
            <v>0</v>
          </cell>
          <cell r="PJ398">
            <v>0</v>
          </cell>
          <cell r="PL398">
            <v>0</v>
          </cell>
          <cell r="PM398">
            <v>0</v>
          </cell>
          <cell r="PN398">
            <v>0</v>
          </cell>
          <cell r="PO398">
            <v>0</v>
          </cell>
          <cell r="PP398">
            <v>0</v>
          </cell>
          <cell r="PQ398">
            <v>0</v>
          </cell>
          <cell r="PR398">
            <v>0</v>
          </cell>
          <cell r="PS398">
            <v>0</v>
          </cell>
          <cell r="PT398">
            <v>0</v>
          </cell>
          <cell r="PU398">
            <v>0</v>
          </cell>
          <cell r="PV398">
            <v>0</v>
          </cell>
          <cell r="PW398">
            <v>0</v>
          </cell>
          <cell r="PX398">
            <v>0</v>
          </cell>
          <cell r="PY398">
            <v>0</v>
          </cell>
          <cell r="PZ398">
            <v>0</v>
          </cell>
          <cell r="QA398">
            <v>0</v>
          </cell>
          <cell r="QB398">
            <v>0</v>
          </cell>
          <cell r="QC398">
            <v>0</v>
          </cell>
          <cell r="QD398">
            <v>0</v>
          </cell>
          <cell r="QE398">
            <v>0</v>
          </cell>
          <cell r="QF398">
            <v>0</v>
          </cell>
          <cell r="QG398">
            <v>0</v>
          </cell>
          <cell r="QH398">
            <v>0</v>
          </cell>
          <cell r="QI398">
            <v>0</v>
          </cell>
          <cell r="QJ398">
            <v>0</v>
          </cell>
          <cell r="QK398">
            <v>0</v>
          </cell>
          <cell r="QL398">
            <v>0</v>
          </cell>
          <cell r="QM398">
            <v>0</v>
          </cell>
          <cell r="QN398">
            <v>0</v>
          </cell>
          <cell r="QO398">
            <v>0</v>
          </cell>
          <cell r="QP398">
            <v>0</v>
          </cell>
          <cell r="QQ398">
            <v>0</v>
          </cell>
          <cell r="QR398">
            <v>0</v>
          </cell>
          <cell r="QS398">
            <v>0</v>
          </cell>
          <cell r="QT398">
            <v>0</v>
          </cell>
          <cell r="QU398">
            <v>0</v>
          </cell>
          <cell r="QV398">
            <v>0</v>
          </cell>
          <cell r="QW398">
            <v>0</v>
          </cell>
          <cell r="QX398">
            <v>0</v>
          </cell>
          <cell r="QY398">
            <v>0</v>
          </cell>
          <cell r="QZ398">
            <v>0</v>
          </cell>
          <cell r="RA398">
            <v>0</v>
          </cell>
          <cell r="RB398">
            <v>0</v>
          </cell>
          <cell r="RC398">
            <v>0</v>
          </cell>
          <cell r="RD398">
            <v>0</v>
          </cell>
          <cell r="RE398">
            <v>0</v>
          </cell>
          <cell r="RF398">
            <v>0</v>
          </cell>
          <cell r="RG398">
            <v>0</v>
          </cell>
          <cell r="RH398">
            <v>0</v>
          </cell>
          <cell r="RI398">
            <v>0</v>
          </cell>
          <cell r="RL398">
            <v>0</v>
          </cell>
        </row>
        <row r="399">
          <cell r="OQ399">
            <v>0</v>
          </cell>
          <cell r="OR399">
            <v>0</v>
          </cell>
          <cell r="OS399">
            <v>0</v>
          </cell>
          <cell r="OT399">
            <v>0</v>
          </cell>
          <cell r="OU399">
            <v>0</v>
          </cell>
          <cell r="OV399">
            <v>0</v>
          </cell>
          <cell r="OW399">
            <v>0</v>
          </cell>
          <cell r="OX399">
            <v>0</v>
          </cell>
          <cell r="OY399">
            <v>0</v>
          </cell>
          <cell r="OZ399">
            <v>0</v>
          </cell>
          <cell r="PA399">
            <v>0</v>
          </cell>
          <cell r="PB399">
            <v>0</v>
          </cell>
          <cell r="PC399">
            <v>0</v>
          </cell>
          <cell r="PD399">
            <v>0</v>
          </cell>
          <cell r="PE399">
            <v>0</v>
          </cell>
          <cell r="PF399">
            <v>0</v>
          </cell>
          <cell r="PG399">
            <v>0</v>
          </cell>
          <cell r="PH399">
            <v>0</v>
          </cell>
          <cell r="PI399">
            <v>0</v>
          </cell>
          <cell r="PJ399">
            <v>0</v>
          </cell>
          <cell r="PL399">
            <v>0</v>
          </cell>
          <cell r="PM399">
            <v>0</v>
          </cell>
          <cell r="PN399">
            <v>0</v>
          </cell>
          <cell r="PO399">
            <v>0</v>
          </cell>
          <cell r="PP399">
            <v>0</v>
          </cell>
          <cell r="PQ399">
            <v>0</v>
          </cell>
          <cell r="PR399">
            <v>0</v>
          </cell>
          <cell r="PS399">
            <v>0</v>
          </cell>
          <cell r="PT399">
            <v>0</v>
          </cell>
          <cell r="PU399">
            <v>0</v>
          </cell>
          <cell r="PV399">
            <v>0</v>
          </cell>
          <cell r="PW399">
            <v>0</v>
          </cell>
          <cell r="PX399">
            <v>0</v>
          </cell>
          <cell r="PY399">
            <v>0</v>
          </cell>
          <cell r="PZ399">
            <v>0</v>
          </cell>
          <cell r="QA399">
            <v>0</v>
          </cell>
          <cell r="QB399">
            <v>0</v>
          </cell>
          <cell r="QC399">
            <v>0</v>
          </cell>
          <cell r="QD399">
            <v>0</v>
          </cell>
          <cell r="QE399">
            <v>0</v>
          </cell>
          <cell r="QF399">
            <v>0</v>
          </cell>
          <cell r="QG399">
            <v>0</v>
          </cell>
          <cell r="QH399">
            <v>0</v>
          </cell>
          <cell r="QI399">
            <v>0</v>
          </cell>
          <cell r="QJ399">
            <v>0</v>
          </cell>
          <cell r="QK399">
            <v>0</v>
          </cell>
          <cell r="QL399">
            <v>0</v>
          </cell>
          <cell r="QM399">
            <v>0</v>
          </cell>
          <cell r="QN399">
            <v>0</v>
          </cell>
          <cell r="QO399">
            <v>0</v>
          </cell>
          <cell r="QP399">
            <v>0</v>
          </cell>
          <cell r="QQ399">
            <v>0</v>
          </cell>
          <cell r="QR399">
            <v>0</v>
          </cell>
          <cell r="QS399">
            <v>0</v>
          </cell>
          <cell r="QT399">
            <v>0</v>
          </cell>
          <cell r="QU399">
            <v>0</v>
          </cell>
          <cell r="QV399">
            <v>0</v>
          </cell>
          <cell r="QW399">
            <v>0</v>
          </cell>
          <cell r="QX399">
            <v>0</v>
          </cell>
          <cell r="QY399">
            <v>0</v>
          </cell>
          <cell r="QZ399">
            <v>0</v>
          </cell>
          <cell r="RA399">
            <v>0</v>
          </cell>
          <cell r="RB399">
            <v>0</v>
          </cell>
          <cell r="RC399">
            <v>0</v>
          </cell>
          <cell r="RD399">
            <v>0</v>
          </cell>
          <cell r="RE399">
            <v>0</v>
          </cell>
          <cell r="RF399">
            <v>0</v>
          </cell>
          <cell r="RG399">
            <v>0</v>
          </cell>
          <cell r="RH399">
            <v>0</v>
          </cell>
          <cell r="RI399">
            <v>0</v>
          </cell>
          <cell r="RL399">
            <v>0</v>
          </cell>
        </row>
        <row r="400">
          <cell r="OQ400">
            <v>0</v>
          </cell>
          <cell r="OR400">
            <v>0</v>
          </cell>
          <cell r="OS400">
            <v>0</v>
          </cell>
          <cell r="OT400">
            <v>0</v>
          </cell>
          <cell r="OU400">
            <v>0</v>
          </cell>
          <cell r="OV400">
            <v>0</v>
          </cell>
          <cell r="OW400">
            <v>0</v>
          </cell>
          <cell r="OX400">
            <v>0</v>
          </cell>
          <cell r="OY400">
            <v>0</v>
          </cell>
          <cell r="OZ400">
            <v>0</v>
          </cell>
          <cell r="PA400">
            <v>0</v>
          </cell>
          <cell r="PB400">
            <v>0</v>
          </cell>
          <cell r="PC400">
            <v>0</v>
          </cell>
          <cell r="PD400">
            <v>0</v>
          </cell>
          <cell r="PE400">
            <v>0</v>
          </cell>
          <cell r="PF400">
            <v>0</v>
          </cell>
          <cell r="PG400">
            <v>0</v>
          </cell>
          <cell r="PH400">
            <v>0</v>
          </cell>
          <cell r="PI400">
            <v>0</v>
          </cell>
          <cell r="PJ400">
            <v>0</v>
          </cell>
          <cell r="PL400">
            <v>0</v>
          </cell>
          <cell r="PM400">
            <v>0</v>
          </cell>
          <cell r="PN400">
            <v>0</v>
          </cell>
          <cell r="PO400">
            <v>0</v>
          </cell>
          <cell r="PP400">
            <v>0</v>
          </cell>
          <cell r="PQ400">
            <v>0</v>
          </cell>
          <cell r="PR400">
            <v>0</v>
          </cell>
          <cell r="PS400">
            <v>0</v>
          </cell>
          <cell r="PT400">
            <v>0</v>
          </cell>
          <cell r="PU400">
            <v>0</v>
          </cell>
          <cell r="PV400">
            <v>0</v>
          </cell>
          <cell r="PW400">
            <v>0</v>
          </cell>
          <cell r="PX400">
            <v>0</v>
          </cell>
          <cell r="PY400">
            <v>0</v>
          </cell>
          <cell r="PZ400">
            <v>0</v>
          </cell>
          <cell r="QA400">
            <v>0</v>
          </cell>
          <cell r="QB400">
            <v>0</v>
          </cell>
          <cell r="QC400">
            <v>0</v>
          </cell>
          <cell r="QD400">
            <v>0</v>
          </cell>
          <cell r="QE400">
            <v>0</v>
          </cell>
          <cell r="QF400">
            <v>0</v>
          </cell>
          <cell r="QG400">
            <v>0</v>
          </cell>
          <cell r="QH400">
            <v>0</v>
          </cell>
          <cell r="QI400">
            <v>0</v>
          </cell>
          <cell r="QJ400">
            <v>0</v>
          </cell>
          <cell r="QK400">
            <v>0</v>
          </cell>
          <cell r="QL400">
            <v>0</v>
          </cell>
          <cell r="QM400">
            <v>0</v>
          </cell>
          <cell r="QN400">
            <v>0</v>
          </cell>
          <cell r="QO400">
            <v>0</v>
          </cell>
          <cell r="QP400">
            <v>0</v>
          </cell>
          <cell r="QQ400">
            <v>0</v>
          </cell>
          <cell r="QR400">
            <v>0</v>
          </cell>
          <cell r="QS400">
            <v>0</v>
          </cell>
          <cell r="QT400">
            <v>0</v>
          </cell>
          <cell r="QU400">
            <v>0</v>
          </cell>
          <cell r="QV400">
            <v>0</v>
          </cell>
          <cell r="QW400">
            <v>0</v>
          </cell>
          <cell r="QX400">
            <v>0</v>
          </cell>
          <cell r="QY400">
            <v>0</v>
          </cell>
          <cell r="QZ400">
            <v>0</v>
          </cell>
          <cell r="RA400">
            <v>0</v>
          </cell>
          <cell r="RB400">
            <v>0</v>
          </cell>
          <cell r="RC400">
            <v>0</v>
          </cell>
          <cell r="RD400">
            <v>0</v>
          </cell>
          <cell r="RE400">
            <v>0</v>
          </cell>
          <cell r="RF400">
            <v>0</v>
          </cell>
          <cell r="RG400">
            <v>0</v>
          </cell>
          <cell r="RH400">
            <v>0</v>
          </cell>
          <cell r="RI400">
            <v>0</v>
          </cell>
          <cell r="RL400">
            <v>0</v>
          </cell>
        </row>
        <row r="401">
          <cell r="OQ401">
            <v>0</v>
          </cell>
          <cell r="OR401">
            <v>0</v>
          </cell>
          <cell r="OS401">
            <v>0</v>
          </cell>
          <cell r="OT401">
            <v>0</v>
          </cell>
          <cell r="OU401">
            <v>0</v>
          </cell>
          <cell r="OV401">
            <v>0</v>
          </cell>
          <cell r="OW401">
            <v>0</v>
          </cell>
          <cell r="OX401">
            <v>0</v>
          </cell>
          <cell r="OY401">
            <v>0</v>
          </cell>
          <cell r="OZ401">
            <v>0</v>
          </cell>
          <cell r="PA401">
            <v>0</v>
          </cell>
          <cell r="PB401">
            <v>0</v>
          </cell>
          <cell r="PC401">
            <v>0</v>
          </cell>
          <cell r="PD401">
            <v>0</v>
          </cell>
          <cell r="PE401">
            <v>0</v>
          </cell>
          <cell r="PF401">
            <v>0</v>
          </cell>
          <cell r="PG401">
            <v>0</v>
          </cell>
          <cell r="PH401">
            <v>0</v>
          </cell>
          <cell r="PI401">
            <v>0</v>
          </cell>
          <cell r="PJ401">
            <v>0</v>
          </cell>
          <cell r="PL401">
            <v>0</v>
          </cell>
          <cell r="PM401">
            <v>0</v>
          </cell>
          <cell r="PN401">
            <v>0</v>
          </cell>
          <cell r="PO401">
            <v>0</v>
          </cell>
          <cell r="PP401">
            <v>0</v>
          </cell>
          <cell r="PQ401">
            <v>0</v>
          </cell>
          <cell r="PR401">
            <v>0</v>
          </cell>
          <cell r="PS401">
            <v>0</v>
          </cell>
          <cell r="PT401">
            <v>0</v>
          </cell>
          <cell r="PU401">
            <v>0</v>
          </cell>
          <cell r="PV401">
            <v>0</v>
          </cell>
          <cell r="PW401">
            <v>0</v>
          </cell>
          <cell r="PX401">
            <v>0</v>
          </cell>
          <cell r="PY401">
            <v>0</v>
          </cell>
          <cell r="PZ401">
            <v>0</v>
          </cell>
          <cell r="QA401">
            <v>0</v>
          </cell>
          <cell r="QB401">
            <v>0</v>
          </cell>
          <cell r="QC401">
            <v>0</v>
          </cell>
          <cell r="QD401">
            <v>0</v>
          </cell>
          <cell r="QE401">
            <v>0</v>
          </cell>
          <cell r="QF401">
            <v>0</v>
          </cell>
          <cell r="QG401">
            <v>0</v>
          </cell>
          <cell r="QH401">
            <v>0</v>
          </cell>
          <cell r="QI401">
            <v>0</v>
          </cell>
          <cell r="QJ401">
            <v>0</v>
          </cell>
          <cell r="QK401">
            <v>0</v>
          </cell>
          <cell r="QL401">
            <v>0</v>
          </cell>
          <cell r="QM401">
            <v>0</v>
          </cell>
          <cell r="QN401">
            <v>0</v>
          </cell>
          <cell r="QO401">
            <v>0</v>
          </cell>
          <cell r="QP401">
            <v>0</v>
          </cell>
          <cell r="QQ401">
            <v>0</v>
          </cell>
          <cell r="QR401">
            <v>0</v>
          </cell>
          <cell r="QS401">
            <v>0</v>
          </cell>
          <cell r="QT401">
            <v>0</v>
          </cell>
          <cell r="QU401">
            <v>0</v>
          </cell>
          <cell r="QV401">
            <v>0</v>
          </cell>
          <cell r="QW401">
            <v>0</v>
          </cell>
          <cell r="QX401">
            <v>0</v>
          </cell>
          <cell r="QY401">
            <v>0</v>
          </cell>
          <cell r="QZ401">
            <v>0</v>
          </cell>
          <cell r="RA401">
            <v>0</v>
          </cell>
          <cell r="RB401">
            <v>0</v>
          </cell>
          <cell r="RC401">
            <v>0</v>
          </cell>
          <cell r="RD401">
            <v>0</v>
          </cell>
          <cell r="RE401">
            <v>0</v>
          </cell>
          <cell r="RF401">
            <v>0</v>
          </cell>
          <cell r="RG401">
            <v>0</v>
          </cell>
          <cell r="RH401">
            <v>0</v>
          </cell>
          <cell r="RI401">
            <v>0</v>
          </cell>
          <cell r="RL401">
            <v>0</v>
          </cell>
        </row>
        <row r="402">
          <cell r="OQ402">
            <v>0</v>
          </cell>
          <cell r="OR402">
            <v>0</v>
          </cell>
          <cell r="OS402">
            <v>0</v>
          </cell>
          <cell r="OT402">
            <v>0</v>
          </cell>
          <cell r="OU402">
            <v>0</v>
          </cell>
          <cell r="OV402">
            <v>0</v>
          </cell>
          <cell r="OW402">
            <v>0</v>
          </cell>
          <cell r="OX402">
            <v>0</v>
          </cell>
          <cell r="OY402">
            <v>0</v>
          </cell>
          <cell r="OZ402">
            <v>0</v>
          </cell>
          <cell r="PA402">
            <v>0</v>
          </cell>
          <cell r="PB402">
            <v>0</v>
          </cell>
          <cell r="PC402">
            <v>0</v>
          </cell>
          <cell r="PD402">
            <v>0</v>
          </cell>
          <cell r="PE402">
            <v>0</v>
          </cell>
          <cell r="PF402">
            <v>0</v>
          </cell>
          <cell r="PG402">
            <v>0</v>
          </cell>
          <cell r="PH402">
            <v>0</v>
          </cell>
          <cell r="PI402">
            <v>0</v>
          </cell>
          <cell r="PJ402">
            <v>0</v>
          </cell>
          <cell r="PL402">
            <v>0</v>
          </cell>
          <cell r="PM402">
            <v>0</v>
          </cell>
          <cell r="PN402">
            <v>0</v>
          </cell>
          <cell r="PO402">
            <v>0</v>
          </cell>
          <cell r="PP402">
            <v>0</v>
          </cell>
          <cell r="PQ402">
            <v>0</v>
          </cell>
          <cell r="PR402">
            <v>0</v>
          </cell>
          <cell r="PS402">
            <v>0</v>
          </cell>
          <cell r="PT402">
            <v>0</v>
          </cell>
          <cell r="PU402">
            <v>0</v>
          </cell>
          <cell r="PV402">
            <v>0</v>
          </cell>
          <cell r="PW402">
            <v>0</v>
          </cell>
          <cell r="PX402">
            <v>0</v>
          </cell>
          <cell r="PY402">
            <v>0</v>
          </cell>
          <cell r="PZ402">
            <v>0</v>
          </cell>
          <cell r="QA402">
            <v>0</v>
          </cell>
          <cell r="QB402">
            <v>0</v>
          </cell>
          <cell r="QC402">
            <v>0</v>
          </cell>
          <cell r="QD402">
            <v>0</v>
          </cell>
          <cell r="QE402">
            <v>0</v>
          </cell>
          <cell r="QF402">
            <v>0</v>
          </cell>
          <cell r="QG402">
            <v>0</v>
          </cell>
          <cell r="QH402">
            <v>0</v>
          </cell>
          <cell r="QI402">
            <v>0</v>
          </cell>
          <cell r="QJ402">
            <v>0</v>
          </cell>
          <cell r="QK402">
            <v>0</v>
          </cell>
          <cell r="QL402">
            <v>0</v>
          </cell>
          <cell r="QM402">
            <v>0</v>
          </cell>
          <cell r="QN402">
            <v>0</v>
          </cell>
          <cell r="QO402">
            <v>0</v>
          </cell>
          <cell r="QP402">
            <v>0</v>
          </cell>
          <cell r="QQ402">
            <v>0</v>
          </cell>
          <cell r="QR402">
            <v>0</v>
          </cell>
          <cell r="QS402">
            <v>0</v>
          </cell>
          <cell r="QT402">
            <v>0</v>
          </cell>
          <cell r="QU402">
            <v>0</v>
          </cell>
          <cell r="QV402">
            <v>0</v>
          </cell>
          <cell r="QW402">
            <v>0</v>
          </cell>
          <cell r="QX402">
            <v>0</v>
          </cell>
          <cell r="QY402">
            <v>0</v>
          </cell>
          <cell r="QZ402">
            <v>0</v>
          </cell>
          <cell r="RA402">
            <v>0</v>
          </cell>
          <cell r="RB402">
            <v>0</v>
          </cell>
          <cell r="RC402">
            <v>0</v>
          </cell>
          <cell r="RD402">
            <v>0</v>
          </cell>
          <cell r="RE402">
            <v>0</v>
          </cell>
          <cell r="RF402">
            <v>0</v>
          </cell>
          <cell r="RG402">
            <v>0</v>
          </cell>
          <cell r="RH402">
            <v>0</v>
          </cell>
          <cell r="RI402">
            <v>0</v>
          </cell>
          <cell r="RL402">
            <v>0</v>
          </cell>
        </row>
        <row r="403">
          <cell r="OQ403">
            <v>0</v>
          </cell>
          <cell r="OR403">
            <v>0</v>
          </cell>
          <cell r="OS403">
            <v>0</v>
          </cell>
          <cell r="OT403">
            <v>0</v>
          </cell>
          <cell r="OU403">
            <v>0</v>
          </cell>
          <cell r="OV403">
            <v>0</v>
          </cell>
          <cell r="OW403">
            <v>0</v>
          </cell>
          <cell r="OX403">
            <v>0</v>
          </cell>
          <cell r="OY403">
            <v>0</v>
          </cell>
          <cell r="OZ403">
            <v>0</v>
          </cell>
          <cell r="PA403">
            <v>0</v>
          </cell>
          <cell r="PB403">
            <v>0</v>
          </cell>
          <cell r="PC403">
            <v>0</v>
          </cell>
          <cell r="PD403">
            <v>0</v>
          </cell>
          <cell r="PE403">
            <v>0</v>
          </cell>
          <cell r="PF403">
            <v>0</v>
          </cell>
          <cell r="PG403">
            <v>0</v>
          </cell>
          <cell r="PH403">
            <v>0</v>
          </cell>
          <cell r="PI403">
            <v>0</v>
          </cell>
          <cell r="PJ403">
            <v>0</v>
          </cell>
          <cell r="PL403">
            <v>0</v>
          </cell>
          <cell r="PM403">
            <v>0</v>
          </cell>
          <cell r="PN403">
            <v>0</v>
          </cell>
          <cell r="PO403">
            <v>0</v>
          </cell>
          <cell r="PP403">
            <v>0</v>
          </cell>
          <cell r="PQ403">
            <v>0</v>
          </cell>
          <cell r="PR403">
            <v>0</v>
          </cell>
          <cell r="PS403">
            <v>0</v>
          </cell>
          <cell r="PT403">
            <v>0</v>
          </cell>
          <cell r="PU403">
            <v>0</v>
          </cell>
          <cell r="PV403">
            <v>0</v>
          </cell>
          <cell r="PW403">
            <v>0</v>
          </cell>
          <cell r="PX403">
            <v>0</v>
          </cell>
          <cell r="PY403">
            <v>0</v>
          </cell>
          <cell r="PZ403">
            <v>0</v>
          </cell>
          <cell r="QA403">
            <v>0</v>
          </cell>
          <cell r="QB403">
            <v>0</v>
          </cell>
          <cell r="QC403">
            <v>0</v>
          </cell>
          <cell r="QD403">
            <v>0</v>
          </cell>
          <cell r="QE403">
            <v>0</v>
          </cell>
          <cell r="QF403">
            <v>0</v>
          </cell>
          <cell r="QG403">
            <v>0</v>
          </cell>
          <cell r="QH403">
            <v>0</v>
          </cell>
          <cell r="QI403">
            <v>0</v>
          </cell>
          <cell r="QJ403">
            <v>0</v>
          </cell>
          <cell r="QK403">
            <v>0</v>
          </cell>
          <cell r="QL403">
            <v>0</v>
          </cell>
          <cell r="QM403">
            <v>0</v>
          </cell>
          <cell r="QN403">
            <v>0</v>
          </cell>
          <cell r="QO403">
            <v>0</v>
          </cell>
          <cell r="QP403">
            <v>0</v>
          </cell>
          <cell r="QQ403">
            <v>0</v>
          </cell>
          <cell r="QR403">
            <v>0</v>
          </cell>
          <cell r="QS403">
            <v>0</v>
          </cell>
          <cell r="QT403">
            <v>0</v>
          </cell>
          <cell r="QU403">
            <v>0</v>
          </cell>
          <cell r="QV403">
            <v>0</v>
          </cell>
          <cell r="QW403">
            <v>0</v>
          </cell>
          <cell r="QX403">
            <v>0</v>
          </cell>
          <cell r="QY403">
            <v>0</v>
          </cell>
          <cell r="QZ403">
            <v>0</v>
          </cell>
          <cell r="RA403">
            <v>0</v>
          </cell>
          <cell r="RB403">
            <v>0</v>
          </cell>
          <cell r="RC403">
            <v>0</v>
          </cell>
          <cell r="RD403">
            <v>0</v>
          </cell>
          <cell r="RE403">
            <v>0</v>
          </cell>
          <cell r="RF403">
            <v>0</v>
          </cell>
          <cell r="RG403">
            <v>0</v>
          </cell>
          <cell r="RH403">
            <v>0</v>
          </cell>
          <cell r="RI403">
            <v>0</v>
          </cell>
          <cell r="RL403">
            <v>0</v>
          </cell>
        </row>
        <row r="404">
          <cell r="OQ404">
            <v>0</v>
          </cell>
          <cell r="OR404">
            <v>0</v>
          </cell>
          <cell r="OS404">
            <v>0</v>
          </cell>
          <cell r="OT404">
            <v>0</v>
          </cell>
          <cell r="OU404">
            <v>0</v>
          </cell>
          <cell r="OV404">
            <v>0</v>
          </cell>
          <cell r="OW404">
            <v>0</v>
          </cell>
          <cell r="OX404">
            <v>0</v>
          </cell>
          <cell r="OY404">
            <v>0</v>
          </cell>
          <cell r="OZ404">
            <v>0</v>
          </cell>
          <cell r="PA404">
            <v>0</v>
          </cell>
          <cell r="PB404">
            <v>0</v>
          </cell>
          <cell r="PC404">
            <v>0</v>
          </cell>
          <cell r="PD404">
            <v>0</v>
          </cell>
          <cell r="PE404">
            <v>0</v>
          </cell>
          <cell r="PF404">
            <v>0</v>
          </cell>
          <cell r="PG404">
            <v>0</v>
          </cell>
          <cell r="PH404">
            <v>0</v>
          </cell>
          <cell r="PI404">
            <v>0</v>
          </cell>
          <cell r="PJ404">
            <v>0</v>
          </cell>
          <cell r="PL404">
            <v>0</v>
          </cell>
          <cell r="PM404">
            <v>0</v>
          </cell>
          <cell r="PN404">
            <v>0</v>
          </cell>
          <cell r="PO404">
            <v>0</v>
          </cell>
          <cell r="PP404">
            <v>0</v>
          </cell>
          <cell r="PQ404">
            <v>0</v>
          </cell>
          <cell r="PR404">
            <v>0</v>
          </cell>
          <cell r="PS404">
            <v>0</v>
          </cell>
          <cell r="PT404">
            <v>0</v>
          </cell>
          <cell r="PU404">
            <v>0</v>
          </cell>
          <cell r="PV404">
            <v>0</v>
          </cell>
          <cell r="PW404">
            <v>0</v>
          </cell>
          <cell r="PX404">
            <v>0</v>
          </cell>
          <cell r="PY404">
            <v>0</v>
          </cell>
          <cell r="PZ404">
            <v>0</v>
          </cell>
          <cell r="QA404">
            <v>0</v>
          </cell>
          <cell r="QB404">
            <v>0</v>
          </cell>
          <cell r="QC404">
            <v>0</v>
          </cell>
          <cell r="QD404">
            <v>0</v>
          </cell>
          <cell r="QE404">
            <v>0</v>
          </cell>
          <cell r="QF404">
            <v>0</v>
          </cell>
          <cell r="QG404">
            <v>0</v>
          </cell>
          <cell r="QH404">
            <v>0</v>
          </cell>
          <cell r="QI404">
            <v>0</v>
          </cell>
          <cell r="QJ404">
            <v>0</v>
          </cell>
          <cell r="QK404">
            <v>0</v>
          </cell>
          <cell r="QL404">
            <v>0</v>
          </cell>
          <cell r="QM404">
            <v>0</v>
          </cell>
          <cell r="QN404">
            <v>0</v>
          </cell>
          <cell r="QO404">
            <v>0</v>
          </cell>
          <cell r="QP404">
            <v>0</v>
          </cell>
          <cell r="QQ404">
            <v>0</v>
          </cell>
          <cell r="QR404">
            <v>0</v>
          </cell>
          <cell r="QS404">
            <v>0</v>
          </cell>
          <cell r="QT404">
            <v>0</v>
          </cell>
          <cell r="QU404">
            <v>0</v>
          </cell>
          <cell r="QV404">
            <v>0</v>
          </cell>
          <cell r="QW404">
            <v>0</v>
          </cell>
          <cell r="QX404">
            <v>0</v>
          </cell>
          <cell r="QY404">
            <v>0</v>
          </cell>
          <cell r="QZ404">
            <v>0</v>
          </cell>
          <cell r="RA404">
            <v>0</v>
          </cell>
          <cell r="RB404">
            <v>0</v>
          </cell>
          <cell r="RC404">
            <v>0</v>
          </cell>
          <cell r="RD404">
            <v>0</v>
          </cell>
          <cell r="RE404">
            <v>0</v>
          </cell>
          <cell r="RF404">
            <v>0</v>
          </cell>
          <cell r="RG404">
            <v>0</v>
          </cell>
          <cell r="RH404">
            <v>0</v>
          </cell>
          <cell r="RI404">
            <v>0</v>
          </cell>
          <cell r="RL404">
            <v>0</v>
          </cell>
        </row>
        <row r="405">
          <cell r="OQ405">
            <v>0</v>
          </cell>
          <cell r="OR405">
            <v>0</v>
          </cell>
          <cell r="OS405">
            <v>0</v>
          </cell>
          <cell r="OT405">
            <v>0</v>
          </cell>
          <cell r="OU405">
            <v>0</v>
          </cell>
          <cell r="OV405">
            <v>0</v>
          </cell>
          <cell r="OW405">
            <v>0</v>
          </cell>
          <cell r="OX405">
            <v>0</v>
          </cell>
          <cell r="OY405">
            <v>0</v>
          </cell>
          <cell r="OZ405">
            <v>0</v>
          </cell>
          <cell r="PA405">
            <v>0</v>
          </cell>
          <cell r="PB405">
            <v>0</v>
          </cell>
          <cell r="PC405">
            <v>0</v>
          </cell>
          <cell r="PD405">
            <v>0</v>
          </cell>
          <cell r="PE405">
            <v>0</v>
          </cell>
          <cell r="PF405">
            <v>0</v>
          </cell>
          <cell r="PG405">
            <v>0</v>
          </cell>
          <cell r="PH405">
            <v>0</v>
          </cell>
          <cell r="PI405">
            <v>0</v>
          </cell>
          <cell r="PJ405">
            <v>0</v>
          </cell>
          <cell r="PL405">
            <v>0</v>
          </cell>
          <cell r="PM405">
            <v>0</v>
          </cell>
          <cell r="PN405">
            <v>0</v>
          </cell>
          <cell r="PO405">
            <v>0</v>
          </cell>
          <cell r="PP405">
            <v>0</v>
          </cell>
          <cell r="PQ405">
            <v>0</v>
          </cell>
          <cell r="PR405">
            <v>0</v>
          </cell>
          <cell r="PS405">
            <v>0</v>
          </cell>
          <cell r="PT405">
            <v>0</v>
          </cell>
          <cell r="PU405">
            <v>0</v>
          </cell>
          <cell r="PV405">
            <v>0</v>
          </cell>
          <cell r="PW405">
            <v>0</v>
          </cell>
          <cell r="PX405">
            <v>0</v>
          </cell>
          <cell r="PY405">
            <v>0</v>
          </cell>
          <cell r="PZ405">
            <v>0</v>
          </cell>
          <cell r="QA405">
            <v>0</v>
          </cell>
          <cell r="QB405">
            <v>0</v>
          </cell>
          <cell r="QC405">
            <v>0</v>
          </cell>
          <cell r="QD405">
            <v>0</v>
          </cell>
          <cell r="QE405">
            <v>0</v>
          </cell>
          <cell r="QF405">
            <v>0</v>
          </cell>
          <cell r="QG405">
            <v>0</v>
          </cell>
          <cell r="QH405">
            <v>0</v>
          </cell>
          <cell r="QI405">
            <v>0</v>
          </cell>
          <cell r="QJ405">
            <v>0</v>
          </cell>
          <cell r="QK405">
            <v>0</v>
          </cell>
          <cell r="QL405">
            <v>0</v>
          </cell>
          <cell r="QM405">
            <v>0</v>
          </cell>
          <cell r="QN405">
            <v>0</v>
          </cell>
          <cell r="QO405">
            <v>0</v>
          </cell>
          <cell r="QP405">
            <v>0</v>
          </cell>
          <cell r="QQ405">
            <v>0</v>
          </cell>
          <cell r="QR405">
            <v>0</v>
          </cell>
          <cell r="QS405">
            <v>0</v>
          </cell>
          <cell r="QT405">
            <v>0</v>
          </cell>
          <cell r="QU405">
            <v>0</v>
          </cell>
          <cell r="QV405">
            <v>0</v>
          </cell>
          <cell r="QW405">
            <v>0</v>
          </cell>
          <cell r="QX405">
            <v>0</v>
          </cell>
          <cell r="QY405">
            <v>0</v>
          </cell>
          <cell r="QZ405">
            <v>0</v>
          </cell>
          <cell r="RA405">
            <v>0</v>
          </cell>
          <cell r="RB405">
            <v>0</v>
          </cell>
          <cell r="RC405">
            <v>0</v>
          </cell>
          <cell r="RD405">
            <v>0</v>
          </cell>
          <cell r="RE405">
            <v>0</v>
          </cell>
          <cell r="RF405">
            <v>0</v>
          </cell>
          <cell r="RG405">
            <v>0</v>
          </cell>
          <cell r="RH405">
            <v>0</v>
          </cell>
          <cell r="RI405">
            <v>0</v>
          </cell>
          <cell r="RL405">
            <v>0</v>
          </cell>
        </row>
        <row r="406">
          <cell r="OQ406">
            <v>0</v>
          </cell>
          <cell r="OR406">
            <v>0</v>
          </cell>
          <cell r="OS406">
            <v>0</v>
          </cell>
          <cell r="OT406">
            <v>0</v>
          </cell>
          <cell r="OU406">
            <v>0</v>
          </cell>
          <cell r="OV406">
            <v>0</v>
          </cell>
          <cell r="OW406">
            <v>0</v>
          </cell>
          <cell r="OX406">
            <v>0</v>
          </cell>
          <cell r="OY406">
            <v>0</v>
          </cell>
          <cell r="OZ406">
            <v>0</v>
          </cell>
          <cell r="PA406">
            <v>0</v>
          </cell>
          <cell r="PB406">
            <v>0</v>
          </cell>
          <cell r="PC406">
            <v>0</v>
          </cell>
          <cell r="PD406">
            <v>0</v>
          </cell>
          <cell r="PE406">
            <v>0</v>
          </cell>
          <cell r="PF406">
            <v>0</v>
          </cell>
          <cell r="PG406">
            <v>0</v>
          </cell>
          <cell r="PH406">
            <v>0</v>
          </cell>
          <cell r="PI406">
            <v>0</v>
          </cell>
          <cell r="PJ406">
            <v>0</v>
          </cell>
          <cell r="PL406">
            <v>0</v>
          </cell>
          <cell r="PM406">
            <v>0</v>
          </cell>
          <cell r="PN406">
            <v>0</v>
          </cell>
          <cell r="PO406">
            <v>0</v>
          </cell>
          <cell r="PP406">
            <v>0</v>
          </cell>
          <cell r="PQ406">
            <v>0</v>
          </cell>
          <cell r="PR406">
            <v>0</v>
          </cell>
          <cell r="PS406">
            <v>0</v>
          </cell>
          <cell r="PT406">
            <v>0</v>
          </cell>
          <cell r="PU406">
            <v>0</v>
          </cell>
          <cell r="PV406">
            <v>0</v>
          </cell>
          <cell r="PW406">
            <v>0</v>
          </cell>
          <cell r="PX406">
            <v>0</v>
          </cell>
          <cell r="PY406">
            <v>0</v>
          </cell>
          <cell r="PZ406">
            <v>0</v>
          </cell>
          <cell r="QA406">
            <v>0</v>
          </cell>
          <cell r="QB406">
            <v>0</v>
          </cell>
          <cell r="QC406">
            <v>0</v>
          </cell>
          <cell r="QD406">
            <v>0</v>
          </cell>
          <cell r="QE406">
            <v>0</v>
          </cell>
          <cell r="QF406">
            <v>0</v>
          </cell>
          <cell r="QG406">
            <v>0</v>
          </cell>
          <cell r="QH406">
            <v>0</v>
          </cell>
          <cell r="QI406">
            <v>0</v>
          </cell>
          <cell r="QJ406">
            <v>0</v>
          </cell>
          <cell r="QK406">
            <v>0</v>
          </cell>
          <cell r="QL406">
            <v>0</v>
          </cell>
          <cell r="QM406">
            <v>0</v>
          </cell>
          <cell r="QN406">
            <v>0</v>
          </cell>
          <cell r="QO406">
            <v>0</v>
          </cell>
          <cell r="QP406">
            <v>0</v>
          </cell>
          <cell r="QQ406">
            <v>0</v>
          </cell>
          <cell r="QR406">
            <v>0</v>
          </cell>
          <cell r="QS406">
            <v>0</v>
          </cell>
          <cell r="QT406">
            <v>0</v>
          </cell>
          <cell r="QU406">
            <v>0</v>
          </cell>
          <cell r="QV406">
            <v>0</v>
          </cell>
          <cell r="QW406">
            <v>0</v>
          </cell>
          <cell r="QX406">
            <v>0</v>
          </cell>
          <cell r="QY406">
            <v>0</v>
          </cell>
          <cell r="QZ406">
            <v>0</v>
          </cell>
          <cell r="RA406">
            <v>0</v>
          </cell>
          <cell r="RB406">
            <v>0</v>
          </cell>
          <cell r="RC406">
            <v>0</v>
          </cell>
          <cell r="RD406">
            <v>0</v>
          </cell>
          <cell r="RE406">
            <v>0</v>
          </cell>
          <cell r="RF406">
            <v>0</v>
          </cell>
          <cell r="RG406">
            <v>0</v>
          </cell>
          <cell r="RH406">
            <v>0</v>
          </cell>
          <cell r="RI406">
            <v>0</v>
          </cell>
          <cell r="RL406">
            <v>0</v>
          </cell>
        </row>
        <row r="407">
          <cell r="OQ407">
            <v>0</v>
          </cell>
          <cell r="OR407">
            <v>0</v>
          </cell>
          <cell r="OS407">
            <v>0</v>
          </cell>
          <cell r="OT407">
            <v>0</v>
          </cell>
          <cell r="OU407">
            <v>0</v>
          </cell>
          <cell r="OV407">
            <v>0</v>
          </cell>
          <cell r="OW407">
            <v>0</v>
          </cell>
          <cell r="OX407">
            <v>0</v>
          </cell>
          <cell r="OY407">
            <v>0</v>
          </cell>
          <cell r="OZ407">
            <v>0</v>
          </cell>
          <cell r="PA407">
            <v>0</v>
          </cell>
          <cell r="PB407">
            <v>0</v>
          </cell>
          <cell r="PC407">
            <v>0</v>
          </cell>
          <cell r="PD407">
            <v>0</v>
          </cell>
          <cell r="PE407">
            <v>0</v>
          </cell>
          <cell r="PF407">
            <v>0</v>
          </cell>
          <cell r="PG407">
            <v>0</v>
          </cell>
          <cell r="PH407">
            <v>0</v>
          </cell>
          <cell r="PI407">
            <v>0</v>
          </cell>
          <cell r="PJ407">
            <v>0</v>
          </cell>
          <cell r="PL407">
            <v>0</v>
          </cell>
          <cell r="PM407">
            <v>0</v>
          </cell>
          <cell r="PN407">
            <v>0</v>
          </cell>
          <cell r="PO407">
            <v>0</v>
          </cell>
          <cell r="PP407">
            <v>0</v>
          </cell>
          <cell r="PQ407">
            <v>0</v>
          </cell>
          <cell r="PR407">
            <v>0</v>
          </cell>
          <cell r="PS407">
            <v>0</v>
          </cell>
          <cell r="PT407">
            <v>0</v>
          </cell>
          <cell r="PU407">
            <v>0</v>
          </cell>
          <cell r="PV407">
            <v>0</v>
          </cell>
          <cell r="PW407">
            <v>0</v>
          </cell>
          <cell r="PX407">
            <v>0</v>
          </cell>
          <cell r="PY407">
            <v>0</v>
          </cell>
          <cell r="PZ407">
            <v>0</v>
          </cell>
          <cell r="QA407">
            <v>0</v>
          </cell>
          <cell r="QB407">
            <v>0</v>
          </cell>
          <cell r="QC407">
            <v>0</v>
          </cell>
          <cell r="QD407">
            <v>0</v>
          </cell>
          <cell r="QE407">
            <v>0</v>
          </cell>
          <cell r="QF407">
            <v>0</v>
          </cell>
          <cell r="QG407">
            <v>0</v>
          </cell>
          <cell r="QH407">
            <v>0</v>
          </cell>
          <cell r="QI407">
            <v>0</v>
          </cell>
          <cell r="QJ407">
            <v>0</v>
          </cell>
          <cell r="QK407">
            <v>0</v>
          </cell>
          <cell r="QL407">
            <v>0</v>
          </cell>
          <cell r="QM407">
            <v>0</v>
          </cell>
          <cell r="QN407">
            <v>0</v>
          </cell>
          <cell r="QO407">
            <v>0</v>
          </cell>
          <cell r="QP407">
            <v>0</v>
          </cell>
          <cell r="QQ407">
            <v>0</v>
          </cell>
          <cell r="QR407">
            <v>0</v>
          </cell>
          <cell r="QS407">
            <v>0</v>
          </cell>
          <cell r="QT407">
            <v>0</v>
          </cell>
          <cell r="QU407">
            <v>0</v>
          </cell>
          <cell r="QV407">
            <v>0</v>
          </cell>
          <cell r="QW407">
            <v>0</v>
          </cell>
          <cell r="QX407">
            <v>0</v>
          </cell>
          <cell r="QY407">
            <v>0</v>
          </cell>
          <cell r="QZ407">
            <v>0</v>
          </cell>
          <cell r="RA407">
            <v>0</v>
          </cell>
          <cell r="RB407">
            <v>0</v>
          </cell>
          <cell r="RC407">
            <v>0</v>
          </cell>
          <cell r="RD407">
            <v>0</v>
          </cell>
          <cell r="RE407">
            <v>0</v>
          </cell>
          <cell r="RF407">
            <v>0</v>
          </cell>
          <cell r="RG407">
            <v>0</v>
          </cell>
          <cell r="RH407">
            <v>0</v>
          </cell>
          <cell r="RI407">
            <v>0</v>
          </cell>
          <cell r="RL407">
            <v>0</v>
          </cell>
        </row>
        <row r="408">
          <cell r="OQ408">
            <v>0</v>
          </cell>
          <cell r="OR408">
            <v>0</v>
          </cell>
          <cell r="OS408">
            <v>0</v>
          </cell>
          <cell r="OT408">
            <v>0</v>
          </cell>
          <cell r="OU408">
            <v>0</v>
          </cell>
          <cell r="OV408">
            <v>0</v>
          </cell>
          <cell r="OW408">
            <v>0</v>
          </cell>
          <cell r="OX408">
            <v>0</v>
          </cell>
          <cell r="OY408">
            <v>0</v>
          </cell>
          <cell r="OZ408">
            <v>0</v>
          </cell>
          <cell r="PA408">
            <v>0</v>
          </cell>
          <cell r="PB408">
            <v>0</v>
          </cell>
          <cell r="PC408">
            <v>0</v>
          </cell>
          <cell r="PD408">
            <v>0</v>
          </cell>
          <cell r="PE408">
            <v>0</v>
          </cell>
          <cell r="PF408">
            <v>0</v>
          </cell>
          <cell r="PG408">
            <v>0</v>
          </cell>
          <cell r="PH408">
            <v>0</v>
          </cell>
          <cell r="PI408">
            <v>0</v>
          </cell>
          <cell r="PJ408">
            <v>0</v>
          </cell>
          <cell r="PL408">
            <v>0</v>
          </cell>
          <cell r="PM408">
            <v>0</v>
          </cell>
          <cell r="PN408">
            <v>0</v>
          </cell>
          <cell r="PO408">
            <v>0</v>
          </cell>
          <cell r="PP408">
            <v>0</v>
          </cell>
          <cell r="PQ408">
            <v>0</v>
          </cell>
          <cell r="PR408">
            <v>0</v>
          </cell>
          <cell r="PS408">
            <v>0</v>
          </cell>
          <cell r="PT408">
            <v>0</v>
          </cell>
          <cell r="PU408">
            <v>0</v>
          </cell>
          <cell r="PV408">
            <v>0</v>
          </cell>
          <cell r="PW408">
            <v>0</v>
          </cell>
          <cell r="PX408">
            <v>0</v>
          </cell>
          <cell r="PY408">
            <v>0</v>
          </cell>
          <cell r="PZ408">
            <v>0</v>
          </cell>
          <cell r="QA408">
            <v>0</v>
          </cell>
          <cell r="QB408">
            <v>0</v>
          </cell>
          <cell r="QC408">
            <v>0</v>
          </cell>
          <cell r="QD408">
            <v>0</v>
          </cell>
          <cell r="QE408">
            <v>0</v>
          </cell>
          <cell r="QF408">
            <v>0</v>
          </cell>
          <cell r="QG408">
            <v>0</v>
          </cell>
          <cell r="QH408">
            <v>0</v>
          </cell>
          <cell r="QI408">
            <v>0</v>
          </cell>
          <cell r="QJ408">
            <v>0</v>
          </cell>
          <cell r="QK408">
            <v>0</v>
          </cell>
          <cell r="QL408">
            <v>0</v>
          </cell>
          <cell r="QM408">
            <v>0</v>
          </cell>
          <cell r="QN408">
            <v>0</v>
          </cell>
          <cell r="QO408">
            <v>0</v>
          </cell>
          <cell r="QP408">
            <v>0</v>
          </cell>
          <cell r="QQ408">
            <v>0</v>
          </cell>
          <cell r="QR408">
            <v>0</v>
          </cell>
          <cell r="QS408">
            <v>0</v>
          </cell>
          <cell r="QT408">
            <v>0</v>
          </cell>
          <cell r="QU408">
            <v>0</v>
          </cell>
          <cell r="QV408">
            <v>0</v>
          </cell>
          <cell r="QW408">
            <v>0</v>
          </cell>
          <cell r="QX408">
            <v>0</v>
          </cell>
          <cell r="QY408">
            <v>0</v>
          </cell>
          <cell r="QZ408">
            <v>0</v>
          </cell>
          <cell r="RA408">
            <v>0</v>
          </cell>
          <cell r="RB408">
            <v>0</v>
          </cell>
          <cell r="RC408">
            <v>0</v>
          </cell>
          <cell r="RD408">
            <v>0</v>
          </cell>
          <cell r="RE408">
            <v>0</v>
          </cell>
          <cell r="RF408">
            <v>0</v>
          </cell>
          <cell r="RG408">
            <v>0</v>
          </cell>
          <cell r="RH408">
            <v>0</v>
          </cell>
          <cell r="RI408">
            <v>0</v>
          </cell>
          <cell r="RL408">
            <v>0</v>
          </cell>
        </row>
        <row r="409">
          <cell r="OQ409">
            <v>0</v>
          </cell>
          <cell r="OR409">
            <v>0</v>
          </cell>
          <cell r="OS409">
            <v>0</v>
          </cell>
          <cell r="OT409">
            <v>0</v>
          </cell>
          <cell r="OU409">
            <v>0</v>
          </cell>
          <cell r="OV409">
            <v>0</v>
          </cell>
          <cell r="OW409">
            <v>0</v>
          </cell>
          <cell r="OX409">
            <v>0</v>
          </cell>
          <cell r="OY409">
            <v>0</v>
          </cell>
          <cell r="OZ409">
            <v>0</v>
          </cell>
          <cell r="PA409">
            <v>0</v>
          </cell>
          <cell r="PB409">
            <v>0</v>
          </cell>
          <cell r="PC409">
            <v>0</v>
          </cell>
          <cell r="PD409">
            <v>0</v>
          </cell>
          <cell r="PE409">
            <v>0</v>
          </cell>
          <cell r="PF409">
            <v>0</v>
          </cell>
          <cell r="PG409">
            <v>0</v>
          </cell>
          <cell r="PH409">
            <v>0</v>
          </cell>
          <cell r="PI409">
            <v>0</v>
          </cell>
          <cell r="PJ409">
            <v>0</v>
          </cell>
          <cell r="PL409">
            <v>0</v>
          </cell>
          <cell r="PM409">
            <v>0</v>
          </cell>
          <cell r="PN409">
            <v>0</v>
          </cell>
          <cell r="PO409">
            <v>0</v>
          </cell>
          <cell r="PP409">
            <v>0</v>
          </cell>
          <cell r="PQ409">
            <v>0</v>
          </cell>
          <cell r="PR409">
            <v>0</v>
          </cell>
          <cell r="PS409">
            <v>0</v>
          </cell>
          <cell r="PT409">
            <v>0</v>
          </cell>
          <cell r="PU409">
            <v>0</v>
          </cell>
          <cell r="PV409">
            <v>0</v>
          </cell>
          <cell r="PW409">
            <v>0</v>
          </cell>
          <cell r="PX409">
            <v>0</v>
          </cell>
          <cell r="PY409">
            <v>0</v>
          </cell>
          <cell r="PZ409">
            <v>0</v>
          </cell>
          <cell r="QA409">
            <v>0</v>
          </cell>
          <cell r="QB409">
            <v>0</v>
          </cell>
          <cell r="QC409">
            <v>0</v>
          </cell>
          <cell r="QD409">
            <v>0</v>
          </cell>
          <cell r="QE409">
            <v>0</v>
          </cell>
          <cell r="QF409">
            <v>0</v>
          </cell>
          <cell r="QG409">
            <v>0</v>
          </cell>
          <cell r="QH409">
            <v>0</v>
          </cell>
          <cell r="QI409">
            <v>0</v>
          </cell>
          <cell r="QJ409">
            <v>0</v>
          </cell>
          <cell r="QK409">
            <v>0</v>
          </cell>
          <cell r="QL409">
            <v>0</v>
          </cell>
          <cell r="QM409">
            <v>0</v>
          </cell>
          <cell r="QN409">
            <v>0</v>
          </cell>
          <cell r="QO409">
            <v>0</v>
          </cell>
          <cell r="QP409">
            <v>0</v>
          </cell>
          <cell r="QQ409">
            <v>0</v>
          </cell>
          <cell r="QR409">
            <v>0</v>
          </cell>
          <cell r="QS409">
            <v>0</v>
          </cell>
          <cell r="QT409">
            <v>0</v>
          </cell>
          <cell r="QU409">
            <v>0</v>
          </cell>
          <cell r="QV409">
            <v>0</v>
          </cell>
          <cell r="QW409">
            <v>0</v>
          </cell>
          <cell r="QX409">
            <v>0</v>
          </cell>
          <cell r="QY409">
            <v>0</v>
          </cell>
          <cell r="QZ409">
            <v>0</v>
          </cell>
          <cell r="RA409">
            <v>0</v>
          </cell>
          <cell r="RB409">
            <v>0</v>
          </cell>
          <cell r="RC409">
            <v>0</v>
          </cell>
          <cell r="RD409">
            <v>0</v>
          </cell>
          <cell r="RE409">
            <v>0</v>
          </cell>
          <cell r="RF409">
            <v>0</v>
          </cell>
          <cell r="RG409">
            <v>0</v>
          </cell>
          <cell r="RH409">
            <v>0</v>
          </cell>
          <cell r="RI409">
            <v>0</v>
          </cell>
          <cell r="RL409">
            <v>0</v>
          </cell>
        </row>
        <row r="410">
          <cell r="OQ410">
            <v>0</v>
          </cell>
          <cell r="OR410">
            <v>0</v>
          </cell>
          <cell r="OS410">
            <v>0</v>
          </cell>
          <cell r="OT410">
            <v>0</v>
          </cell>
          <cell r="OU410">
            <v>0</v>
          </cell>
          <cell r="OV410">
            <v>0</v>
          </cell>
          <cell r="OW410">
            <v>0</v>
          </cell>
          <cell r="OX410">
            <v>0</v>
          </cell>
          <cell r="OY410">
            <v>0</v>
          </cell>
          <cell r="OZ410">
            <v>0</v>
          </cell>
          <cell r="PA410">
            <v>0</v>
          </cell>
          <cell r="PB410">
            <v>0</v>
          </cell>
          <cell r="PC410">
            <v>0</v>
          </cell>
          <cell r="PD410">
            <v>0</v>
          </cell>
          <cell r="PE410">
            <v>0</v>
          </cell>
          <cell r="PF410">
            <v>0</v>
          </cell>
          <cell r="PG410">
            <v>0</v>
          </cell>
          <cell r="PH410">
            <v>0</v>
          </cell>
          <cell r="PI410">
            <v>0</v>
          </cell>
          <cell r="PJ410">
            <v>0</v>
          </cell>
          <cell r="PL410">
            <v>0</v>
          </cell>
          <cell r="PM410">
            <v>0</v>
          </cell>
          <cell r="PN410">
            <v>0</v>
          </cell>
          <cell r="PO410">
            <v>0</v>
          </cell>
          <cell r="PP410">
            <v>0</v>
          </cell>
          <cell r="PQ410">
            <v>0</v>
          </cell>
          <cell r="PR410">
            <v>0</v>
          </cell>
          <cell r="PS410">
            <v>0</v>
          </cell>
          <cell r="PT410">
            <v>0</v>
          </cell>
          <cell r="PU410">
            <v>0</v>
          </cell>
          <cell r="PV410">
            <v>0</v>
          </cell>
          <cell r="PW410">
            <v>0</v>
          </cell>
          <cell r="PX410">
            <v>0</v>
          </cell>
          <cell r="PY410">
            <v>0</v>
          </cell>
          <cell r="PZ410">
            <v>0</v>
          </cell>
          <cell r="QA410">
            <v>0</v>
          </cell>
          <cell r="QB410">
            <v>0</v>
          </cell>
          <cell r="QC410">
            <v>0</v>
          </cell>
          <cell r="QD410">
            <v>0</v>
          </cell>
          <cell r="QE410">
            <v>0</v>
          </cell>
          <cell r="QF410">
            <v>0</v>
          </cell>
          <cell r="QG410">
            <v>0</v>
          </cell>
          <cell r="QH410">
            <v>0</v>
          </cell>
          <cell r="QI410">
            <v>0</v>
          </cell>
          <cell r="QJ410">
            <v>0</v>
          </cell>
          <cell r="QK410">
            <v>0</v>
          </cell>
          <cell r="QL410">
            <v>0</v>
          </cell>
          <cell r="QM410">
            <v>0</v>
          </cell>
          <cell r="QN410">
            <v>0</v>
          </cell>
          <cell r="QO410">
            <v>0</v>
          </cell>
          <cell r="QP410">
            <v>0</v>
          </cell>
          <cell r="QQ410">
            <v>0</v>
          </cell>
          <cell r="QR410">
            <v>0</v>
          </cell>
          <cell r="QS410">
            <v>0</v>
          </cell>
          <cell r="QT410">
            <v>0</v>
          </cell>
          <cell r="QU410">
            <v>0</v>
          </cell>
          <cell r="QV410">
            <v>0</v>
          </cell>
          <cell r="QW410">
            <v>0</v>
          </cell>
          <cell r="QX410">
            <v>0</v>
          </cell>
          <cell r="QY410">
            <v>0</v>
          </cell>
          <cell r="QZ410">
            <v>0</v>
          </cell>
          <cell r="RA410">
            <v>0</v>
          </cell>
          <cell r="RB410">
            <v>0</v>
          </cell>
          <cell r="RC410">
            <v>0</v>
          </cell>
          <cell r="RD410">
            <v>0</v>
          </cell>
          <cell r="RE410">
            <v>0</v>
          </cell>
          <cell r="RF410">
            <v>0</v>
          </cell>
          <cell r="RG410">
            <v>0</v>
          </cell>
          <cell r="RH410">
            <v>0</v>
          </cell>
          <cell r="RI410">
            <v>0</v>
          </cell>
          <cell r="RL410">
            <v>0</v>
          </cell>
        </row>
        <row r="411">
          <cell r="OQ411">
            <v>0</v>
          </cell>
          <cell r="OR411">
            <v>0</v>
          </cell>
          <cell r="OS411">
            <v>0</v>
          </cell>
          <cell r="OT411">
            <v>0</v>
          </cell>
          <cell r="OU411">
            <v>0</v>
          </cell>
          <cell r="OV411">
            <v>0</v>
          </cell>
          <cell r="OW411">
            <v>0</v>
          </cell>
          <cell r="OX411">
            <v>0</v>
          </cell>
          <cell r="OY411">
            <v>0</v>
          </cell>
          <cell r="OZ411">
            <v>0</v>
          </cell>
          <cell r="PA411">
            <v>0</v>
          </cell>
          <cell r="PB411">
            <v>0</v>
          </cell>
          <cell r="PC411">
            <v>0</v>
          </cell>
          <cell r="PD411">
            <v>0</v>
          </cell>
          <cell r="PE411">
            <v>0</v>
          </cell>
          <cell r="PF411">
            <v>0</v>
          </cell>
          <cell r="PG411">
            <v>0</v>
          </cell>
          <cell r="PH411">
            <v>0</v>
          </cell>
          <cell r="PI411">
            <v>0</v>
          </cell>
          <cell r="PJ411">
            <v>0</v>
          </cell>
          <cell r="PL411">
            <v>0</v>
          </cell>
          <cell r="PM411">
            <v>0</v>
          </cell>
          <cell r="PN411">
            <v>0</v>
          </cell>
          <cell r="PO411">
            <v>0</v>
          </cell>
          <cell r="PP411">
            <v>0</v>
          </cell>
          <cell r="PQ411">
            <v>0</v>
          </cell>
          <cell r="PR411">
            <v>0</v>
          </cell>
          <cell r="PS411">
            <v>0</v>
          </cell>
          <cell r="PT411">
            <v>0</v>
          </cell>
          <cell r="PU411">
            <v>0</v>
          </cell>
          <cell r="PV411">
            <v>0</v>
          </cell>
          <cell r="PW411">
            <v>0</v>
          </cell>
          <cell r="PX411">
            <v>0</v>
          </cell>
          <cell r="PY411">
            <v>0</v>
          </cell>
          <cell r="PZ411">
            <v>0</v>
          </cell>
          <cell r="QA411">
            <v>0</v>
          </cell>
          <cell r="QB411">
            <v>0</v>
          </cell>
          <cell r="QC411">
            <v>0</v>
          </cell>
          <cell r="QD411">
            <v>0</v>
          </cell>
          <cell r="QE411">
            <v>0</v>
          </cell>
          <cell r="QF411">
            <v>0</v>
          </cell>
          <cell r="QG411">
            <v>0</v>
          </cell>
          <cell r="QH411">
            <v>0</v>
          </cell>
          <cell r="QI411">
            <v>0</v>
          </cell>
          <cell r="QJ411">
            <v>0</v>
          </cell>
          <cell r="QK411">
            <v>0</v>
          </cell>
          <cell r="QL411">
            <v>0</v>
          </cell>
          <cell r="QM411">
            <v>0</v>
          </cell>
          <cell r="QN411">
            <v>0</v>
          </cell>
          <cell r="QO411">
            <v>0</v>
          </cell>
          <cell r="QP411">
            <v>0</v>
          </cell>
          <cell r="QQ411">
            <v>0</v>
          </cell>
          <cell r="QR411">
            <v>0</v>
          </cell>
          <cell r="QS411">
            <v>0</v>
          </cell>
          <cell r="QT411">
            <v>0</v>
          </cell>
          <cell r="QU411">
            <v>0</v>
          </cell>
          <cell r="QV411">
            <v>0</v>
          </cell>
          <cell r="QW411">
            <v>0</v>
          </cell>
          <cell r="QX411">
            <v>0</v>
          </cell>
          <cell r="QY411">
            <v>0</v>
          </cell>
          <cell r="QZ411">
            <v>0</v>
          </cell>
          <cell r="RA411">
            <v>0</v>
          </cell>
          <cell r="RB411">
            <v>0</v>
          </cell>
          <cell r="RC411">
            <v>0</v>
          </cell>
          <cell r="RD411">
            <v>0</v>
          </cell>
          <cell r="RE411">
            <v>0</v>
          </cell>
          <cell r="RF411">
            <v>0</v>
          </cell>
          <cell r="RG411">
            <v>0</v>
          </cell>
          <cell r="RH411">
            <v>0</v>
          </cell>
          <cell r="RI411">
            <v>0</v>
          </cell>
          <cell r="RL411">
            <v>0</v>
          </cell>
        </row>
        <row r="412">
          <cell r="OQ412">
            <v>0</v>
          </cell>
          <cell r="OR412">
            <v>0</v>
          </cell>
          <cell r="OS412">
            <v>0</v>
          </cell>
          <cell r="OT412">
            <v>0</v>
          </cell>
          <cell r="OU412">
            <v>0</v>
          </cell>
          <cell r="OV412">
            <v>0</v>
          </cell>
          <cell r="OW412">
            <v>0</v>
          </cell>
          <cell r="OX412">
            <v>0</v>
          </cell>
          <cell r="OY412">
            <v>0</v>
          </cell>
          <cell r="OZ412">
            <v>0</v>
          </cell>
          <cell r="PA412">
            <v>0</v>
          </cell>
          <cell r="PB412">
            <v>0</v>
          </cell>
          <cell r="PC412">
            <v>0</v>
          </cell>
          <cell r="PD412">
            <v>0</v>
          </cell>
          <cell r="PE412">
            <v>0</v>
          </cell>
          <cell r="PF412">
            <v>0</v>
          </cell>
          <cell r="PG412">
            <v>0</v>
          </cell>
          <cell r="PH412">
            <v>0</v>
          </cell>
          <cell r="PI412">
            <v>0</v>
          </cell>
          <cell r="PJ412">
            <v>0</v>
          </cell>
          <cell r="PL412">
            <v>0</v>
          </cell>
          <cell r="PM412">
            <v>0</v>
          </cell>
          <cell r="PN412">
            <v>0</v>
          </cell>
          <cell r="PO412">
            <v>0</v>
          </cell>
          <cell r="PP412">
            <v>0</v>
          </cell>
          <cell r="PQ412">
            <v>0</v>
          </cell>
          <cell r="PR412">
            <v>0</v>
          </cell>
          <cell r="PS412">
            <v>0</v>
          </cell>
          <cell r="PT412">
            <v>0</v>
          </cell>
          <cell r="PU412">
            <v>0</v>
          </cell>
          <cell r="PV412">
            <v>0</v>
          </cell>
          <cell r="PW412">
            <v>0</v>
          </cell>
          <cell r="PX412">
            <v>0</v>
          </cell>
          <cell r="PY412">
            <v>0</v>
          </cell>
          <cell r="PZ412">
            <v>0</v>
          </cell>
          <cell r="QA412">
            <v>0</v>
          </cell>
          <cell r="QB412">
            <v>0</v>
          </cell>
          <cell r="QC412">
            <v>0</v>
          </cell>
          <cell r="QD412">
            <v>0</v>
          </cell>
          <cell r="QE412">
            <v>0</v>
          </cell>
          <cell r="QF412">
            <v>0</v>
          </cell>
          <cell r="QG412">
            <v>0</v>
          </cell>
          <cell r="QH412">
            <v>0</v>
          </cell>
          <cell r="QI412">
            <v>0</v>
          </cell>
          <cell r="QJ412">
            <v>0</v>
          </cell>
          <cell r="QK412">
            <v>0</v>
          </cell>
          <cell r="QL412">
            <v>0</v>
          </cell>
          <cell r="QM412">
            <v>0</v>
          </cell>
          <cell r="QN412">
            <v>0</v>
          </cell>
          <cell r="QO412">
            <v>0</v>
          </cell>
          <cell r="QP412">
            <v>0</v>
          </cell>
          <cell r="QQ412">
            <v>0</v>
          </cell>
          <cell r="QR412">
            <v>0</v>
          </cell>
          <cell r="QS412">
            <v>0</v>
          </cell>
          <cell r="QT412">
            <v>0</v>
          </cell>
          <cell r="QU412">
            <v>0</v>
          </cell>
          <cell r="QV412">
            <v>0</v>
          </cell>
          <cell r="QW412">
            <v>0</v>
          </cell>
          <cell r="QX412">
            <v>0</v>
          </cell>
          <cell r="QY412">
            <v>0</v>
          </cell>
          <cell r="QZ412">
            <v>0</v>
          </cell>
          <cell r="RA412">
            <v>0</v>
          </cell>
          <cell r="RB412">
            <v>0</v>
          </cell>
          <cell r="RC412">
            <v>0</v>
          </cell>
          <cell r="RD412">
            <v>0</v>
          </cell>
          <cell r="RE412">
            <v>0</v>
          </cell>
          <cell r="RF412">
            <v>0</v>
          </cell>
          <cell r="RG412">
            <v>0</v>
          </cell>
          <cell r="RH412">
            <v>0</v>
          </cell>
          <cell r="RI412">
            <v>0</v>
          </cell>
          <cell r="RL412">
            <v>0</v>
          </cell>
        </row>
        <row r="413">
          <cell r="OQ413">
            <v>0</v>
          </cell>
          <cell r="OR413">
            <v>0</v>
          </cell>
          <cell r="OS413">
            <v>0</v>
          </cell>
          <cell r="OT413">
            <v>0</v>
          </cell>
          <cell r="OU413">
            <v>0</v>
          </cell>
          <cell r="OV413">
            <v>0</v>
          </cell>
          <cell r="OW413">
            <v>0</v>
          </cell>
          <cell r="OX413">
            <v>0</v>
          </cell>
          <cell r="OY413">
            <v>0</v>
          </cell>
          <cell r="OZ413">
            <v>0</v>
          </cell>
          <cell r="PA413">
            <v>0</v>
          </cell>
          <cell r="PB413">
            <v>0</v>
          </cell>
          <cell r="PC413">
            <v>0</v>
          </cell>
          <cell r="PD413">
            <v>0</v>
          </cell>
          <cell r="PE413">
            <v>0</v>
          </cell>
          <cell r="PF413">
            <v>0</v>
          </cell>
          <cell r="PG413">
            <v>0</v>
          </cell>
          <cell r="PH413">
            <v>0</v>
          </cell>
          <cell r="PI413">
            <v>0</v>
          </cell>
          <cell r="PJ413">
            <v>0</v>
          </cell>
          <cell r="PL413">
            <v>0</v>
          </cell>
          <cell r="PM413">
            <v>0</v>
          </cell>
          <cell r="PN413">
            <v>0</v>
          </cell>
          <cell r="PO413">
            <v>0</v>
          </cell>
          <cell r="PP413">
            <v>0</v>
          </cell>
          <cell r="PQ413">
            <v>0</v>
          </cell>
          <cell r="PR413">
            <v>0</v>
          </cell>
          <cell r="PS413">
            <v>0</v>
          </cell>
          <cell r="PT413">
            <v>0</v>
          </cell>
          <cell r="PU413">
            <v>0</v>
          </cell>
          <cell r="PV413">
            <v>0</v>
          </cell>
          <cell r="PW413">
            <v>0</v>
          </cell>
          <cell r="PX413">
            <v>0</v>
          </cell>
          <cell r="PY413">
            <v>0</v>
          </cell>
          <cell r="PZ413">
            <v>0</v>
          </cell>
          <cell r="QA413">
            <v>0</v>
          </cell>
          <cell r="QB413">
            <v>0</v>
          </cell>
          <cell r="QC413">
            <v>0</v>
          </cell>
          <cell r="QD413">
            <v>0</v>
          </cell>
          <cell r="QE413">
            <v>0</v>
          </cell>
          <cell r="QF413">
            <v>0</v>
          </cell>
          <cell r="QG413">
            <v>0</v>
          </cell>
          <cell r="QH413">
            <v>0</v>
          </cell>
          <cell r="QI413">
            <v>0</v>
          </cell>
          <cell r="QJ413">
            <v>0</v>
          </cell>
          <cell r="QK413">
            <v>0</v>
          </cell>
          <cell r="QL413">
            <v>0</v>
          </cell>
          <cell r="QM413">
            <v>0</v>
          </cell>
          <cell r="QN413">
            <v>0</v>
          </cell>
          <cell r="QO413">
            <v>0</v>
          </cell>
          <cell r="QP413">
            <v>0</v>
          </cell>
          <cell r="QQ413">
            <v>0</v>
          </cell>
          <cell r="QR413">
            <v>0</v>
          </cell>
          <cell r="QS413">
            <v>0</v>
          </cell>
          <cell r="QT413">
            <v>0</v>
          </cell>
          <cell r="QU413">
            <v>0</v>
          </cell>
          <cell r="QV413">
            <v>0</v>
          </cell>
          <cell r="QW413">
            <v>0</v>
          </cell>
          <cell r="QX413">
            <v>0</v>
          </cell>
          <cell r="QY413">
            <v>0</v>
          </cell>
          <cell r="QZ413">
            <v>0</v>
          </cell>
          <cell r="RA413">
            <v>0</v>
          </cell>
          <cell r="RB413">
            <v>0</v>
          </cell>
          <cell r="RC413">
            <v>0</v>
          </cell>
          <cell r="RD413">
            <v>0</v>
          </cell>
          <cell r="RE413">
            <v>0</v>
          </cell>
          <cell r="RF413">
            <v>0</v>
          </cell>
          <cell r="RG413">
            <v>0</v>
          </cell>
          <cell r="RH413">
            <v>0</v>
          </cell>
          <cell r="RI413">
            <v>0</v>
          </cell>
          <cell r="RL413">
            <v>0</v>
          </cell>
        </row>
        <row r="414">
          <cell r="OQ414">
            <v>0</v>
          </cell>
          <cell r="OR414">
            <v>0</v>
          </cell>
          <cell r="OS414">
            <v>0</v>
          </cell>
          <cell r="OT414">
            <v>0</v>
          </cell>
          <cell r="OU414">
            <v>0</v>
          </cell>
          <cell r="OV414">
            <v>0</v>
          </cell>
          <cell r="OW414">
            <v>0</v>
          </cell>
          <cell r="OX414">
            <v>0</v>
          </cell>
          <cell r="OY414">
            <v>0</v>
          </cell>
          <cell r="OZ414">
            <v>0</v>
          </cell>
          <cell r="PA414">
            <v>0</v>
          </cell>
          <cell r="PB414">
            <v>0</v>
          </cell>
          <cell r="PC414">
            <v>0</v>
          </cell>
          <cell r="PD414">
            <v>0</v>
          </cell>
          <cell r="PE414">
            <v>0</v>
          </cell>
          <cell r="PF414">
            <v>0</v>
          </cell>
          <cell r="PG414">
            <v>0</v>
          </cell>
          <cell r="PH414">
            <v>0</v>
          </cell>
          <cell r="PI414">
            <v>0</v>
          </cell>
          <cell r="PJ414">
            <v>0</v>
          </cell>
          <cell r="PL414">
            <v>0</v>
          </cell>
          <cell r="PM414">
            <v>0</v>
          </cell>
          <cell r="PN414">
            <v>0</v>
          </cell>
          <cell r="PO414">
            <v>0</v>
          </cell>
          <cell r="PP414">
            <v>0</v>
          </cell>
          <cell r="PQ414">
            <v>0</v>
          </cell>
          <cell r="PR414">
            <v>0</v>
          </cell>
          <cell r="PS414">
            <v>0</v>
          </cell>
          <cell r="PT414">
            <v>0</v>
          </cell>
          <cell r="PU414">
            <v>0</v>
          </cell>
          <cell r="PV414">
            <v>0</v>
          </cell>
          <cell r="PW414">
            <v>0</v>
          </cell>
          <cell r="PX414">
            <v>0</v>
          </cell>
          <cell r="PY414">
            <v>0</v>
          </cell>
          <cell r="PZ414">
            <v>0</v>
          </cell>
          <cell r="QA414">
            <v>0</v>
          </cell>
          <cell r="QB414">
            <v>0</v>
          </cell>
          <cell r="QC414">
            <v>0</v>
          </cell>
          <cell r="QD414">
            <v>0</v>
          </cell>
          <cell r="QE414">
            <v>0</v>
          </cell>
          <cell r="QF414">
            <v>0</v>
          </cell>
          <cell r="QG414">
            <v>0</v>
          </cell>
          <cell r="QH414">
            <v>0</v>
          </cell>
          <cell r="QI414">
            <v>0</v>
          </cell>
          <cell r="QJ414">
            <v>0</v>
          </cell>
          <cell r="QK414">
            <v>0</v>
          </cell>
          <cell r="QL414">
            <v>0</v>
          </cell>
          <cell r="QM414">
            <v>0</v>
          </cell>
          <cell r="QN414">
            <v>0</v>
          </cell>
          <cell r="QO414">
            <v>0</v>
          </cell>
          <cell r="QP414">
            <v>0</v>
          </cell>
          <cell r="QQ414">
            <v>0</v>
          </cell>
          <cell r="QR414">
            <v>0</v>
          </cell>
          <cell r="QS414">
            <v>0</v>
          </cell>
          <cell r="QT414">
            <v>0</v>
          </cell>
          <cell r="QU414">
            <v>0</v>
          </cell>
          <cell r="QV414">
            <v>0</v>
          </cell>
          <cell r="QW414">
            <v>0</v>
          </cell>
          <cell r="QX414">
            <v>0</v>
          </cell>
          <cell r="QY414">
            <v>0</v>
          </cell>
          <cell r="QZ414">
            <v>0</v>
          </cell>
          <cell r="RA414">
            <v>0</v>
          </cell>
          <cell r="RB414">
            <v>0</v>
          </cell>
          <cell r="RC414">
            <v>0</v>
          </cell>
          <cell r="RD414">
            <v>0</v>
          </cell>
          <cell r="RE414">
            <v>0</v>
          </cell>
          <cell r="RF414">
            <v>0</v>
          </cell>
          <cell r="RG414">
            <v>0</v>
          </cell>
          <cell r="RH414">
            <v>0</v>
          </cell>
          <cell r="RI414">
            <v>0</v>
          </cell>
          <cell r="RL414">
            <v>0</v>
          </cell>
        </row>
        <row r="415">
          <cell r="OQ415">
            <v>0</v>
          </cell>
          <cell r="OR415">
            <v>0</v>
          </cell>
          <cell r="OS415">
            <v>0</v>
          </cell>
          <cell r="OT415">
            <v>0</v>
          </cell>
          <cell r="OU415">
            <v>0</v>
          </cell>
          <cell r="OV415">
            <v>0</v>
          </cell>
          <cell r="OW415">
            <v>0</v>
          </cell>
          <cell r="OX415">
            <v>0</v>
          </cell>
          <cell r="OY415">
            <v>0</v>
          </cell>
          <cell r="OZ415">
            <v>0</v>
          </cell>
          <cell r="PA415">
            <v>0</v>
          </cell>
          <cell r="PB415">
            <v>0</v>
          </cell>
          <cell r="PC415">
            <v>0</v>
          </cell>
          <cell r="PD415">
            <v>0</v>
          </cell>
          <cell r="PE415">
            <v>0</v>
          </cell>
          <cell r="PF415">
            <v>0</v>
          </cell>
          <cell r="PG415">
            <v>0</v>
          </cell>
          <cell r="PH415">
            <v>0</v>
          </cell>
          <cell r="PI415">
            <v>0</v>
          </cell>
          <cell r="PJ415">
            <v>0</v>
          </cell>
          <cell r="PL415">
            <v>0</v>
          </cell>
          <cell r="PM415">
            <v>0</v>
          </cell>
          <cell r="PN415">
            <v>0</v>
          </cell>
          <cell r="PO415">
            <v>0</v>
          </cell>
          <cell r="PP415">
            <v>0</v>
          </cell>
          <cell r="PQ415">
            <v>0</v>
          </cell>
          <cell r="PR415">
            <v>0</v>
          </cell>
          <cell r="PS415">
            <v>0</v>
          </cell>
          <cell r="PT415">
            <v>0</v>
          </cell>
          <cell r="PU415">
            <v>0</v>
          </cell>
          <cell r="PV415">
            <v>0</v>
          </cell>
          <cell r="PW415">
            <v>0</v>
          </cell>
          <cell r="PX415">
            <v>0</v>
          </cell>
          <cell r="PY415">
            <v>0</v>
          </cell>
          <cell r="PZ415">
            <v>0</v>
          </cell>
          <cell r="QA415">
            <v>0</v>
          </cell>
          <cell r="QB415">
            <v>0</v>
          </cell>
          <cell r="QC415">
            <v>0</v>
          </cell>
          <cell r="QD415">
            <v>0</v>
          </cell>
          <cell r="QE415">
            <v>0</v>
          </cell>
          <cell r="QF415">
            <v>0</v>
          </cell>
          <cell r="QG415">
            <v>0</v>
          </cell>
          <cell r="QH415">
            <v>0</v>
          </cell>
          <cell r="QI415">
            <v>0</v>
          </cell>
          <cell r="QJ415">
            <v>0</v>
          </cell>
          <cell r="QK415">
            <v>0</v>
          </cell>
          <cell r="QL415">
            <v>0</v>
          </cell>
          <cell r="QM415">
            <v>0</v>
          </cell>
          <cell r="QN415">
            <v>0</v>
          </cell>
          <cell r="QO415">
            <v>0</v>
          </cell>
          <cell r="QP415">
            <v>0</v>
          </cell>
          <cell r="QQ415">
            <v>0</v>
          </cell>
          <cell r="QR415">
            <v>0</v>
          </cell>
          <cell r="QS415">
            <v>0</v>
          </cell>
          <cell r="QT415">
            <v>0</v>
          </cell>
          <cell r="QU415">
            <v>0</v>
          </cell>
          <cell r="QV415">
            <v>0</v>
          </cell>
          <cell r="QW415">
            <v>0</v>
          </cell>
          <cell r="QX415">
            <v>0</v>
          </cell>
          <cell r="QY415">
            <v>0</v>
          </cell>
          <cell r="QZ415">
            <v>0</v>
          </cell>
          <cell r="RA415">
            <v>0</v>
          </cell>
          <cell r="RB415">
            <v>0</v>
          </cell>
          <cell r="RC415">
            <v>0</v>
          </cell>
          <cell r="RD415">
            <v>0</v>
          </cell>
          <cell r="RE415">
            <v>0</v>
          </cell>
          <cell r="RF415">
            <v>0</v>
          </cell>
          <cell r="RG415">
            <v>0</v>
          </cell>
          <cell r="RH415">
            <v>0</v>
          </cell>
          <cell r="RI415">
            <v>0</v>
          </cell>
          <cell r="RL415">
            <v>0</v>
          </cell>
        </row>
        <row r="416">
          <cell r="OQ416">
            <v>0</v>
          </cell>
          <cell r="OR416">
            <v>0</v>
          </cell>
          <cell r="OS416">
            <v>0</v>
          </cell>
          <cell r="OT416">
            <v>0</v>
          </cell>
          <cell r="OU416">
            <v>0</v>
          </cell>
          <cell r="OV416">
            <v>0</v>
          </cell>
          <cell r="OW416">
            <v>0</v>
          </cell>
          <cell r="OX416">
            <v>0</v>
          </cell>
          <cell r="OY416">
            <v>0</v>
          </cell>
          <cell r="OZ416">
            <v>0</v>
          </cell>
          <cell r="PA416">
            <v>0</v>
          </cell>
          <cell r="PB416">
            <v>0</v>
          </cell>
          <cell r="PC416">
            <v>0</v>
          </cell>
          <cell r="PD416">
            <v>0</v>
          </cell>
          <cell r="PE416">
            <v>0</v>
          </cell>
          <cell r="PF416">
            <v>0</v>
          </cell>
          <cell r="PG416">
            <v>0</v>
          </cell>
          <cell r="PH416">
            <v>0</v>
          </cell>
          <cell r="PI416">
            <v>0</v>
          </cell>
          <cell r="PJ416">
            <v>0</v>
          </cell>
          <cell r="PL416">
            <v>0</v>
          </cell>
          <cell r="PM416">
            <v>0</v>
          </cell>
          <cell r="PN416">
            <v>0</v>
          </cell>
          <cell r="PO416">
            <v>0</v>
          </cell>
          <cell r="PP416">
            <v>0</v>
          </cell>
          <cell r="PQ416">
            <v>0</v>
          </cell>
          <cell r="PR416">
            <v>0</v>
          </cell>
          <cell r="PS416">
            <v>0</v>
          </cell>
          <cell r="PT416">
            <v>0</v>
          </cell>
          <cell r="PU416">
            <v>0</v>
          </cell>
          <cell r="PV416">
            <v>0</v>
          </cell>
          <cell r="PW416">
            <v>0</v>
          </cell>
          <cell r="PX416">
            <v>0</v>
          </cell>
          <cell r="PY416">
            <v>0</v>
          </cell>
          <cell r="PZ416">
            <v>0</v>
          </cell>
          <cell r="QA416">
            <v>0</v>
          </cell>
          <cell r="QB416">
            <v>0</v>
          </cell>
          <cell r="QC416">
            <v>0</v>
          </cell>
          <cell r="QD416">
            <v>0</v>
          </cell>
          <cell r="QE416">
            <v>0</v>
          </cell>
          <cell r="QF416">
            <v>0</v>
          </cell>
          <cell r="QG416">
            <v>0</v>
          </cell>
          <cell r="QH416">
            <v>0</v>
          </cell>
          <cell r="QI416">
            <v>0</v>
          </cell>
          <cell r="QJ416">
            <v>0</v>
          </cell>
          <cell r="QK416">
            <v>0</v>
          </cell>
          <cell r="QL416">
            <v>0</v>
          </cell>
          <cell r="QM416">
            <v>0</v>
          </cell>
          <cell r="QN416">
            <v>0</v>
          </cell>
          <cell r="QO416">
            <v>0</v>
          </cell>
          <cell r="QP416">
            <v>0</v>
          </cell>
          <cell r="QQ416">
            <v>0</v>
          </cell>
          <cell r="QR416">
            <v>0</v>
          </cell>
          <cell r="QS416">
            <v>0</v>
          </cell>
          <cell r="QT416">
            <v>0</v>
          </cell>
          <cell r="QU416">
            <v>0</v>
          </cell>
          <cell r="QV416">
            <v>0</v>
          </cell>
          <cell r="QW416">
            <v>0</v>
          </cell>
          <cell r="QX416">
            <v>0</v>
          </cell>
          <cell r="QY416">
            <v>0</v>
          </cell>
          <cell r="QZ416">
            <v>0</v>
          </cell>
          <cell r="RA416">
            <v>0</v>
          </cell>
          <cell r="RB416">
            <v>0</v>
          </cell>
          <cell r="RC416">
            <v>0</v>
          </cell>
          <cell r="RD416">
            <v>0</v>
          </cell>
          <cell r="RE416">
            <v>0</v>
          </cell>
          <cell r="RF416">
            <v>0</v>
          </cell>
          <cell r="RG416">
            <v>0</v>
          </cell>
          <cell r="RH416">
            <v>0</v>
          </cell>
          <cell r="RI416">
            <v>0</v>
          </cell>
          <cell r="RL416">
            <v>0</v>
          </cell>
        </row>
        <row r="417">
          <cell r="OQ417">
            <v>0</v>
          </cell>
          <cell r="OR417">
            <v>0</v>
          </cell>
          <cell r="OS417">
            <v>0</v>
          </cell>
          <cell r="OT417">
            <v>0</v>
          </cell>
          <cell r="OU417">
            <v>0</v>
          </cell>
          <cell r="OV417">
            <v>0</v>
          </cell>
          <cell r="OW417">
            <v>0</v>
          </cell>
          <cell r="OX417">
            <v>0</v>
          </cell>
          <cell r="OY417">
            <v>0</v>
          </cell>
          <cell r="OZ417">
            <v>0</v>
          </cell>
          <cell r="PA417">
            <v>0</v>
          </cell>
          <cell r="PB417">
            <v>0</v>
          </cell>
          <cell r="PC417">
            <v>0</v>
          </cell>
          <cell r="PD417">
            <v>0</v>
          </cell>
          <cell r="PE417">
            <v>0</v>
          </cell>
          <cell r="PF417">
            <v>0</v>
          </cell>
          <cell r="PG417">
            <v>0</v>
          </cell>
          <cell r="PH417">
            <v>0</v>
          </cell>
          <cell r="PI417">
            <v>0</v>
          </cell>
          <cell r="PJ417">
            <v>0</v>
          </cell>
          <cell r="PL417">
            <v>0</v>
          </cell>
          <cell r="PM417">
            <v>0</v>
          </cell>
          <cell r="PN417">
            <v>0</v>
          </cell>
          <cell r="PO417">
            <v>0</v>
          </cell>
          <cell r="PP417">
            <v>0</v>
          </cell>
          <cell r="PQ417">
            <v>0</v>
          </cell>
          <cell r="PR417">
            <v>0</v>
          </cell>
          <cell r="PS417">
            <v>0</v>
          </cell>
          <cell r="PT417">
            <v>0</v>
          </cell>
          <cell r="PU417">
            <v>0</v>
          </cell>
          <cell r="PV417">
            <v>0</v>
          </cell>
          <cell r="PW417">
            <v>0</v>
          </cell>
          <cell r="PX417">
            <v>0</v>
          </cell>
          <cell r="PY417">
            <v>0</v>
          </cell>
          <cell r="PZ417">
            <v>0</v>
          </cell>
          <cell r="QA417">
            <v>0</v>
          </cell>
          <cell r="QB417">
            <v>0</v>
          </cell>
          <cell r="QC417">
            <v>0</v>
          </cell>
          <cell r="QD417">
            <v>0</v>
          </cell>
          <cell r="QE417">
            <v>0</v>
          </cell>
          <cell r="QF417">
            <v>0</v>
          </cell>
          <cell r="QG417">
            <v>0</v>
          </cell>
          <cell r="QH417">
            <v>0</v>
          </cell>
          <cell r="QI417">
            <v>0</v>
          </cell>
          <cell r="QJ417">
            <v>0</v>
          </cell>
          <cell r="QK417">
            <v>0</v>
          </cell>
          <cell r="QL417">
            <v>0</v>
          </cell>
          <cell r="QM417">
            <v>0</v>
          </cell>
          <cell r="QN417">
            <v>0</v>
          </cell>
          <cell r="QO417">
            <v>0</v>
          </cell>
          <cell r="QP417">
            <v>0</v>
          </cell>
          <cell r="QQ417">
            <v>0</v>
          </cell>
          <cell r="QR417">
            <v>0</v>
          </cell>
          <cell r="QS417">
            <v>0</v>
          </cell>
          <cell r="QT417">
            <v>0</v>
          </cell>
          <cell r="QU417">
            <v>0</v>
          </cell>
          <cell r="QV417">
            <v>0</v>
          </cell>
          <cell r="QW417">
            <v>0</v>
          </cell>
          <cell r="QX417">
            <v>0</v>
          </cell>
          <cell r="QY417">
            <v>0</v>
          </cell>
          <cell r="QZ417">
            <v>0</v>
          </cell>
          <cell r="RA417">
            <v>0</v>
          </cell>
          <cell r="RB417">
            <v>0</v>
          </cell>
          <cell r="RC417">
            <v>0</v>
          </cell>
          <cell r="RD417">
            <v>0</v>
          </cell>
          <cell r="RE417">
            <v>0</v>
          </cell>
          <cell r="RF417">
            <v>0</v>
          </cell>
          <cell r="RG417">
            <v>0</v>
          </cell>
          <cell r="RH417">
            <v>0</v>
          </cell>
          <cell r="RI417">
            <v>0</v>
          </cell>
          <cell r="RL417">
            <v>0</v>
          </cell>
        </row>
        <row r="418">
          <cell r="OQ418">
            <v>0</v>
          </cell>
          <cell r="OR418">
            <v>0</v>
          </cell>
          <cell r="OS418">
            <v>0</v>
          </cell>
          <cell r="OT418">
            <v>0</v>
          </cell>
          <cell r="OU418">
            <v>0</v>
          </cell>
          <cell r="OV418">
            <v>0</v>
          </cell>
          <cell r="OW418">
            <v>0</v>
          </cell>
          <cell r="OX418">
            <v>0</v>
          </cell>
          <cell r="OY418">
            <v>0</v>
          </cell>
          <cell r="OZ418">
            <v>0</v>
          </cell>
          <cell r="PA418">
            <v>0</v>
          </cell>
          <cell r="PB418">
            <v>0</v>
          </cell>
          <cell r="PC418">
            <v>0</v>
          </cell>
          <cell r="PD418">
            <v>0</v>
          </cell>
          <cell r="PE418">
            <v>0</v>
          </cell>
          <cell r="PF418">
            <v>0</v>
          </cell>
          <cell r="PG418">
            <v>0</v>
          </cell>
          <cell r="PH418">
            <v>0</v>
          </cell>
          <cell r="PI418">
            <v>0</v>
          </cell>
          <cell r="PJ418">
            <v>0</v>
          </cell>
          <cell r="PL418">
            <v>0</v>
          </cell>
          <cell r="PM418">
            <v>0</v>
          </cell>
          <cell r="PN418">
            <v>0</v>
          </cell>
          <cell r="PO418">
            <v>0</v>
          </cell>
          <cell r="PP418">
            <v>0</v>
          </cell>
          <cell r="PQ418">
            <v>0</v>
          </cell>
          <cell r="PR418">
            <v>0</v>
          </cell>
          <cell r="PS418">
            <v>0</v>
          </cell>
          <cell r="PT418">
            <v>0</v>
          </cell>
          <cell r="PU418">
            <v>0</v>
          </cell>
          <cell r="PV418">
            <v>0</v>
          </cell>
          <cell r="PW418">
            <v>0</v>
          </cell>
          <cell r="PX418">
            <v>0</v>
          </cell>
          <cell r="PY418">
            <v>0</v>
          </cell>
          <cell r="PZ418">
            <v>0</v>
          </cell>
          <cell r="QA418">
            <v>0</v>
          </cell>
          <cell r="QB418">
            <v>0</v>
          </cell>
          <cell r="QC418">
            <v>0</v>
          </cell>
          <cell r="QD418">
            <v>0</v>
          </cell>
          <cell r="QE418">
            <v>0</v>
          </cell>
          <cell r="QF418">
            <v>0</v>
          </cell>
          <cell r="QG418">
            <v>0</v>
          </cell>
          <cell r="QH418">
            <v>0</v>
          </cell>
          <cell r="QI418">
            <v>0</v>
          </cell>
          <cell r="QJ418">
            <v>0</v>
          </cell>
          <cell r="QK418">
            <v>0</v>
          </cell>
          <cell r="QL418">
            <v>0</v>
          </cell>
          <cell r="QM418">
            <v>0</v>
          </cell>
          <cell r="QN418">
            <v>0</v>
          </cell>
          <cell r="QO418">
            <v>0</v>
          </cell>
          <cell r="QP418">
            <v>0</v>
          </cell>
          <cell r="QQ418">
            <v>0</v>
          </cell>
          <cell r="QR418">
            <v>0</v>
          </cell>
          <cell r="QS418">
            <v>0</v>
          </cell>
          <cell r="QT418">
            <v>0</v>
          </cell>
          <cell r="QU418">
            <v>0</v>
          </cell>
          <cell r="QV418">
            <v>0</v>
          </cell>
          <cell r="QW418">
            <v>0</v>
          </cell>
          <cell r="QX418">
            <v>0</v>
          </cell>
          <cell r="QY418">
            <v>0</v>
          </cell>
          <cell r="QZ418">
            <v>0</v>
          </cell>
          <cell r="RA418">
            <v>0</v>
          </cell>
          <cell r="RB418">
            <v>0</v>
          </cell>
          <cell r="RC418">
            <v>0</v>
          </cell>
          <cell r="RD418">
            <v>0</v>
          </cell>
          <cell r="RE418">
            <v>0</v>
          </cell>
          <cell r="RF418">
            <v>0</v>
          </cell>
          <cell r="RG418">
            <v>0</v>
          </cell>
          <cell r="RH418">
            <v>0</v>
          </cell>
          <cell r="RI418">
            <v>0</v>
          </cell>
          <cell r="RL418">
            <v>0</v>
          </cell>
        </row>
        <row r="419">
          <cell r="OQ419">
            <v>0</v>
          </cell>
          <cell r="OR419">
            <v>0</v>
          </cell>
          <cell r="OS419">
            <v>0</v>
          </cell>
          <cell r="OT419">
            <v>0</v>
          </cell>
          <cell r="OU419">
            <v>0</v>
          </cell>
          <cell r="OV419">
            <v>0</v>
          </cell>
          <cell r="OW419">
            <v>0</v>
          </cell>
          <cell r="OX419">
            <v>0</v>
          </cell>
          <cell r="OY419">
            <v>0</v>
          </cell>
          <cell r="OZ419">
            <v>0</v>
          </cell>
          <cell r="PA419">
            <v>0</v>
          </cell>
          <cell r="PB419">
            <v>0</v>
          </cell>
          <cell r="PC419">
            <v>0</v>
          </cell>
          <cell r="PD419">
            <v>0</v>
          </cell>
          <cell r="PE419">
            <v>0</v>
          </cell>
          <cell r="PF419">
            <v>0</v>
          </cell>
          <cell r="PG419">
            <v>0</v>
          </cell>
          <cell r="PH419">
            <v>0</v>
          </cell>
          <cell r="PI419">
            <v>0</v>
          </cell>
          <cell r="PJ419">
            <v>0</v>
          </cell>
          <cell r="PL419">
            <v>0</v>
          </cell>
          <cell r="PM419">
            <v>0</v>
          </cell>
          <cell r="PN419">
            <v>0</v>
          </cell>
          <cell r="PO419">
            <v>0</v>
          </cell>
          <cell r="PP419">
            <v>0</v>
          </cell>
          <cell r="PQ419">
            <v>0</v>
          </cell>
          <cell r="PR419">
            <v>0</v>
          </cell>
          <cell r="PS419">
            <v>0</v>
          </cell>
          <cell r="PT419">
            <v>0</v>
          </cell>
          <cell r="PU419">
            <v>0</v>
          </cell>
          <cell r="PV419">
            <v>0</v>
          </cell>
          <cell r="PW419">
            <v>0</v>
          </cell>
          <cell r="PX419">
            <v>0</v>
          </cell>
          <cell r="PY419">
            <v>0</v>
          </cell>
          <cell r="PZ419">
            <v>0</v>
          </cell>
          <cell r="QA419">
            <v>0</v>
          </cell>
          <cell r="QB419">
            <v>0</v>
          </cell>
          <cell r="QC419">
            <v>0</v>
          </cell>
          <cell r="QD419">
            <v>0</v>
          </cell>
          <cell r="QE419">
            <v>0</v>
          </cell>
          <cell r="QF419">
            <v>0</v>
          </cell>
          <cell r="QG419">
            <v>0</v>
          </cell>
          <cell r="QH419">
            <v>0</v>
          </cell>
          <cell r="QI419">
            <v>0</v>
          </cell>
          <cell r="QJ419">
            <v>0</v>
          </cell>
          <cell r="QK419">
            <v>0</v>
          </cell>
          <cell r="QL419">
            <v>0</v>
          </cell>
          <cell r="QM419">
            <v>0</v>
          </cell>
          <cell r="QN419">
            <v>0</v>
          </cell>
          <cell r="QO419">
            <v>0</v>
          </cell>
          <cell r="QP419">
            <v>0</v>
          </cell>
          <cell r="QQ419">
            <v>0</v>
          </cell>
          <cell r="QR419">
            <v>0</v>
          </cell>
          <cell r="QS419">
            <v>0</v>
          </cell>
          <cell r="QT419">
            <v>0</v>
          </cell>
          <cell r="QU419">
            <v>0</v>
          </cell>
          <cell r="QV419">
            <v>0</v>
          </cell>
          <cell r="QW419">
            <v>0</v>
          </cell>
          <cell r="QX419">
            <v>0</v>
          </cell>
          <cell r="QY419">
            <v>0</v>
          </cell>
          <cell r="QZ419">
            <v>0</v>
          </cell>
          <cell r="RA419">
            <v>0</v>
          </cell>
          <cell r="RB419">
            <v>0</v>
          </cell>
          <cell r="RC419">
            <v>0</v>
          </cell>
          <cell r="RD419">
            <v>0</v>
          </cell>
          <cell r="RE419">
            <v>0</v>
          </cell>
          <cell r="RF419">
            <v>0</v>
          </cell>
          <cell r="RG419">
            <v>0</v>
          </cell>
          <cell r="RH419">
            <v>0</v>
          </cell>
          <cell r="RI419">
            <v>0</v>
          </cell>
          <cell r="RL419">
            <v>0</v>
          </cell>
        </row>
        <row r="420">
          <cell r="OQ420">
            <v>0</v>
          </cell>
          <cell r="OR420">
            <v>0</v>
          </cell>
          <cell r="OS420">
            <v>0</v>
          </cell>
          <cell r="OT420">
            <v>0</v>
          </cell>
          <cell r="OU420">
            <v>0</v>
          </cell>
          <cell r="OV420">
            <v>0</v>
          </cell>
          <cell r="OW420">
            <v>0</v>
          </cell>
          <cell r="OX420">
            <v>0</v>
          </cell>
          <cell r="OY420">
            <v>0</v>
          </cell>
          <cell r="OZ420">
            <v>0</v>
          </cell>
          <cell r="PA420">
            <v>0</v>
          </cell>
          <cell r="PB420">
            <v>0</v>
          </cell>
          <cell r="PC420">
            <v>0</v>
          </cell>
          <cell r="PD420">
            <v>0</v>
          </cell>
          <cell r="PE420">
            <v>0</v>
          </cell>
          <cell r="PF420">
            <v>0</v>
          </cell>
          <cell r="PG420">
            <v>0</v>
          </cell>
          <cell r="PH420">
            <v>0</v>
          </cell>
          <cell r="PI420">
            <v>0</v>
          </cell>
          <cell r="PJ420">
            <v>0</v>
          </cell>
          <cell r="PL420">
            <v>0</v>
          </cell>
          <cell r="PM420">
            <v>0</v>
          </cell>
          <cell r="PN420">
            <v>0</v>
          </cell>
          <cell r="PO420">
            <v>0</v>
          </cell>
          <cell r="PP420">
            <v>0</v>
          </cell>
          <cell r="PQ420">
            <v>0</v>
          </cell>
          <cell r="PR420">
            <v>0</v>
          </cell>
          <cell r="PS420">
            <v>0</v>
          </cell>
          <cell r="PT420">
            <v>0</v>
          </cell>
          <cell r="PU420">
            <v>0</v>
          </cell>
          <cell r="PV420">
            <v>0</v>
          </cell>
          <cell r="PW420">
            <v>0</v>
          </cell>
          <cell r="PX420">
            <v>0</v>
          </cell>
          <cell r="PY420">
            <v>0</v>
          </cell>
          <cell r="PZ420">
            <v>0</v>
          </cell>
          <cell r="QA420">
            <v>0</v>
          </cell>
          <cell r="QB420">
            <v>0</v>
          </cell>
          <cell r="QC420">
            <v>0</v>
          </cell>
          <cell r="QD420">
            <v>0</v>
          </cell>
          <cell r="QE420">
            <v>0</v>
          </cell>
          <cell r="QF420">
            <v>0</v>
          </cell>
          <cell r="QG420">
            <v>0</v>
          </cell>
          <cell r="QH420">
            <v>0</v>
          </cell>
          <cell r="QI420">
            <v>0</v>
          </cell>
          <cell r="QJ420">
            <v>0</v>
          </cell>
          <cell r="QK420">
            <v>0</v>
          </cell>
          <cell r="QL420">
            <v>0</v>
          </cell>
          <cell r="QM420">
            <v>0</v>
          </cell>
          <cell r="QN420">
            <v>0</v>
          </cell>
          <cell r="QO420">
            <v>0</v>
          </cell>
          <cell r="QP420">
            <v>0</v>
          </cell>
          <cell r="QQ420">
            <v>0</v>
          </cell>
          <cell r="QR420">
            <v>0</v>
          </cell>
          <cell r="QS420">
            <v>0</v>
          </cell>
          <cell r="QT420">
            <v>0</v>
          </cell>
          <cell r="QU420">
            <v>0</v>
          </cell>
          <cell r="QV420">
            <v>0</v>
          </cell>
          <cell r="QW420">
            <v>0</v>
          </cell>
          <cell r="QX420">
            <v>0</v>
          </cell>
          <cell r="QY420">
            <v>0</v>
          </cell>
          <cell r="QZ420">
            <v>0</v>
          </cell>
          <cell r="RA420">
            <v>0</v>
          </cell>
          <cell r="RB420">
            <v>0</v>
          </cell>
          <cell r="RC420">
            <v>0</v>
          </cell>
          <cell r="RD420">
            <v>0</v>
          </cell>
          <cell r="RE420">
            <v>0</v>
          </cell>
          <cell r="RF420">
            <v>0</v>
          </cell>
          <cell r="RG420">
            <v>0</v>
          </cell>
          <cell r="RH420">
            <v>0</v>
          </cell>
          <cell r="RI420">
            <v>0</v>
          </cell>
          <cell r="RL420">
            <v>0</v>
          </cell>
        </row>
        <row r="421">
          <cell r="OQ421">
            <v>0</v>
          </cell>
          <cell r="OR421">
            <v>0</v>
          </cell>
          <cell r="OS421">
            <v>0</v>
          </cell>
          <cell r="OT421">
            <v>0</v>
          </cell>
          <cell r="OU421">
            <v>0</v>
          </cell>
          <cell r="OV421">
            <v>0</v>
          </cell>
          <cell r="OW421">
            <v>0</v>
          </cell>
          <cell r="OX421">
            <v>0</v>
          </cell>
          <cell r="OY421">
            <v>0</v>
          </cell>
          <cell r="OZ421">
            <v>0</v>
          </cell>
          <cell r="PA421">
            <v>0</v>
          </cell>
          <cell r="PB421">
            <v>0</v>
          </cell>
          <cell r="PC421">
            <v>0</v>
          </cell>
          <cell r="PD421">
            <v>0</v>
          </cell>
          <cell r="PE421">
            <v>0</v>
          </cell>
          <cell r="PF421">
            <v>0</v>
          </cell>
          <cell r="PG421">
            <v>0</v>
          </cell>
          <cell r="PH421">
            <v>0</v>
          </cell>
          <cell r="PI421">
            <v>0</v>
          </cell>
          <cell r="PJ421">
            <v>0</v>
          </cell>
          <cell r="PL421">
            <v>0</v>
          </cell>
          <cell r="PM421">
            <v>0</v>
          </cell>
          <cell r="PN421">
            <v>0</v>
          </cell>
          <cell r="PO421">
            <v>0</v>
          </cell>
          <cell r="PP421">
            <v>0</v>
          </cell>
          <cell r="PQ421">
            <v>0</v>
          </cell>
          <cell r="PR421">
            <v>0</v>
          </cell>
          <cell r="PS421">
            <v>0</v>
          </cell>
          <cell r="PT421">
            <v>0</v>
          </cell>
          <cell r="PU421">
            <v>0</v>
          </cell>
          <cell r="PV421">
            <v>0</v>
          </cell>
          <cell r="PW421">
            <v>0</v>
          </cell>
          <cell r="PX421">
            <v>0</v>
          </cell>
          <cell r="PY421">
            <v>0</v>
          </cell>
          <cell r="PZ421">
            <v>0</v>
          </cell>
          <cell r="QA421">
            <v>0</v>
          </cell>
          <cell r="QB421">
            <v>0</v>
          </cell>
          <cell r="QC421">
            <v>0</v>
          </cell>
          <cell r="QD421">
            <v>0</v>
          </cell>
          <cell r="QE421">
            <v>0</v>
          </cell>
          <cell r="QF421">
            <v>0</v>
          </cell>
          <cell r="QG421">
            <v>0</v>
          </cell>
          <cell r="QH421">
            <v>0</v>
          </cell>
          <cell r="QI421">
            <v>0</v>
          </cell>
          <cell r="QJ421">
            <v>0</v>
          </cell>
          <cell r="QK421">
            <v>0</v>
          </cell>
          <cell r="QL421">
            <v>0</v>
          </cell>
          <cell r="QM421">
            <v>0</v>
          </cell>
          <cell r="QN421">
            <v>0</v>
          </cell>
          <cell r="QO421">
            <v>0</v>
          </cell>
          <cell r="QP421">
            <v>0</v>
          </cell>
          <cell r="QQ421">
            <v>0</v>
          </cell>
          <cell r="QR421">
            <v>0</v>
          </cell>
          <cell r="QS421">
            <v>0</v>
          </cell>
          <cell r="QT421">
            <v>0</v>
          </cell>
          <cell r="QU421">
            <v>0</v>
          </cell>
          <cell r="QV421">
            <v>0</v>
          </cell>
          <cell r="QW421">
            <v>0</v>
          </cell>
          <cell r="QX421">
            <v>0</v>
          </cell>
          <cell r="QY421">
            <v>0</v>
          </cell>
          <cell r="QZ421">
            <v>0</v>
          </cell>
          <cell r="RA421">
            <v>0</v>
          </cell>
          <cell r="RB421">
            <v>0</v>
          </cell>
          <cell r="RC421">
            <v>0</v>
          </cell>
          <cell r="RD421">
            <v>0</v>
          </cell>
          <cell r="RE421">
            <v>0</v>
          </cell>
          <cell r="RF421">
            <v>0</v>
          </cell>
          <cell r="RG421">
            <v>0</v>
          </cell>
          <cell r="RH421">
            <v>0</v>
          </cell>
          <cell r="RI421">
            <v>0</v>
          </cell>
          <cell r="RL421">
            <v>0</v>
          </cell>
        </row>
        <row r="422">
          <cell r="OQ422">
            <v>0</v>
          </cell>
          <cell r="OR422">
            <v>0</v>
          </cell>
          <cell r="OS422">
            <v>0</v>
          </cell>
          <cell r="OT422">
            <v>0</v>
          </cell>
          <cell r="OU422">
            <v>0</v>
          </cell>
          <cell r="OV422">
            <v>0</v>
          </cell>
          <cell r="OW422">
            <v>0</v>
          </cell>
          <cell r="OX422">
            <v>0</v>
          </cell>
          <cell r="OY422">
            <v>0</v>
          </cell>
          <cell r="OZ422">
            <v>0</v>
          </cell>
          <cell r="PA422">
            <v>0</v>
          </cell>
          <cell r="PB422">
            <v>0</v>
          </cell>
          <cell r="PC422">
            <v>0</v>
          </cell>
          <cell r="PD422">
            <v>0</v>
          </cell>
          <cell r="PE422">
            <v>0</v>
          </cell>
          <cell r="PF422">
            <v>0</v>
          </cell>
          <cell r="PG422">
            <v>0</v>
          </cell>
          <cell r="PH422">
            <v>0</v>
          </cell>
          <cell r="PI422">
            <v>0</v>
          </cell>
          <cell r="PJ422">
            <v>0</v>
          </cell>
          <cell r="PL422">
            <v>0</v>
          </cell>
          <cell r="PM422">
            <v>0</v>
          </cell>
          <cell r="PN422">
            <v>0</v>
          </cell>
          <cell r="PO422">
            <v>0</v>
          </cell>
          <cell r="PP422">
            <v>0</v>
          </cell>
          <cell r="PQ422">
            <v>0</v>
          </cell>
          <cell r="PR422">
            <v>0</v>
          </cell>
          <cell r="PS422">
            <v>0</v>
          </cell>
          <cell r="PT422">
            <v>0</v>
          </cell>
          <cell r="PU422">
            <v>0</v>
          </cell>
          <cell r="PV422">
            <v>0</v>
          </cell>
          <cell r="PW422">
            <v>0</v>
          </cell>
          <cell r="PX422">
            <v>0</v>
          </cell>
          <cell r="PY422">
            <v>0</v>
          </cell>
          <cell r="PZ422">
            <v>0</v>
          </cell>
          <cell r="QA422">
            <v>0</v>
          </cell>
          <cell r="QB422">
            <v>0</v>
          </cell>
          <cell r="QC422">
            <v>0</v>
          </cell>
          <cell r="QD422">
            <v>0</v>
          </cell>
          <cell r="QE422">
            <v>0</v>
          </cell>
          <cell r="QF422">
            <v>0</v>
          </cell>
          <cell r="QG422">
            <v>0</v>
          </cell>
          <cell r="QH422">
            <v>0</v>
          </cell>
          <cell r="QI422">
            <v>0</v>
          </cell>
          <cell r="QJ422">
            <v>0</v>
          </cell>
          <cell r="QK422">
            <v>0</v>
          </cell>
          <cell r="QL422">
            <v>0</v>
          </cell>
          <cell r="QM422">
            <v>0</v>
          </cell>
          <cell r="QN422">
            <v>0</v>
          </cell>
          <cell r="QO422">
            <v>0</v>
          </cell>
          <cell r="QP422">
            <v>0</v>
          </cell>
          <cell r="QQ422">
            <v>0</v>
          </cell>
          <cell r="QR422">
            <v>0</v>
          </cell>
          <cell r="QS422">
            <v>0</v>
          </cell>
          <cell r="QT422">
            <v>0</v>
          </cell>
          <cell r="QU422">
            <v>0</v>
          </cell>
          <cell r="QV422">
            <v>0</v>
          </cell>
          <cell r="QW422">
            <v>0</v>
          </cell>
          <cell r="QX422">
            <v>0</v>
          </cell>
          <cell r="QY422">
            <v>0</v>
          </cell>
          <cell r="QZ422">
            <v>0</v>
          </cell>
          <cell r="RA422">
            <v>0</v>
          </cell>
          <cell r="RB422">
            <v>0</v>
          </cell>
          <cell r="RC422">
            <v>0</v>
          </cell>
          <cell r="RD422">
            <v>0</v>
          </cell>
          <cell r="RE422">
            <v>0</v>
          </cell>
          <cell r="RF422">
            <v>0</v>
          </cell>
          <cell r="RG422">
            <v>0</v>
          </cell>
          <cell r="RH422">
            <v>0</v>
          </cell>
          <cell r="RI422">
            <v>0</v>
          </cell>
          <cell r="RL422">
            <v>0</v>
          </cell>
        </row>
        <row r="423">
          <cell r="OQ423">
            <v>0</v>
          </cell>
          <cell r="OR423">
            <v>0</v>
          </cell>
          <cell r="OS423">
            <v>0</v>
          </cell>
          <cell r="OT423">
            <v>0</v>
          </cell>
          <cell r="OU423">
            <v>0</v>
          </cell>
          <cell r="OV423">
            <v>0</v>
          </cell>
          <cell r="OW423">
            <v>0</v>
          </cell>
          <cell r="OX423">
            <v>0</v>
          </cell>
          <cell r="OY423">
            <v>0</v>
          </cell>
          <cell r="OZ423">
            <v>0</v>
          </cell>
          <cell r="PA423">
            <v>0</v>
          </cell>
          <cell r="PB423">
            <v>0</v>
          </cell>
          <cell r="PC423">
            <v>0</v>
          </cell>
          <cell r="PD423">
            <v>0</v>
          </cell>
          <cell r="PE423">
            <v>0</v>
          </cell>
          <cell r="PF423">
            <v>0</v>
          </cell>
          <cell r="PG423">
            <v>0</v>
          </cell>
          <cell r="PH423">
            <v>0</v>
          </cell>
          <cell r="PI423">
            <v>0</v>
          </cell>
          <cell r="PJ423">
            <v>0</v>
          </cell>
          <cell r="PL423">
            <v>0</v>
          </cell>
          <cell r="PM423">
            <v>0</v>
          </cell>
          <cell r="PN423">
            <v>0</v>
          </cell>
          <cell r="PO423">
            <v>0</v>
          </cell>
          <cell r="PP423">
            <v>0</v>
          </cell>
          <cell r="PQ423">
            <v>0</v>
          </cell>
          <cell r="PR423">
            <v>0</v>
          </cell>
          <cell r="PS423">
            <v>0</v>
          </cell>
          <cell r="PT423">
            <v>0</v>
          </cell>
          <cell r="PU423">
            <v>0</v>
          </cell>
          <cell r="PV423">
            <v>0</v>
          </cell>
          <cell r="PW423">
            <v>0</v>
          </cell>
          <cell r="PX423">
            <v>0</v>
          </cell>
          <cell r="PY423">
            <v>0</v>
          </cell>
          <cell r="PZ423">
            <v>0</v>
          </cell>
          <cell r="QA423">
            <v>0</v>
          </cell>
          <cell r="QB423">
            <v>0</v>
          </cell>
          <cell r="QC423">
            <v>0</v>
          </cell>
          <cell r="QD423">
            <v>0</v>
          </cell>
          <cell r="QE423">
            <v>0</v>
          </cell>
          <cell r="QF423">
            <v>0</v>
          </cell>
          <cell r="QG423">
            <v>0</v>
          </cell>
          <cell r="QH423">
            <v>0</v>
          </cell>
          <cell r="QI423">
            <v>0</v>
          </cell>
          <cell r="QJ423">
            <v>0</v>
          </cell>
          <cell r="QK423">
            <v>0</v>
          </cell>
          <cell r="QL423">
            <v>0</v>
          </cell>
          <cell r="QM423">
            <v>0</v>
          </cell>
          <cell r="QN423">
            <v>0</v>
          </cell>
          <cell r="QO423">
            <v>0</v>
          </cell>
          <cell r="QP423">
            <v>0</v>
          </cell>
          <cell r="QQ423">
            <v>0</v>
          </cell>
          <cell r="QR423">
            <v>0</v>
          </cell>
          <cell r="QS423">
            <v>0</v>
          </cell>
          <cell r="QT423">
            <v>0</v>
          </cell>
          <cell r="QU423">
            <v>0</v>
          </cell>
          <cell r="QV423">
            <v>0</v>
          </cell>
          <cell r="QW423">
            <v>0</v>
          </cell>
          <cell r="QX423">
            <v>0</v>
          </cell>
          <cell r="QY423">
            <v>0</v>
          </cell>
          <cell r="QZ423">
            <v>0</v>
          </cell>
          <cell r="RA423">
            <v>0</v>
          </cell>
          <cell r="RB423">
            <v>0</v>
          </cell>
          <cell r="RC423">
            <v>0</v>
          </cell>
          <cell r="RD423">
            <v>0</v>
          </cell>
          <cell r="RE423">
            <v>0</v>
          </cell>
          <cell r="RF423">
            <v>0</v>
          </cell>
          <cell r="RG423">
            <v>0</v>
          </cell>
          <cell r="RH423">
            <v>0</v>
          </cell>
          <cell r="RI423">
            <v>0</v>
          </cell>
          <cell r="RL423">
            <v>0</v>
          </cell>
        </row>
        <row r="424">
          <cell r="OQ424">
            <v>0</v>
          </cell>
          <cell r="OR424">
            <v>0</v>
          </cell>
          <cell r="OS424">
            <v>0</v>
          </cell>
          <cell r="OT424">
            <v>0</v>
          </cell>
          <cell r="OU424">
            <v>0</v>
          </cell>
          <cell r="OV424">
            <v>0</v>
          </cell>
          <cell r="OW424">
            <v>0</v>
          </cell>
          <cell r="OX424">
            <v>0</v>
          </cell>
          <cell r="OY424">
            <v>0</v>
          </cell>
          <cell r="OZ424">
            <v>0</v>
          </cell>
          <cell r="PA424">
            <v>0</v>
          </cell>
          <cell r="PB424">
            <v>0</v>
          </cell>
          <cell r="PC424">
            <v>0</v>
          </cell>
          <cell r="PD424">
            <v>0</v>
          </cell>
          <cell r="PE424">
            <v>0</v>
          </cell>
          <cell r="PF424">
            <v>0</v>
          </cell>
          <cell r="PG424">
            <v>0</v>
          </cell>
          <cell r="PH424">
            <v>0</v>
          </cell>
          <cell r="PI424">
            <v>0</v>
          </cell>
          <cell r="PJ424">
            <v>0</v>
          </cell>
          <cell r="PL424">
            <v>0</v>
          </cell>
          <cell r="PM424">
            <v>0</v>
          </cell>
          <cell r="PN424">
            <v>0</v>
          </cell>
          <cell r="PO424">
            <v>0</v>
          </cell>
          <cell r="PP424">
            <v>0</v>
          </cell>
          <cell r="PQ424">
            <v>0</v>
          </cell>
          <cell r="PR424">
            <v>0</v>
          </cell>
          <cell r="PS424">
            <v>0</v>
          </cell>
          <cell r="PT424">
            <v>0</v>
          </cell>
          <cell r="PU424">
            <v>0</v>
          </cell>
          <cell r="PV424">
            <v>0</v>
          </cell>
          <cell r="PW424">
            <v>0</v>
          </cell>
          <cell r="PX424">
            <v>0</v>
          </cell>
          <cell r="PY424">
            <v>0</v>
          </cell>
          <cell r="PZ424">
            <v>0</v>
          </cell>
          <cell r="QA424">
            <v>0</v>
          </cell>
          <cell r="QB424">
            <v>0</v>
          </cell>
          <cell r="QC424">
            <v>0</v>
          </cell>
          <cell r="QD424">
            <v>0</v>
          </cell>
          <cell r="QE424">
            <v>0</v>
          </cell>
          <cell r="QF424">
            <v>0</v>
          </cell>
          <cell r="QG424">
            <v>0</v>
          </cell>
          <cell r="QH424">
            <v>0</v>
          </cell>
          <cell r="QI424">
            <v>0</v>
          </cell>
          <cell r="QJ424">
            <v>0</v>
          </cell>
          <cell r="QK424">
            <v>0</v>
          </cell>
          <cell r="QL424">
            <v>0</v>
          </cell>
          <cell r="QM424">
            <v>0</v>
          </cell>
          <cell r="QN424">
            <v>0</v>
          </cell>
          <cell r="QO424">
            <v>0</v>
          </cell>
          <cell r="QP424">
            <v>0</v>
          </cell>
          <cell r="QQ424">
            <v>0</v>
          </cell>
          <cell r="QR424">
            <v>0</v>
          </cell>
          <cell r="QS424">
            <v>0</v>
          </cell>
          <cell r="QT424">
            <v>0</v>
          </cell>
          <cell r="QU424">
            <v>0</v>
          </cell>
          <cell r="QV424">
            <v>0</v>
          </cell>
          <cell r="QW424">
            <v>0</v>
          </cell>
          <cell r="QX424">
            <v>0</v>
          </cell>
          <cell r="QY424">
            <v>0</v>
          </cell>
          <cell r="QZ424">
            <v>0</v>
          </cell>
          <cell r="RA424">
            <v>0</v>
          </cell>
          <cell r="RB424">
            <v>0</v>
          </cell>
          <cell r="RC424">
            <v>0</v>
          </cell>
          <cell r="RD424">
            <v>0</v>
          </cell>
          <cell r="RE424">
            <v>0</v>
          </cell>
          <cell r="RF424">
            <v>0</v>
          </cell>
          <cell r="RG424">
            <v>0</v>
          </cell>
          <cell r="RH424">
            <v>0</v>
          </cell>
          <cell r="RI424">
            <v>0</v>
          </cell>
          <cell r="RL424">
            <v>0</v>
          </cell>
        </row>
        <row r="425">
          <cell r="OQ425">
            <v>0</v>
          </cell>
          <cell r="OR425">
            <v>0</v>
          </cell>
          <cell r="OS425">
            <v>0</v>
          </cell>
          <cell r="OT425">
            <v>0</v>
          </cell>
          <cell r="OU425">
            <v>0</v>
          </cell>
          <cell r="OV425">
            <v>0</v>
          </cell>
          <cell r="OW425">
            <v>0</v>
          </cell>
          <cell r="OX425">
            <v>0</v>
          </cell>
          <cell r="OY425">
            <v>0</v>
          </cell>
          <cell r="OZ425">
            <v>0</v>
          </cell>
          <cell r="PA425">
            <v>0</v>
          </cell>
          <cell r="PB425">
            <v>0</v>
          </cell>
          <cell r="PC425">
            <v>0</v>
          </cell>
          <cell r="PD425">
            <v>0</v>
          </cell>
          <cell r="PE425">
            <v>0</v>
          </cell>
          <cell r="PF425">
            <v>0</v>
          </cell>
          <cell r="PG425">
            <v>0</v>
          </cell>
          <cell r="PH425">
            <v>0</v>
          </cell>
          <cell r="PI425">
            <v>0</v>
          </cell>
          <cell r="PJ425">
            <v>0</v>
          </cell>
          <cell r="PL425">
            <v>0</v>
          </cell>
          <cell r="PM425">
            <v>0</v>
          </cell>
          <cell r="PN425">
            <v>0</v>
          </cell>
          <cell r="PO425">
            <v>0</v>
          </cell>
          <cell r="PP425">
            <v>0</v>
          </cell>
          <cell r="PQ425">
            <v>0</v>
          </cell>
          <cell r="PR425">
            <v>0</v>
          </cell>
          <cell r="PS425">
            <v>0</v>
          </cell>
          <cell r="PT425">
            <v>0</v>
          </cell>
          <cell r="PU425">
            <v>0</v>
          </cell>
          <cell r="PV425">
            <v>0</v>
          </cell>
          <cell r="PW425">
            <v>0</v>
          </cell>
          <cell r="PX425">
            <v>0</v>
          </cell>
          <cell r="PY425">
            <v>0</v>
          </cell>
          <cell r="PZ425">
            <v>0</v>
          </cell>
          <cell r="QA425">
            <v>0</v>
          </cell>
          <cell r="QB425">
            <v>0</v>
          </cell>
          <cell r="QC425">
            <v>0</v>
          </cell>
          <cell r="QD425">
            <v>0</v>
          </cell>
          <cell r="QE425">
            <v>0</v>
          </cell>
          <cell r="QF425">
            <v>0</v>
          </cell>
          <cell r="QG425">
            <v>0</v>
          </cell>
          <cell r="QH425">
            <v>0</v>
          </cell>
          <cell r="QI425">
            <v>0</v>
          </cell>
          <cell r="QJ425">
            <v>0</v>
          </cell>
          <cell r="QK425">
            <v>0</v>
          </cell>
          <cell r="QL425">
            <v>0</v>
          </cell>
          <cell r="QM425">
            <v>0</v>
          </cell>
          <cell r="QN425">
            <v>0</v>
          </cell>
          <cell r="QO425">
            <v>0</v>
          </cell>
          <cell r="QP425">
            <v>0</v>
          </cell>
          <cell r="QQ425">
            <v>0</v>
          </cell>
          <cell r="QR425">
            <v>0</v>
          </cell>
          <cell r="QS425">
            <v>0</v>
          </cell>
          <cell r="QT425">
            <v>0</v>
          </cell>
          <cell r="QU425">
            <v>0</v>
          </cell>
          <cell r="QV425">
            <v>0</v>
          </cell>
          <cell r="QW425">
            <v>0</v>
          </cell>
          <cell r="QX425">
            <v>0</v>
          </cell>
          <cell r="QY425">
            <v>0</v>
          </cell>
          <cell r="QZ425">
            <v>0</v>
          </cell>
          <cell r="RA425">
            <v>0</v>
          </cell>
          <cell r="RB425">
            <v>0</v>
          </cell>
          <cell r="RC425">
            <v>0</v>
          </cell>
          <cell r="RD425">
            <v>0</v>
          </cell>
          <cell r="RE425">
            <v>0</v>
          </cell>
          <cell r="RF425">
            <v>0</v>
          </cell>
          <cell r="RG425">
            <v>0</v>
          </cell>
          <cell r="RH425">
            <v>0</v>
          </cell>
          <cell r="RI425">
            <v>0</v>
          </cell>
          <cell r="RL425">
            <v>0</v>
          </cell>
        </row>
        <row r="426">
          <cell r="OQ426">
            <v>0</v>
          </cell>
          <cell r="OR426">
            <v>0</v>
          </cell>
          <cell r="OS426">
            <v>0</v>
          </cell>
          <cell r="OT426">
            <v>0</v>
          </cell>
          <cell r="OU426">
            <v>0</v>
          </cell>
          <cell r="OV426">
            <v>0</v>
          </cell>
          <cell r="OW426">
            <v>0</v>
          </cell>
          <cell r="OX426">
            <v>0</v>
          </cell>
          <cell r="OY426">
            <v>0</v>
          </cell>
          <cell r="OZ426">
            <v>0</v>
          </cell>
          <cell r="PA426">
            <v>0</v>
          </cell>
          <cell r="PB426">
            <v>0</v>
          </cell>
          <cell r="PC426">
            <v>0</v>
          </cell>
          <cell r="PD426">
            <v>0</v>
          </cell>
          <cell r="PE426">
            <v>0</v>
          </cell>
          <cell r="PF426">
            <v>0</v>
          </cell>
          <cell r="PG426">
            <v>0</v>
          </cell>
          <cell r="PH426">
            <v>0</v>
          </cell>
          <cell r="PI426">
            <v>0</v>
          </cell>
          <cell r="PJ426">
            <v>0</v>
          </cell>
          <cell r="PL426">
            <v>0</v>
          </cell>
          <cell r="PM426">
            <v>0</v>
          </cell>
          <cell r="PN426">
            <v>0</v>
          </cell>
          <cell r="PO426">
            <v>0</v>
          </cell>
          <cell r="PP426">
            <v>0</v>
          </cell>
          <cell r="PQ426">
            <v>0</v>
          </cell>
          <cell r="PR426">
            <v>0</v>
          </cell>
          <cell r="PS426">
            <v>0</v>
          </cell>
          <cell r="PT426">
            <v>0</v>
          </cell>
          <cell r="PU426">
            <v>0</v>
          </cell>
          <cell r="PV426">
            <v>0</v>
          </cell>
          <cell r="PW426">
            <v>0</v>
          </cell>
          <cell r="PX426">
            <v>0</v>
          </cell>
          <cell r="PY426">
            <v>0</v>
          </cell>
          <cell r="PZ426">
            <v>0</v>
          </cell>
          <cell r="QA426">
            <v>0</v>
          </cell>
          <cell r="QB426">
            <v>0</v>
          </cell>
          <cell r="QC426">
            <v>0</v>
          </cell>
          <cell r="QD426">
            <v>0</v>
          </cell>
          <cell r="QE426">
            <v>0</v>
          </cell>
          <cell r="QF426">
            <v>0</v>
          </cell>
          <cell r="QG426">
            <v>0</v>
          </cell>
          <cell r="QH426">
            <v>0</v>
          </cell>
          <cell r="QI426">
            <v>0</v>
          </cell>
          <cell r="QJ426">
            <v>0</v>
          </cell>
          <cell r="QK426">
            <v>0</v>
          </cell>
          <cell r="QL426">
            <v>0</v>
          </cell>
          <cell r="QM426">
            <v>0</v>
          </cell>
          <cell r="QN426">
            <v>0</v>
          </cell>
          <cell r="QO426">
            <v>0</v>
          </cell>
          <cell r="QP426">
            <v>0</v>
          </cell>
          <cell r="QQ426">
            <v>0</v>
          </cell>
          <cell r="QR426">
            <v>0</v>
          </cell>
          <cell r="QS426">
            <v>0</v>
          </cell>
          <cell r="QT426">
            <v>0</v>
          </cell>
          <cell r="QU426">
            <v>0</v>
          </cell>
          <cell r="QV426">
            <v>0</v>
          </cell>
          <cell r="QW426">
            <v>0</v>
          </cell>
          <cell r="QX426">
            <v>0</v>
          </cell>
          <cell r="QY426">
            <v>0</v>
          </cell>
          <cell r="QZ426">
            <v>0</v>
          </cell>
          <cell r="RA426">
            <v>0</v>
          </cell>
          <cell r="RB426">
            <v>0</v>
          </cell>
          <cell r="RC426">
            <v>0</v>
          </cell>
          <cell r="RD426">
            <v>0</v>
          </cell>
          <cell r="RE426">
            <v>0</v>
          </cell>
          <cell r="RF426">
            <v>0</v>
          </cell>
          <cell r="RG426">
            <v>0</v>
          </cell>
          <cell r="RH426">
            <v>0</v>
          </cell>
          <cell r="RI426">
            <v>0</v>
          </cell>
          <cell r="RL426">
            <v>0</v>
          </cell>
        </row>
        <row r="427">
          <cell r="OQ427">
            <v>0</v>
          </cell>
          <cell r="OR427">
            <v>0</v>
          </cell>
          <cell r="OS427">
            <v>0</v>
          </cell>
          <cell r="OT427">
            <v>0</v>
          </cell>
          <cell r="OU427">
            <v>0</v>
          </cell>
          <cell r="OV427">
            <v>0</v>
          </cell>
          <cell r="OW427">
            <v>0</v>
          </cell>
          <cell r="OX427">
            <v>0</v>
          </cell>
          <cell r="OY427">
            <v>0</v>
          </cell>
          <cell r="OZ427">
            <v>0</v>
          </cell>
          <cell r="PA427">
            <v>0</v>
          </cell>
          <cell r="PB427">
            <v>0</v>
          </cell>
          <cell r="PC427">
            <v>0</v>
          </cell>
          <cell r="PD427">
            <v>0</v>
          </cell>
          <cell r="PE427">
            <v>0</v>
          </cell>
          <cell r="PF427">
            <v>0</v>
          </cell>
          <cell r="PG427">
            <v>0</v>
          </cell>
          <cell r="PH427">
            <v>0</v>
          </cell>
          <cell r="PI427">
            <v>0</v>
          </cell>
          <cell r="PJ427">
            <v>0</v>
          </cell>
          <cell r="PL427">
            <v>0</v>
          </cell>
          <cell r="PM427">
            <v>0</v>
          </cell>
          <cell r="PN427">
            <v>0</v>
          </cell>
          <cell r="PO427">
            <v>0</v>
          </cell>
          <cell r="PP427">
            <v>0</v>
          </cell>
          <cell r="PQ427">
            <v>0</v>
          </cell>
          <cell r="PR427">
            <v>0</v>
          </cell>
          <cell r="PS427">
            <v>0</v>
          </cell>
          <cell r="PT427">
            <v>0</v>
          </cell>
          <cell r="PU427">
            <v>0</v>
          </cell>
          <cell r="PV427">
            <v>0</v>
          </cell>
          <cell r="PW427">
            <v>0</v>
          </cell>
          <cell r="PX427">
            <v>0</v>
          </cell>
          <cell r="PY427">
            <v>0</v>
          </cell>
          <cell r="PZ427">
            <v>0</v>
          </cell>
          <cell r="QA427">
            <v>0</v>
          </cell>
          <cell r="QB427">
            <v>0</v>
          </cell>
          <cell r="QC427">
            <v>0</v>
          </cell>
          <cell r="QD427">
            <v>0</v>
          </cell>
          <cell r="QE427">
            <v>0</v>
          </cell>
          <cell r="QF427">
            <v>0</v>
          </cell>
          <cell r="QG427">
            <v>0</v>
          </cell>
          <cell r="QH427">
            <v>0</v>
          </cell>
          <cell r="QI427">
            <v>0</v>
          </cell>
          <cell r="QJ427">
            <v>0</v>
          </cell>
          <cell r="QK427">
            <v>0</v>
          </cell>
          <cell r="QL427">
            <v>0</v>
          </cell>
          <cell r="QM427">
            <v>0</v>
          </cell>
          <cell r="QN427">
            <v>0</v>
          </cell>
          <cell r="QO427">
            <v>0</v>
          </cell>
          <cell r="QP427">
            <v>0</v>
          </cell>
          <cell r="QQ427">
            <v>0</v>
          </cell>
          <cell r="QR427">
            <v>0</v>
          </cell>
          <cell r="QS427">
            <v>0</v>
          </cell>
          <cell r="QT427">
            <v>0</v>
          </cell>
          <cell r="QU427">
            <v>0</v>
          </cell>
          <cell r="QV427">
            <v>0</v>
          </cell>
          <cell r="QW427">
            <v>0</v>
          </cell>
          <cell r="QX427">
            <v>0</v>
          </cell>
          <cell r="QY427">
            <v>0</v>
          </cell>
          <cell r="QZ427">
            <v>0</v>
          </cell>
          <cell r="RA427">
            <v>0</v>
          </cell>
          <cell r="RB427">
            <v>0</v>
          </cell>
          <cell r="RC427">
            <v>0</v>
          </cell>
          <cell r="RD427">
            <v>0</v>
          </cell>
          <cell r="RE427">
            <v>0</v>
          </cell>
          <cell r="RF427">
            <v>0</v>
          </cell>
          <cell r="RG427">
            <v>0</v>
          </cell>
          <cell r="RH427">
            <v>0</v>
          </cell>
          <cell r="RI427">
            <v>0</v>
          </cell>
          <cell r="RL427">
            <v>0</v>
          </cell>
        </row>
        <row r="428">
          <cell r="OQ428">
            <v>0</v>
          </cell>
          <cell r="OR428">
            <v>0</v>
          </cell>
          <cell r="OS428">
            <v>0</v>
          </cell>
          <cell r="OT428">
            <v>0</v>
          </cell>
          <cell r="OU428">
            <v>0</v>
          </cell>
          <cell r="OV428">
            <v>0</v>
          </cell>
          <cell r="OW428">
            <v>0</v>
          </cell>
          <cell r="OX428">
            <v>0</v>
          </cell>
          <cell r="OY428">
            <v>0</v>
          </cell>
          <cell r="OZ428">
            <v>0</v>
          </cell>
          <cell r="PA428">
            <v>0</v>
          </cell>
          <cell r="PB428">
            <v>0</v>
          </cell>
          <cell r="PC428">
            <v>0</v>
          </cell>
          <cell r="PD428">
            <v>0</v>
          </cell>
          <cell r="PE428">
            <v>0</v>
          </cell>
          <cell r="PF428">
            <v>0</v>
          </cell>
          <cell r="PG428">
            <v>0</v>
          </cell>
          <cell r="PH428">
            <v>0</v>
          </cell>
          <cell r="PI428">
            <v>0</v>
          </cell>
          <cell r="PJ428">
            <v>0</v>
          </cell>
          <cell r="PL428">
            <v>0</v>
          </cell>
          <cell r="PM428">
            <v>0</v>
          </cell>
          <cell r="PN428">
            <v>0</v>
          </cell>
          <cell r="PO428">
            <v>0</v>
          </cell>
          <cell r="PP428">
            <v>0</v>
          </cell>
          <cell r="PQ428">
            <v>0</v>
          </cell>
          <cell r="PR428">
            <v>0</v>
          </cell>
          <cell r="PS428">
            <v>0</v>
          </cell>
          <cell r="PT428">
            <v>0</v>
          </cell>
          <cell r="PU428">
            <v>0</v>
          </cell>
          <cell r="PV428">
            <v>0</v>
          </cell>
          <cell r="PW428">
            <v>0</v>
          </cell>
          <cell r="PX428">
            <v>0</v>
          </cell>
          <cell r="PY428">
            <v>0</v>
          </cell>
          <cell r="PZ428">
            <v>0</v>
          </cell>
          <cell r="QA428">
            <v>0</v>
          </cell>
          <cell r="QB428">
            <v>0</v>
          </cell>
          <cell r="QC428">
            <v>0</v>
          </cell>
          <cell r="QD428">
            <v>0</v>
          </cell>
          <cell r="QE428">
            <v>0</v>
          </cell>
          <cell r="QF428">
            <v>0</v>
          </cell>
          <cell r="QG428">
            <v>0</v>
          </cell>
          <cell r="QH428">
            <v>0</v>
          </cell>
          <cell r="QI428">
            <v>0</v>
          </cell>
          <cell r="QJ428">
            <v>0</v>
          </cell>
          <cell r="QK428">
            <v>0</v>
          </cell>
          <cell r="QL428">
            <v>0</v>
          </cell>
          <cell r="QM428">
            <v>0</v>
          </cell>
          <cell r="QN428">
            <v>0</v>
          </cell>
          <cell r="QO428">
            <v>0</v>
          </cell>
          <cell r="QP428">
            <v>0</v>
          </cell>
          <cell r="QQ428">
            <v>0</v>
          </cell>
          <cell r="QR428">
            <v>0</v>
          </cell>
          <cell r="QS428">
            <v>0</v>
          </cell>
          <cell r="QT428">
            <v>0</v>
          </cell>
          <cell r="QU428">
            <v>0</v>
          </cell>
          <cell r="QV428">
            <v>0</v>
          </cell>
          <cell r="QW428">
            <v>0</v>
          </cell>
          <cell r="QX428">
            <v>0</v>
          </cell>
          <cell r="QY428">
            <v>0</v>
          </cell>
          <cell r="QZ428">
            <v>0</v>
          </cell>
          <cell r="RA428">
            <v>0</v>
          </cell>
          <cell r="RB428">
            <v>0</v>
          </cell>
          <cell r="RC428">
            <v>0</v>
          </cell>
          <cell r="RD428">
            <v>0</v>
          </cell>
          <cell r="RE428">
            <v>0</v>
          </cell>
          <cell r="RF428">
            <v>0</v>
          </cell>
          <cell r="RG428">
            <v>0</v>
          </cell>
          <cell r="RH428">
            <v>0</v>
          </cell>
          <cell r="RI428">
            <v>0</v>
          </cell>
          <cell r="RL428">
            <v>0</v>
          </cell>
        </row>
        <row r="429">
          <cell r="OQ429">
            <v>0</v>
          </cell>
          <cell r="OR429">
            <v>0</v>
          </cell>
          <cell r="OS429">
            <v>0</v>
          </cell>
          <cell r="OT429">
            <v>0</v>
          </cell>
          <cell r="OU429">
            <v>0</v>
          </cell>
          <cell r="OV429">
            <v>0</v>
          </cell>
          <cell r="OW429">
            <v>0</v>
          </cell>
          <cell r="OX429">
            <v>0</v>
          </cell>
          <cell r="OY429">
            <v>0</v>
          </cell>
          <cell r="OZ429">
            <v>0</v>
          </cell>
          <cell r="PA429">
            <v>0</v>
          </cell>
          <cell r="PB429">
            <v>0</v>
          </cell>
          <cell r="PC429">
            <v>0</v>
          </cell>
          <cell r="PD429">
            <v>0</v>
          </cell>
          <cell r="PE429">
            <v>0</v>
          </cell>
          <cell r="PF429">
            <v>0</v>
          </cell>
          <cell r="PG429">
            <v>0</v>
          </cell>
          <cell r="PH429">
            <v>0</v>
          </cell>
          <cell r="PI429">
            <v>0</v>
          </cell>
          <cell r="PJ429">
            <v>0</v>
          </cell>
          <cell r="PL429">
            <v>0</v>
          </cell>
          <cell r="PM429">
            <v>0</v>
          </cell>
          <cell r="PN429">
            <v>0</v>
          </cell>
          <cell r="PO429">
            <v>0</v>
          </cell>
          <cell r="PP429">
            <v>0</v>
          </cell>
          <cell r="PQ429">
            <v>0</v>
          </cell>
          <cell r="PR429">
            <v>0</v>
          </cell>
          <cell r="PS429">
            <v>0</v>
          </cell>
          <cell r="PT429">
            <v>0</v>
          </cell>
          <cell r="PU429">
            <v>0</v>
          </cell>
          <cell r="PV429">
            <v>0</v>
          </cell>
          <cell r="PW429">
            <v>0</v>
          </cell>
          <cell r="PX429">
            <v>0</v>
          </cell>
          <cell r="PY429">
            <v>0</v>
          </cell>
          <cell r="PZ429">
            <v>0</v>
          </cell>
          <cell r="QA429">
            <v>0</v>
          </cell>
          <cell r="QB429">
            <v>0</v>
          </cell>
          <cell r="QC429">
            <v>0</v>
          </cell>
          <cell r="QD429">
            <v>0</v>
          </cell>
          <cell r="QE429">
            <v>0</v>
          </cell>
          <cell r="QF429">
            <v>0</v>
          </cell>
          <cell r="QG429">
            <v>0</v>
          </cell>
          <cell r="QH429">
            <v>0</v>
          </cell>
          <cell r="QI429">
            <v>0</v>
          </cell>
          <cell r="QJ429">
            <v>0</v>
          </cell>
          <cell r="QK429">
            <v>0</v>
          </cell>
          <cell r="QL429">
            <v>0</v>
          </cell>
          <cell r="QM429">
            <v>0</v>
          </cell>
          <cell r="QN429">
            <v>0</v>
          </cell>
          <cell r="QO429">
            <v>0</v>
          </cell>
          <cell r="QP429">
            <v>0</v>
          </cell>
          <cell r="QQ429">
            <v>0</v>
          </cell>
          <cell r="QR429">
            <v>0</v>
          </cell>
          <cell r="QS429">
            <v>0</v>
          </cell>
          <cell r="QT429">
            <v>0</v>
          </cell>
          <cell r="QU429">
            <v>0</v>
          </cell>
          <cell r="QV429">
            <v>0</v>
          </cell>
          <cell r="QW429">
            <v>0</v>
          </cell>
          <cell r="QX429">
            <v>0</v>
          </cell>
          <cell r="QY429">
            <v>0</v>
          </cell>
          <cell r="QZ429">
            <v>0</v>
          </cell>
          <cell r="RA429">
            <v>0</v>
          </cell>
          <cell r="RB429">
            <v>0</v>
          </cell>
          <cell r="RC429">
            <v>0</v>
          </cell>
          <cell r="RD429">
            <v>0</v>
          </cell>
          <cell r="RE429">
            <v>0</v>
          </cell>
          <cell r="RF429">
            <v>0</v>
          </cell>
          <cell r="RG429">
            <v>0</v>
          </cell>
          <cell r="RH429">
            <v>0</v>
          </cell>
          <cell r="RI429">
            <v>0</v>
          </cell>
          <cell r="RL429">
            <v>0</v>
          </cell>
        </row>
        <row r="430">
          <cell r="OQ430">
            <v>0</v>
          </cell>
          <cell r="OR430">
            <v>0</v>
          </cell>
          <cell r="OS430">
            <v>0</v>
          </cell>
          <cell r="OT430">
            <v>0</v>
          </cell>
          <cell r="OU430">
            <v>0</v>
          </cell>
          <cell r="OV430">
            <v>0</v>
          </cell>
          <cell r="OW430">
            <v>0</v>
          </cell>
          <cell r="OX430">
            <v>0</v>
          </cell>
          <cell r="OY430">
            <v>0</v>
          </cell>
          <cell r="OZ430">
            <v>0</v>
          </cell>
          <cell r="PA430">
            <v>0</v>
          </cell>
          <cell r="PB430">
            <v>0</v>
          </cell>
          <cell r="PC430">
            <v>0</v>
          </cell>
          <cell r="PD430">
            <v>0</v>
          </cell>
          <cell r="PE430">
            <v>0</v>
          </cell>
          <cell r="PF430">
            <v>0</v>
          </cell>
          <cell r="PG430">
            <v>0</v>
          </cell>
          <cell r="PH430">
            <v>0</v>
          </cell>
          <cell r="PI430">
            <v>0</v>
          </cell>
          <cell r="PJ430">
            <v>0</v>
          </cell>
          <cell r="PL430">
            <v>0</v>
          </cell>
          <cell r="PM430">
            <v>0</v>
          </cell>
          <cell r="PN430">
            <v>0</v>
          </cell>
          <cell r="PO430">
            <v>0</v>
          </cell>
          <cell r="PP430">
            <v>0</v>
          </cell>
          <cell r="PQ430">
            <v>0</v>
          </cell>
          <cell r="PR430">
            <v>0</v>
          </cell>
          <cell r="PS430">
            <v>0</v>
          </cell>
          <cell r="PT430">
            <v>0</v>
          </cell>
          <cell r="PU430">
            <v>0</v>
          </cell>
          <cell r="PV430">
            <v>0</v>
          </cell>
          <cell r="PW430">
            <v>0</v>
          </cell>
          <cell r="PX430">
            <v>0</v>
          </cell>
          <cell r="PY430">
            <v>0</v>
          </cell>
          <cell r="PZ430">
            <v>0</v>
          </cell>
          <cell r="QA430">
            <v>0</v>
          </cell>
          <cell r="QB430">
            <v>0</v>
          </cell>
          <cell r="QC430">
            <v>0</v>
          </cell>
          <cell r="QD430">
            <v>0</v>
          </cell>
          <cell r="QE430">
            <v>0</v>
          </cell>
          <cell r="QF430">
            <v>0</v>
          </cell>
          <cell r="QG430">
            <v>0</v>
          </cell>
          <cell r="QH430">
            <v>0</v>
          </cell>
          <cell r="QI430">
            <v>0</v>
          </cell>
          <cell r="QJ430">
            <v>0</v>
          </cell>
          <cell r="QK430">
            <v>0</v>
          </cell>
          <cell r="QL430">
            <v>0</v>
          </cell>
          <cell r="QM430">
            <v>0</v>
          </cell>
          <cell r="QN430">
            <v>0</v>
          </cell>
          <cell r="QO430">
            <v>0</v>
          </cell>
          <cell r="QP430">
            <v>0</v>
          </cell>
          <cell r="QQ430">
            <v>0</v>
          </cell>
          <cell r="QR430">
            <v>0</v>
          </cell>
          <cell r="QS430">
            <v>0</v>
          </cell>
          <cell r="QT430">
            <v>0</v>
          </cell>
          <cell r="QU430">
            <v>0</v>
          </cell>
          <cell r="QV430">
            <v>0</v>
          </cell>
          <cell r="QW430">
            <v>0</v>
          </cell>
          <cell r="QX430">
            <v>0</v>
          </cell>
          <cell r="QY430">
            <v>0</v>
          </cell>
          <cell r="QZ430">
            <v>0</v>
          </cell>
          <cell r="RA430">
            <v>0</v>
          </cell>
          <cell r="RB430">
            <v>0</v>
          </cell>
          <cell r="RC430">
            <v>0</v>
          </cell>
          <cell r="RD430">
            <v>0</v>
          </cell>
          <cell r="RE430">
            <v>0</v>
          </cell>
          <cell r="RF430">
            <v>0</v>
          </cell>
          <cell r="RG430">
            <v>0</v>
          </cell>
          <cell r="RH430">
            <v>0</v>
          </cell>
          <cell r="RI430">
            <v>0</v>
          </cell>
          <cell r="RL430">
            <v>0</v>
          </cell>
        </row>
        <row r="431">
          <cell r="OQ431">
            <v>0</v>
          </cell>
          <cell r="OR431">
            <v>0</v>
          </cell>
          <cell r="OS431">
            <v>0</v>
          </cell>
          <cell r="OT431">
            <v>0</v>
          </cell>
          <cell r="OU431">
            <v>0</v>
          </cell>
          <cell r="OV431">
            <v>0</v>
          </cell>
          <cell r="OW431">
            <v>0</v>
          </cell>
          <cell r="OX431">
            <v>0</v>
          </cell>
          <cell r="OY431">
            <v>0</v>
          </cell>
          <cell r="OZ431">
            <v>0</v>
          </cell>
          <cell r="PA431">
            <v>0</v>
          </cell>
          <cell r="PB431">
            <v>0</v>
          </cell>
          <cell r="PC431">
            <v>0</v>
          </cell>
          <cell r="PD431">
            <v>0</v>
          </cell>
          <cell r="PE431">
            <v>0</v>
          </cell>
          <cell r="PF431">
            <v>0</v>
          </cell>
          <cell r="PG431">
            <v>0</v>
          </cell>
          <cell r="PH431">
            <v>0</v>
          </cell>
          <cell r="PI431">
            <v>0</v>
          </cell>
          <cell r="PJ431">
            <v>0</v>
          </cell>
          <cell r="PL431">
            <v>0</v>
          </cell>
          <cell r="PM431">
            <v>0</v>
          </cell>
          <cell r="PN431">
            <v>0</v>
          </cell>
          <cell r="PO431">
            <v>0</v>
          </cell>
          <cell r="PP431">
            <v>0</v>
          </cell>
          <cell r="PQ431">
            <v>0</v>
          </cell>
          <cell r="PR431">
            <v>0</v>
          </cell>
          <cell r="PS431">
            <v>0</v>
          </cell>
          <cell r="PT431">
            <v>0</v>
          </cell>
          <cell r="PU431">
            <v>0</v>
          </cell>
          <cell r="PV431">
            <v>0</v>
          </cell>
          <cell r="PW431">
            <v>0</v>
          </cell>
          <cell r="PX431">
            <v>0</v>
          </cell>
          <cell r="PY431">
            <v>0</v>
          </cell>
          <cell r="PZ431">
            <v>0</v>
          </cell>
          <cell r="QA431">
            <v>0</v>
          </cell>
          <cell r="QB431">
            <v>0</v>
          </cell>
          <cell r="QC431">
            <v>0</v>
          </cell>
          <cell r="QD431">
            <v>0</v>
          </cell>
          <cell r="QE431">
            <v>0</v>
          </cell>
          <cell r="QF431">
            <v>0</v>
          </cell>
          <cell r="QG431">
            <v>0</v>
          </cell>
          <cell r="QH431">
            <v>0</v>
          </cell>
          <cell r="QI431">
            <v>0</v>
          </cell>
          <cell r="QJ431">
            <v>0</v>
          </cell>
          <cell r="QK431">
            <v>0</v>
          </cell>
          <cell r="QL431">
            <v>0</v>
          </cell>
          <cell r="QM431">
            <v>0</v>
          </cell>
          <cell r="QN431">
            <v>0</v>
          </cell>
          <cell r="QO431">
            <v>0</v>
          </cell>
          <cell r="QP431">
            <v>0</v>
          </cell>
          <cell r="QQ431">
            <v>0</v>
          </cell>
          <cell r="QR431">
            <v>0</v>
          </cell>
          <cell r="QS431">
            <v>0</v>
          </cell>
          <cell r="QT431">
            <v>0</v>
          </cell>
          <cell r="QU431">
            <v>0</v>
          </cell>
          <cell r="QV431">
            <v>0</v>
          </cell>
          <cell r="QW431">
            <v>0</v>
          </cell>
          <cell r="QX431">
            <v>0</v>
          </cell>
          <cell r="QY431">
            <v>0</v>
          </cell>
          <cell r="QZ431">
            <v>0</v>
          </cell>
          <cell r="RA431">
            <v>0</v>
          </cell>
          <cell r="RB431">
            <v>0</v>
          </cell>
          <cell r="RC431">
            <v>0</v>
          </cell>
          <cell r="RD431">
            <v>0</v>
          </cell>
          <cell r="RE431">
            <v>0</v>
          </cell>
          <cell r="RF431">
            <v>0</v>
          </cell>
          <cell r="RG431">
            <v>0</v>
          </cell>
          <cell r="RH431">
            <v>0</v>
          </cell>
          <cell r="RI431">
            <v>0</v>
          </cell>
          <cell r="RL431">
            <v>0</v>
          </cell>
        </row>
        <row r="432">
          <cell r="OQ432">
            <v>0</v>
          </cell>
          <cell r="OR432">
            <v>0</v>
          </cell>
          <cell r="OS432">
            <v>0</v>
          </cell>
          <cell r="OT432">
            <v>0</v>
          </cell>
          <cell r="OU432">
            <v>0</v>
          </cell>
          <cell r="OV432">
            <v>0</v>
          </cell>
          <cell r="OW432">
            <v>0</v>
          </cell>
          <cell r="OX432">
            <v>0</v>
          </cell>
          <cell r="OY432">
            <v>0</v>
          </cell>
          <cell r="OZ432">
            <v>0</v>
          </cell>
          <cell r="PA432">
            <v>0</v>
          </cell>
          <cell r="PB432">
            <v>0</v>
          </cell>
          <cell r="PC432">
            <v>0</v>
          </cell>
          <cell r="PD432">
            <v>0</v>
          </cell>
          <cell r="PE432">
            <v>0</v>
          </cell>
          <cell r="PF432">
            <v>0</v>
          </cell>
          <cell r="PG432">
            <v>0</v>
          </cell>
          <cell r="PH432">
            <v>0</v>
          </cell>
          <cell r="PI432">
            <v>0</v>
          </cell>
          <cell r="PJ432">
            <v>0</v>
          </cell>
          <cell r="PL432">
            <v>0</v>
          </cell>
          <cell r="PM432">
            <v>0</v>
          </cell>
          <cell r="PN432">
            <v>0</v>
          </cell>
          <cell r="PO432">
            <v>0</v>
          </cell>
          <cell r="PP432">
            <v>0</v>
          </cell>
          <cell r="PQ432">
            <v>0</v>
          </cell>
          <cell r="PR432">
            <v>0</v>
          </cell>
          <cell r="PS432">
            <v>0</v>
          </cell>
          <cell r="PT432">
            <v>0</v>
          </cell>
          <cell r="PU432">
            <v>0</v>
          </cell>
          <cell r="PV432">
            <v>0</v>
          </cell>
          <cell r="PW432">
            <v>0</v>
          </cell>
          <cell r="PX432">
            <v>0</v>
          </cell>
          <cell r="PY432">
            <v>0</v>
          </cell>
          <cell r="PZ432">
            <v>0</v>
          </cell>
          <cell r="QA432">
            <v>0</v>
          </cell>
          <cell r="QB432">
            <v>0</v>
          </cell>
          <cell r="QC432">
            <v>0</v>
          </cell>
          <cell r="QD432">
            <v>0</v>
          </cell>
          <cell r="QE432">
            <v>0</v>
          </cell>
          <cell r="QF432">
            <v>0</v>
          </cell>
          <cell r="QG432">
            <v>0</v>
          </cell>
          <cell r="QH432">
            <v>0</v>
          </cell>
          <cell r="QI432">
            <v>0</v>
          </cell>
          <cell r="QJ432">
            <v>0</v>
          </cell>
          <cell r="QK432">
            <v>0</v>
          </cell>
          <cell r="QL432">
            <v>0</v>
          </cell>
          <cell r="QM432">
            <v>0</v>
          </cell>
          <cell r="QN432">
            <v>0</v>
          </cell>
          <cell r="QO432">
            <v>0</v>
          </cell>
          <cell r="QP432">
            <v>0</v>
          </cell>
          <cell r="QQ432">
            <v>0</v>
          </cell>
          <cell r="QR432">
            <v>0</v>
          </cell>
          <cell r="QS432">
            <v>0</v>
          </cell>
          <cell r="QT432">
            <v>0</v>
          </cell>
          <cell r="QU432">
            <v>0</v>
          </cell>
          <cell r="QV432">
            <v>0</v>
          </cell>
          <cell r="QW432">
            <v>0</v>
          </cell>
          <cell r="QX432">
            <v>0</v>
          </cell>
          <cell r="QY432">
            <v>0</v>
          </cell>
          <cell r="QZ432">
            <v>0</v>
          </cell>
          <cell r="RA432">
            <v>0</v>
          </cell>
          <cell r="RB432">
            <v>0</v>
          </cell>
          <cell r="RC432">
            <v>0</v>
          </cell>
          <cell r="RD432">
            <v>0</v>
          </cell>
          <cell r="RE432">
            <v>0</v>
          </cell>
          <cell r="RF432">
            <v>0</v>
          </cell>
          <cell r="RG432">
            <v>0</v>
          </cell>
          <cell r="RH432">
            <v>0</v>
          </cell>
          <cell r="RI432">
            <v>0</v>
          </cell>
          <cell r="RL432">
            <v>0</v>
          </cell>
        </row>
        <row r="433">
          <cell r="OQ433">
            <v>0</v>
          </cell>
          <cell r="OR433">
            <v>0</v>
          </cell>
          <cell r="OS433">
            <v>0</v>
          </cell>
          <cell r="OT433">
            <v>0</v>
          </cell>
          <cell r="OU433">
            <v>0</v>
          </cell>
          <cell r="OV433">
            <v>0</v>
          </cell>
          <cell r="OW433">
            <v>0</v>
          </cell>
          <cell r="OX433">
            <v>0</v>
          </cell>
          <cell r="OY433">
            <v>0</v>
          </cell>
          <cell r="OZ433">
            <v>0</v>
          </cell>
          <cell r="PA433">
            <v>0</v>
          </cell>
          <cell r="PB433">
            <v>0</v>
          </cell>
          <cell r="PC433">
            <v>0</v>
          </cell>
          <cell r="PD433">
            <v>0</v>
          </cell>
          <cell r="PE433">
            <v>0</v>
          </cell>
          <cell r="PF433">
            <v>0</v>
          </cell>
          <cell r="PG433">
            <v>0</v>
          </cell>
          <cell r="PH433">
            <v>0</v>
          </cell>
          <cell r="PI433">
            <v>0</v>
          </cell>
          <cell r="PJ433">
            <v>0</v>
          </cell>
          <cell r="PL433">
            <v>0</v>
          </cell>
          <cell r="PM433">
            <v>0</v>
          </cell>
          <cell r="PN433">
            <v>0</v>
          </cell>
          <cell r="PO433">
            <v>0</v>
          </cell>
          <cell r="PP433">
            <v>0</v>
          </cell>
          <cell r="PQ433">
            <v>0</v>
          </cell>
          <cell r="PR433">
            <v>0</v>
          </cell>
          <cell r="PS433">
            <v>0</v>
          </cell>
          <cell r="PT433">
            <v>0</v>
          </cell>
          <cell r="PU433">
            <v>0</v>
          </cell>
          <cell r="PV433">
            <v>0</v>
          </cell>
          <cell r="PW433">
            <v>0</v>
          </cell>
          <cell r="PX433">
            <v>0</v>
          </cell>
          <cell r="PY433">
            <v>0</v>
          </cell>
          <cell r="PZ433">
            <v>0</v>
          </cell>
          <cell r="QA433">
            <v>0</v>
          </cell>
          <cell r="QB433">
            <v>0</v>
          </cell>
          <cell r="QC433">
            <v>0</v>
          </cell>
          <cell r="QD433">
            <v>0</v>
          </cell>
          <cell r="QE433">
            <v>0</v>
          </cell>
          <cell r="QF433">
            <v>0</v>
          </cell>
          <cell r="QG433">
            <v>0</v>
          </cell>
          <cell r="QH433">
            <v>0</v>
          </cell>
          <cell r="QI433">
            <v>0</v>
          </cell>
          <cell r="QJ433">
            <v>0</v>
          </cell>
          <cell r="QK433">
            <v>0</v>
          </cell>
          <cell r="QL433">
            <v>0</v>
          </cell>
          <cell r="QM433">
            <v>0</v>
          </cell>
          <cell r="QN433">
            <v>0</v>
          </cell>
          <cell r="QO433">
            <v>0</v>
          </cell>
          <cell r="QP433">
            <v>0</v>
          </cell>
          <cell r="QQ433">
            <v>0</v>
          </cell>
          <cell r="QR433">
            <v>0</v>
          </cell>
          <cell r="QS433">
            <v>0</v>
          </cell>
          <cell r="QT433">
            <v>0</v>
          </cell>
          <cell r="QU433">
            <v>0</v>
          </cell>
          <cell r="QV433">
            <v>0</v>
          </cell>
          <cell r="QW433">
            <v>0</v>
          </cell>
          <cell r="QX433">
            <v>0</v>
          </cell>
          <cell r="QY433">
            <v>0</v>
          </cell>
          <cell r="QZ433">
            <v>0</v>
          </cell>
          <cell r="RA433">
            <v>0</v>
          </cell>
          <cell r="RB433">
            <v>0</v>
          </cell>
          <cell r="RC433">
            <v>0</v>
          </cell>
          <cell r="RD433">
            <v>0</v>
          </cell>
          <cell r="RE433">
            <v>0</v>
          </cell>
          <cell r="RF433">
            <v>0</v>
          </cell>
          <cell r="RG433">
            <v>0</v>
          </cell>
          <cell r="RH433">
            <v>0</v>
          </cell>
          <cell r="RI433">
            <v>0</v>
          </cell>
          <cell r="RL433">
            <v>0</v>
          </cell>
        </row>
        <row r="434">
          <cell r="OQ434">
            <v>0</v>
          </cell>
          <cell r="OR434">
            <v>0</v>
          </cell>
          <cell r="OS434">
            <v>0</v>
          </cell>
          <cell r="OT434">
            <v>0</v>
          </cell>
          <cell r="OU434">
            <v>0</v>
          </cell>
          <cell r="OV434">
            <v>0</v>
          </cell>
          <cell r="OW434">
            <v>0</v>
          </cell>
          <cell r="OX434">
            <v>0</v>
          </cell>
          <cell r="OY434">
            <v>0</v>
          </cell>
          <cell r="OZ434">
            <v>0</v>
          </cell>
          <cell r="PA434">
            <v>0</v>
          </cell>
          <cell r="PB434">
            <v>0</v>
          </cell>
          <cell r="PC434">
            <v>0</v>
          </cell>
          <cell r="PD434">
            <v>0</v>
          </cell>
          <cell r="PE434">
            <v>0</v>
          </cell>
          <cell r="PF434">
            <v>0</v>
          </cell>
          <cell r="PG434">
            <v>0</v>
          </cell>
          <cell r="PH434">
            <v>0</v>
          </cell>
          <cell r="PI434">
            <v>0</v>
          </cell>
          <cell r="PJ434">
            <v>0</v>
          </cell>
          <cell r="PL434">
            <v>0</v>
          </cell>
          <cell r="PM434">
            <v>0</v>
          </cell>
          <cell r="PN434">
            <v>0</v>
          </cell>
          <cell r="PO434">
            <v>0</v>
          </cell>
          <cell r="PP434">
            <v>0</v>
          </cell>
          <cell r="PQ434">
            <v>0</v>
          </cell>
          <cell r="PR434">
            <v>0</v>
          </cell>
          <cell r="PS434">
            <v>0</v>
          </cell>
          <cell r="PT434">
            <v>0</v>
          </cell>
          <cell r="PU434">
            <v>0</v>
          </cell>
          <cell r="PV434">
            <v>0</v>
          </cell>
          <cell r="PW434">
            <v>0</v>
          </cell>
          <cell r="PX434">
            <v>0</v>
          </cell>
          <cell r="PY434">
            <v>0</v>
          </cell>
          <cell r="PZ434">
            <v>0</v>
          </cell>
          <cell r="QA434">
            <v>0</v>
          </cell>
          <cell r="QB434">
            <v>0</v>
          </cell>
          <cell r="QC434">
            <v>0</v>
          </cell>
          <cell r="QD434">
            <v>0</v>
          </cell>
          <cell r="QE434">
            <v>0</v>
          </cell>
          <cell r="QF434">
            <v>0</v>
          </cell>
          <cell r="QG434">
            <v>0</v>
          </cell>
          <cell r="QH434">
            <v>0</v>
          </cell>
          <cell r="QI434">
            <v>0</v>
          </cell>
          <cell r="QJ434">
            <v>0</v>
          </cell>
          <cell r="QK434">
            <v>0</v>
          </cell>
          <cell r="QL434">
            <v>0</v>
          </cell>
          <cell r="QM434">
            <v>0</v>
          </cell>
          <cell r="QN434">
            <v>0</v>
          </cell>
          <cell r="QO434">
            <v>0</v>
          </cell>
          <cell r="QP434">
            <v>0</v>
          </cell>
          <cell r="QQ434">
            <v>0</v>
          </cell>
          <cell r="QR434">
            <v>0</v>
          </cell>
          <cell r="QS434">
            <v>0</v>
          </cell>
          <cell r="QT434">
            <v>0</v>
          </cell>
          <cell r="QU434">
            <v>0</v>
          </cell>
          <cell r="QV434">
            <v>0</v>
          </cell>
          <cell r="QW434">
            <v>0</v>
          </cell>
          <cell r="QX434">
            <v>0</v>
          </cell>
          <cell r="QY434">
            <v>0</v>
          </cell>
          <cell r="QZ434">
            <v>0</v>
          </cell>
          <cell r="RA434">
            <v>0</v>
          </cell>
          <cell r="RB434">
            <v>0</v>
          </cell>
          <cell r="RC434">
            <v>0</v>
          </cell>
          <cell r="RD434">
            <v>0</v>
          </cell>
          <cell r="RE434">
            <v>0</v>
          </cell>
          <cell r="RF434">
            <v>0</v>
          </cell>
          <cell r="RG434">
            <v>0</v>
          </cell>
          <cell r="RH434">
            <v>0</v>
          </cell>
          <cell r="RI434">
            <v>0</v>
          </cell>
          <cell r="RL434">
            <v>0</v>
          </cell>
        </row>
        <row r="435">
          <cell r="OQ435">
            <v>0</v>
          </cell>
          <cell r="OR435">
            <v>0</v>
          </cell>
          <cell r="OS435">
            <v>0</v>
          </cell>
          <cell r="OT435">
            <v>0</v>
          </cell>
          <cell r="OU435">
            <v>0</v>
          </cell>
          <cell r="OV435">
            <v>0</v>
          </cell>
          <cell r="OW435">
            <v>0</v>
          </cell>
          <cell r="OX435">
            <v>0</v>
          </cell>
          <cell r="OY435">
            <v>0</v>
          </cell>
          <cell r="OZ435">
            <v>0</v>
          </cell>
          <cell r="PA435">
            <v>0</v>
          </cell>
          <cell r="PB435">
            <v>0</v>
          </cell>
          <cell r="PC435">
            <v>0</v>
          </cell>
          <cell r="PD435">
            <v>0</v>
          </cell>
          <cell r="PE435">
            <v>0</v>
          </cell>
          <cell r="PF435">
            <v>0</v>
          </cell>
          <cell r="PG435">
            <v>0</v>
          </cell>
          <cell r="PH435">
            <v>0</v>
          </cell>
          <cell r="PI435">
            <v>0</v>
          </cell>
          <cell r="PJ435">
            <v>0</v>
          </cell>
          <cell r="PL435">
            <v>0</v>
          </cell>
          <cell r="PM435">
            <v>0</v>
          </cell>
          <cell r="PN435">
            <v>0</v>
          </cell>
          <cell r="PO435">
            <v>0</v>
          </cell>
          <cell r="PP435">
            <v>0</v>
          </cell>
          <cell r="PQ435">
            <v>0</v>
          </cell>
          <cell r="PR435">
            <v>0</v>
          </cell>
          <cell r="PS435">
            <v>0</v>
          </cell>
          <cell r="PT435">
            <v>0</v>
          </cell>
          <cell r="PU435">
            <v>0</v>
          </cell>
          <cell r="PV435">
            <v>0</v>
          </cell>
          <cell r="PW435">
            <v>0</v>
          </cell>
          <cell r="PX435">
            <v>0</v>
          </cell>
          <cell r="PY435">
            <v>0</v>
          </cell>
          <cell r="PZ435">
            <v>0</v>
          </cell>
          <cell r="QA435">
            <v>0</v>
          </cell>
          <cell r="QB435">
            <v>0</v>
          </cell>
          <cell r="QC435">
            <v>0</v>
          </cell>
          <cell r="QD435">
            <v>0</v>
          </cell>
          <cell r="QE435">
            <v>0</v>
          </cell>
          <cell r="QF435">
            <v>0</v>
          </cell>
          <cell r="QG435">
            <v>0</v>
          </cell>
          <cell r="QH435">
            <v>0</v>
          </cell>
          <cell r="QI435">
            <v>0</v>
          </cell>
          <cell r="QJ435">
            <v>0</v>
          </cell>
          <cell r="QK435">
            <v>0</v>
          </cell>
          <cell r="QL435">
            <v>0</v>
          </cell>
          <cell r="QM435">
            <v>0</v>
          </cell>
          <cell r="QN435">
            <v>0</v>
          </cell>
          <cell r="QO435">
            <v>0</v>
          </cell>
          <cell r="QP435">
            <v>0</v>
          </cell>
          <cell r="QQ435">
            <v>0</v>
          </cell>
          <cell r="QR435">
            <v>0</v>
          </cell>
          <cell r="QS435">
            <v>0</v>
          </cell>
          <cell r="QT435">
            <v>0</v>
          </cell>
          <cell r="QU435">
            <v>0</v>
          </cell>
          <cell r="QV435">
            <v>0</v>
          </cell>
          <cell r="QW435">
            <v>0</v>
          </cell>
          <cell r="QX435">
            <v>0</v>
          </cell>
          <cell r="QY435">
            <v>0</v>
          </cell>
          <cell r="QZ435">
            <v>0</v>
          </cell>
          <cell r="RA435">
            <v>0</v>
          </cell>
          <cell r="RB435">
            <v>0</v>
          </cell>
          <cell r="RC435">
            <v>0</v>
          </cell>
          <cell r="RD435">
            <v>0</v>
          </cell>
          <cell r="RE435">
            <v>0</v>
          </cell>
          <cell r="RF435">
            <v>0</v>
          </cell>
          <cell r="RG435">
            <v>0</v>
          </cell>
          <cell r="RH435">
            <v>0</v>
          </cell>
          <cell r="RI435">
            <v>0</v>
          </cell>
          <cell r="RL435">
            <v>0</v>
          </cell>
        </row>
        <row r="436">
          <cell r="OQ436">
            <v>0</v>
          </cell>
          <cell r="OR436">
            <v>0</v>
          </cell>
          <cell r="OS436">
            <v>0</v>
          </cell>
          <cell r="OT436">
            <v>0</v>
          </cell>
          <cell r="OU436">
            <v>0</v>
          </cell>
          <cell r="OV436">
            <v>0</v>
          </cell>
          <cell r="OW436">
            <v>0</v>
          </cell>
          <cell r="OX436">
            <v>0</v>
          </cell>
          <cell r="OY436">
            <v>0</v>
          </cell>
          <cell r="OZ436">
            <v>0</v>
          </cell>
          <cell r="PA436">
            <v>0</v>
          </cell>
          <cell r="PB436">
            <v>0</v>
          </cell>
          <cell r="PC436">
            <v>0</v>
          </cell>
          <cell r="PD436">
            <v>0</v>
          </cell>
          <cell r="PE436">
            <v>0</v>
          </cell>
          <cell r="PF436">
            <v>0</v>
          </cell>
          <cell r="PG436">
            <v>0</v>
          </cell>
          <cell r="PH436">
            <v>0</v>
          </cell>
          <cell r="PI436">
            <v>0</v>
          </cell>
          <cell r="PJ436">
            <v>0</v>
          </cell>
          <cell r="PL436">
            <v>0</v>
          </cell>
          <cell r="PM436">
            <v>0</v>
          </cell>
          <cell r="PN436">
            <v>0</v>
          </cell>
          <cell r="PO436">
            <v>0</v>
          </cell>
          <cell r="PP436">
            <v>0</v>
          </cell>
          <cell r="PQ436">
            <v>0</v>
          </cell>
          <cell r="PR436">
            <v>0</v>
          </cell>
          <cell r="PS436">
            <v>0</v>
          </cell>
          <cell r="PT436">
            <v>0</v>
          </cell>
          <cell r="PU436">
            <v>0</v>
          </cell>
          <cell r="PV436">
            <v>0</v>
          </cell>
          <cell r="PW436">
            <v>0</v>
          </cell>
          <cell r="PX436">
            <v>0</v>
          </cell>
          <cell r="PY436">
            <v>0</v>
          </cell>
          <cell r="PZ436">
            <v>0</v>
          </cell>
          <cell r="QA436">
            <v>0</v>
          </cell>
          <cell r="QB436">
            <v>0</v>
          </cell>
          <cell r="QC436">
            <v>0</v>
          </cell>
          <cell r="QD436">
            <v>0</v>
          </cell>
          <cell r="QE436">
            <v>0</v>
          </cell>
          <cell r="QF436">
            <v>0</v>
          </cell>
          <cell r="QG436">
            <v>0</v>
          </cell>
          <cell r="QH436">
            <v>0</v>
          </cell>
          <cell r="QI436">
            <v>0</v>
          </cell>
          <cell r="QJ436">
            <v>0</v>
          </cell>
          <cell r="QK436">
            <v>0</v>
          </cell>
          <cell r="QL436">
            <v>0</v>
          </cell>
          <cell r="QM436">
            <v>0</v>
          </cell>
          <cell r="QN436">
            <v>0</v>
          </cell>
          <cell r="QO436">
            <v>0</v>
          </cell>
          <cell r="QP436">
            <v>0</v>
          </cell>
          <cell r="QQ436">
            <v>0</v>
          </cell>
          <cell r="QR436">
            <v>0</v>
          </cell>
          <cell r="QS436">
            <v>0</v>
          </cell>
          <cell r="QT436">
            <v>0</v>
          </cell>
          <cell r="QU436">
            <v>0</v>
          </cell>
          <cell r="QV436">
            <v>0</v>
          </cell>
          <cell r="QW436">
            <v>0</v>
          </cell>
          <cell r="QX436">
            <v>0</v>
          </cell>
          <cell r="QY436">
            <v>0</v>
          </cell>
          <cell r="QZ436">
            <v>0</v>
          </cell>
          <cell r="RA436">
            <v>0</v>
          </cell>
          <cell r="RB436">
            <v>0</v>
          </cell>
          <cell r="RC436">
            <v>0</v>
          </cell>
          <cell r="RD436">
            <v>0</v>
          </cell>
          <cell r="RE436">
            <v>0</v>
          </cell>
          <cell r="RF436">
            <v>0</v>
          </cell>
          <cell r="RG436">
            <v>0</v>
          </cell>
          <cell r="RH436">
            <v>0</v>
          </cell>
          <cell r="RI436">
            <v>0</v>
          </cell>
          <cell r="RL436">
            <v>0</v>
          </cell>
        </row>
        <row r="437">
          <cell r="OQ437">
            <v>0</v>
          </cell>
          <cell r="OR437">
            <v>0</v>
          </cell>
          <cell r="OS437">
            <v>0</v>
          </cell>
          <cell r="OT437">
            <v>0</v>
          </cell>
          <cell r="OU437">
            <v>0</v>
          </cell>
          <cell r="OV437">
            <v>0</v>
          </cell>
          <cell r="OW437">
            <v>0</v>
          </cell>
          <cell r="OX437">
            <v>0</v>
          </cell>
          <cell r="OY437">
            <v>0</v>
          </cell>
          <cell r="OZ437">
            <v>0</v>
          </cell>
          <cell r="PA437">
            <v>0</v>
          </cell>
          <cell r="PB437">
            <v>0</v>
          </cell>
          <cell r="PC437">
            <v>0</v>
          </cell>
          <cell r="PD437">
            <v>0</v>
          </cell>
          <cell r="PE437">
            <v>0</v>
          </cell>
          <cell r="PF437">
            <v>0</v>
          </cell>
          <cell r="PG437">
            <v>0</v>
          </cell>
          <cell r="PH437">
            <v>0</v>
          </cell>
          <cell r="PI437">
            <v>0</v>
          </cell>
          <cell r="PJ437">
            <v>0</v>
          </cell>
          <cell r="PL437">
            <v>0</v>
          </cell>
          <cell r="PM437">
            <v>0</v>
          </cell>
          <cell r="PN437">
            <v>0</v>
          </cell>
          <cell r="PO437">
            <v>0</v>
          </cell>
          <cell r="PP437">
            <v>0</v>
          </cell>
          <cell r="PQ437">
            <v>0</v>
          </cell>
          <cell r="PR437">
            <v>0</v>
          </cell>
          <cell r="PS437">
            <v>0</v>
          </cell>
          <cell r="PT437">
            <v>0</v>
          </cell>
          <cell r="PU437">
            <v>0</v>
          </cell>
          <cell r="PV437">
            <v>0</v>
          </cell>
          <cell r="PW437">
            <v>0</v>
          </cell>
          <cell r="PX437">
            <v>0</v>
          </cell>
          <cell r="PY437">
            <v>0</v>
          </cell>
          <cell r="PZ437">
            <v>0</v>
          </cell>
          <cell r="QA437">
            <v>0</v>
          </cell>
          <cell r="QB437">
            <v>0</v>
          </cell>
          <cell r="QC437">
            <v>0</v>
          </cell>
          <cell r="QD437">
            <v>0</v>
          </cell>
          <cell r="QE437">
            <v>0</v>
          </cell>
          <cell r="QF437">
            <v>0</v>
          </cell>
          <cell r="QG437">
            <v>0</v>
          </cell>
          <cell r="QH437">
            <v>0</v>
          </cell>
          <cell r="QI437">
            <v>0</v>
          </cell>
          <cell r="QJ437">
            <v>0</v>
          </cell>
          <cell r="QK437">
            <v>0</v>
          </cell>
          <cell r="QL437">
            <v>0</v>
          </cell>
          <cell r="QM437">
            <v>0</v>
          </cell>
          <cell r="QN437">
            <v>0</v>
          </cell>
          <cell r="QO437">
            <v>0</v>
          </cell>
          <cell r="QP437">
            <v>0</v>
          </cell>
          <cell r="QQ437">
            <v>0</v>
          </cell>
          <cell r="QR437">
            <v>0</v>
          </cell>
          <cell r="QS437">
            <v>0</v>
          </cell>
          <cell r="QT437">
            <v>0</v>
          </cell>
          <cell r="QU437">
            <v>0</v>
          </cell>
          <cell r="QV437">
            <v>0</v>
          </cell>
          <cell r="QW437">
            <v>0</v>
          </cell>
          <cell r="QX437">
            <v>0</v>
          </cell>
          <cell r="QY437">
            <v>0</v>
          </cell>
          <cell r="QZ437">
            <v>0</v>
          </cell>
          <cell r="RA437">
            <v>0</v>
          </cell>
          <cell r="RB437">
            <v>0</v>
          </cell>
          <cell r="RC437">
            <v>0</v>
          </cell>
          <cell r="RD437">
            <v>0</v>
          </cell>
          <cell r="RE437">
            <v>0</v>
          </cell>
          <cell r="RF437">
            <v>0</v>
          </cell>
          <cell r="RG437">
            <v>0</v>
          </cell>
          <cell r="RH437">
            <v>0</v>
          </cell>
          <cell r="RI437">
            <v>0</v>
          </cell>
          <cell r="RL437">
            <v>0</v>
          </cell>
        </row>
        <row r="438">
          <cell r="OQ438">
            <v>0</v>
          </cell>
          <cell r="OR438">
            <v>0</v>
          </cell>
          <cell r="OS438">
            <v>0</v>
          </cell>
          <cell r="OT438">
            <v>0</v>
          </cell>
          <cell r="OU438">
            <v>0</v>
          </cell>
          <cell r="OV438">
            <v>0</v>
          </cell>
          <cell r="OW438">
            <v>0</v>
          </cell>
          <cell r="OX438">
            <v>0</v>
          </cell>
          <cell r="OY438">
            <v>0</v>
          </cell>
          <cell r="OZ438">
            <v>0</v>
          </cell>
          <cell r="PA438">
            <v>0</v>
          </cell>
          <cell r="PB438">
            <v>0</v>
          </cell>
          <cell r="PC438">
            <v>0</v>
          </cell>
          <cell r="PD438">
            <v>0</v>
          </cell>
          <cell r="PE438">
            <v>0</v>
          </cell>
          <cell r="PF438">
            <v>0</v>
          </cell>
          <cell r="PG438">
            <v>0</v>
          </cell>
          <cell r="PH438">
            <v>0</v>
          </cell>
          <cell r="PI438">
            <v>0</v>
          </cell>
          <cell r="PJ438">
            <v>0</v>
          </cell>
          <cell r="PL438">
            <v>0</v>
          </cell>
          <cell r="PM438">
            <v>0</v>
          </cell>
          <cell r="PN438">
            <v>0</v>
          </cell>
          <cell r="PO438">
            <v>0</v>
          </cell>
          <cell r="PP438">
            <v>0</v>
          </cell>
          <cell r="PQ438">
            <v>0</v>
          </cell>
          <cell r="PR438">
            <v>0</v>
          </cell>
          <cell r="PS438">
            <v>0</v>
          </cell>
          <cell r="PT438">
            <v>0</v>
          </cell>
          <cell r="PU438">
            <v>0</v>
          </cell>
          <cell r="PV438">
            <v>0</v>
          </cell>
          <cell r="PW438">
            <v>0</v>
          </cell>
          <cell r="PX438">
            <v>0</v>
          </cell>
          <cell r="PY438">
            <v>0</v>
          </cell>
          <cell r="PZ438">
            <v>0</v>
          </cell>
          <cell r="QA438">
            <v>0</v>
          </cell>
          <cell r="QB438">
            <v>0</v>
          </cell>
          <cell r="QC438">
            <v>0</v>
          </cell>
          <cell r="QD438">
            <v>0</v>
          </cell>
          <cell r="QE438">
            <v>0</v>
          </cell>
          <cell r="QF438">
            <v>0</v>
          </cell>
          <cell r="QG438">
            <v>0</v>
          </cell>
          <cell r="QH438">
            <v>0</v>
          </cell>
          <cell r="QI438">
            <v>0</v>
          </cell>
          <cell r="QJ438">
            <v>0</v>
          </cell>
          <cell r="QK438">
            <v>0</v>
          </cell>
          <cell r="QL438">
            <v>0</v>
          </cell>
          <cell r="QM438">
            <v>0</v>
          </cell>
          <cell r="QN438">
            <v>0</v>
          </cell>
          <cell r="QO438">
            <v>0</v>
          </cell>
          <cell r="QP438">
            <v>0</v>
          </cell>
          <cell r="QQ438">
            <v>0</v>
          </cell>
          <cell r="QR438">
            <v>0</v>
          </cell>
          <cell r="QS438">
            <v>0</v>
          </cell>
          <cell r="QT438">
            <v>0</v>
          </cell>
          <cell r="QU438">
            <v>0</v>
          </cell>
          <cell r="QV438">
            <v>0</v>
          </cell>
          <cell r="QW438">
            <v>0</v>
          </cell>
          <cell r="QX438">
            <v>0</v>
          </cell>
          <cell r="QY438">
            <v>0</v>
          </cell>
          <cell r="QZ438">
            <v>0</v>
          </cell>
          <cell r="RA438">
            <v>0</v>
          </cell>
          <cell r="RB438">
            <v>0</v>
          </cell>
          <cell r="RC438">
            <v>0</v>
          </cell>
          <cell r="RD438">
            <v>0</v>
          </cell>
          <cell r="RE438">
            <v>0</v>
          </cell>
          <cell r="RF438">
            <v>0</v>
          </cell>
          <cell r="RG438">
            <v>0</v>
          </cell>
          <cell r="RH438">
            <v>0</v>
          </cell>
          <cell r="RI438">
            <v>0</v>
          </cell>
          <cell r="RL438">
            <v>0</v>
          </cell>
        </row>
        <row r="439">
          <cell r="OQ439">
            <v>0</v>
          </cell>
          <cell r="OR439">
            <v>0</v>
          </cell>
          <cell r="OS439">
            <v>0</v>
          </cell>
          <cell r="OT439">
            <v>0</v>
          </cell>
          <cell r="OU439">
            <v>0</v>
          </cell>
          <cell r="OV439">
            <v>0</v>
          </cell>
          <cell r="OW439">
            <v>0</v>
          </cell>
          <cell r="OX439">
            <v>0</v>
          </cell>
          <cell r="OY439">
            <v>0</v>
          </cell>
          <cell r="OZ439">
            <v>0</v>
          </cell>
          <cell r="PA439">
            <v>0</v>
          </cell>
          <cell r="PB439">
            <v>0</v>
          </cell>
          <cell r="PC439">
            <v>0</v>
          </cell>
          <cell r="PD439">
            <v>0</v>
          </cell>
          <cell r="PE439">
            <v>0</v>
          </cell>
          <cell r="PF439">
            <v>0</v>
          </cell>
          <cell r="PG439">
            <v>0</v>
          </cell>
          <cell r="PH439">
            <v>0</v>
          </cell>
          <cell r="PI439">
            <v>0</v>
          </cell>
          <cell r="PJ439">
            <v>0</v>
          </cell>
          <cell r="PL439">
            <v>0</v>
          </cell>
          <cell r="PM439">
            <v>0</v>
          </cell>
          <cell r="PN439">
            <v>0</v>
          </cell>
          <cell r="PO439">
            <v>0</v>
          </cell>
          <cell r="PP439">
            <v>0</v>
          </cell>
          <cell r="PQ439">
            <v>0</v>
          </cell>
          <cell r="PR439">
            <v>0</v>
          </cell>
          <cell r="PS439">
            <v>0</v>
          </cell>
          <cell r="PT439">
            <v>0</v>
          </cell>
          <cell r="PU439">
            <v>0</v>
          </cell>
          <cell r="PV439">
            <v>0</v>
          </cell>
          <cell r="PW439">
            <v>0</v>
          </cell>
          <cell r="PX439">
            <v>0</v>
          </cell>
          <cell r="PY439">
            <v>0</v>
          </cell>
          <cell r="PZ439">
            <v>0</v>
          </cell>
          <cell r="QA439">
            <v>0</v>
          </cell>
          <cell r="QB439">
            <v>0</v>
          </cell>
          <cell r="QC439">
            <v>0</v>
          </cell>
          <cell r="QD439">
            <v>0</v>
          </cell>
          <cell r="QE439">
            <v>0</v>
          </cell>
          <cell r="QF439">
            <v>0</v>
          </cell>
          <cell r="QG439">
            <v>0</v>
          </cell>
          <cell r="QH439">
            <v>0</v>
          </cell>
          <cell r="QI439">
            <v>0</v>
          </cell>
          <cell r="QJ439">
            <v>0</v>
          </cell>
          <cell r="QK439">
            <v>0</v>
          </cell>
          <cell r="QL439">
            <v>0</v>
          </cell>
          <cell r="QM439">
            <v>0</v>
          </cell>
          <cell r="QN439">
            <v>0</v>
          </cell>
          <cell r="QO439">
            <v>0</v>
          </cell>
          <cell r="QP439">
            <v>0</v>
          </cell>
          <cell r="QQ439">
            <v>0</v>
          </cell>
          <cell r="QR439">
            <v>0</v>
          </cell>
          <cell r="QS439">
            <v>0</v>
          </cell>
          <cell r="QT439">
            <v>0</v>
          </cell>
          <cell r="QU439">
            <v>0</v>
          </cell>
          <cell r="QV439">
            <v>0</v>
          </cell>
          <cell r="QW439">
            <v>0</v>
          </cell>
          <cell r="QX439">
            <v>0</v>
          </cell>
          <cell r="QY439">
            <v>0</v>
          </cell>
          <cell r="QZ439">
            <v>0</v>
          </cell>
          <cell r="RA439">
            <v>0</v>
          </cell>
          <cell r="RB439">
            <v>0</v>
          </cell>
          <cell r="RC439">
            <v>0</v>
          </cell>
          <cell r="RD439">
            <v>0</v>
          </cell>
          <cell r="RE439">
            <v>0</v>
          </cell>
          <cell r="RF439">
            <v>0</v>
          </cell>
          <cell r="RG439">
            <v>0</v>
          </cell>
          <cell r="RH439">
            <v>0</v>
          </cell>
          <cell r="RI439">
            <v>0</v>
          </cell>
          <cell r="RL439">
            <v>0</v>
          </cell>
        </row>
        <row r="440">
          <cell r="OQ440">
            <v>0</v>
          </cell>
          <cell r="OR440">
            <v>0</v>
          </cell>
          <cell r="OS440">
            <v>0</v>
          </cell>
          <cell r="OT440">
            <v>0</v>
          </cell>
          <cell r="OU440">
            <v>0</v>
          </cell>
          <cell r="OV440">
            <v>0</v>
          </cell>
          <cell r="OW440">
            <v>0</v>
          </cell>
          <cell r="OX440">
            <v>0</v>
          </cell>
          <cell r="OY440">
            <v>0</v>
          </cell>
          <cell r="OZ440">
            <v>0</v>
          </cell>
          <cell r="PA440">
            <v>0</v>
          </cell>
          <cell r="PB440">
            <v>0</v>
          </cell>
          <cell r="PC440">
            <v>0</v>
          </cell>
          <cell r="PD440">
            <v>0</v>
          </cell>
          <cell r="PE440">
            <v>0</v>
          </cell>
          <cell r="PF440">
            <v>0</v>
          </cell>
          <cell r="PG440">
            <v>0</v>
          </cell>
          <cell r="PH440">
            <v>0</v>
          </cell>
          <cell r="PI440">
            <v>0</v>
          </cell>
          <cell r="PJ440">
            <v>0</v>
          </cell>
          <cell r="PL440">
            <v>0</v>
          </cell>
          <cell r="PM440">
            <v>0</v>
          </cell>
          <cell r="PN440">
            <v>0</v>
          </cell>
          <cell r="PO440">
            <v>0</v>
          </cell>
          <cell r="PP440">
            <v>0</v>
          </cell>
          <cell r="PQ440">
            <v>0</v>
          </cell>
          <cell r="PR440">
            <v>0</v>
          </cell>
          <cell r="PS440">
            <v>0</v>
          </cell>
          <cell r="PT440">
            <v>0</v>
          </cell>
          <cell r="PU440">
            <v>0</v>
          </cell>
          <cell r="PV440">
            <v>0</v>
          </cell>
          <cell r="PW440">
            <v>0</v>
          </cell>
          <cell r="PX440">
            <v>0</v>
          </cell>
          <cell r="PY440">
            <v>0</v>
          </cell>
          <cell r="PZ440">
            <v>0</v>
          </cell>
          <cell r="QA440">
            <v>0</v>
          </cell>
          <cell r="QB440">
            <v>0</v>
          </cell>
          <cell r="QC440">
            <v>0</v>
          </cell>
          <cell r="QD440">
            <v>0</v>
          </cell>
          <cell r="QE440">
            <v>0</v>
          </cell>
          <cell r="QF440">
            <v>0</v>
          </cell>
          <cell r="QG440">
            <v>0</v>
          </cell>
          <cell r="QH440">
            <v>0</v>
          </cell>
          <cell r="QI440">
            <v>0</v>
          </cell>
          <cell r="QJ440">
            <v>0</v>
          </cell>
          <cell r="QK440">
            <v>0</v>
          </cell>
          <cell r="QL440">
            <v>0</v>
          </cell>
          <cell r="QM440">
            <v>0</v>
          </cell>
          <cell r="QN440">
            <v>0</v>
          </cell>
          <cell r="QO440">
            <v>0</v>
          </cell>
          <cell r="QP440">
            <v>0</v>
          </cell>
          <cell r="QQ440">
            <v>0</v>
          </cell>
          <cell r="QR440">
            <v>0</v>
          </cell>
          <cell r="QS440">
            <v>0</v>
          </cell>
          <cell r="QT440">
            <v>0</v>
          </cell>
          <cell r="QU440">
            <v>0</v>
          </cell>
          <cell r="QV440">
            <v>0</v>
          </cell>
          <cell r="QW440">
            <v>0</v>
          </cell>
          <cell r="QX440">
            <v>0</v>
          </cell>
          <cell r="QY440">
            <v>0</v>
          </cell>
          <cell r="QZ440">
            <v>0</v>
          </cell>
          <cell r="RA440">
            <v>0</v>
          </cell>
          <cell r="RB440">
            <v>0</v>
          </cell>
          <cell r="RC440">
            <v>0</v>
          </cell>
          <cell r="RD440">
            <v>0</v>
          </cell>
          <cell r="RE440">
            <v>0</v>
          </cell>
          <cell r="RF440">
            <v>0</v>
          </cell>
          <cell r="RG440">
            <v>0</v>
          </cell>
          <cell r="RH440">
            <v>0</v>
          </cell>
          <cell r="RI440">
            <v>0</v>
          </cell>
          <cell r="RL440">
            <v>0</v>
          </cell>
        </row>
        <row r="441">
          <cell r="OQ441">
            <v>0</v>
          </cell>
          <cell r="OR441">
            <v>0</v>
          </cell>
          <cell r="OS441">
            <v>0</v>
          </cell>
          <cell r="OT441">
            <v>0</v>
          </cell>
          <cell r="OU441">
            <v>0</v>
          </cell>
          <cell r="OV441">
            <v>0</v>
          </cell>
          <cell r="OW441">
            <v>0</v>
          </cell>
          <cell r="OX441">
            <v>0</v>
          </cell>
          <cell r="OY441">
            <v>0</v>
          </cell>
          <cell r="OZ441">
            <v>0</v>
          </cell>
          <cell r="PA441">
            <v>0</v>
          </cell>
          <cell r="PB441">
            <v>0</v>
          </cell>
          <cell r="PC441">
            <v>0</v>
          </cell>
          <cell r="PD441">
            <v>0</v>
          </cell>
          <cell r="PE441">
            <v>0</v>
          </cell>
          <cell r="PF441">
            <v>0</v>
          </cell>
          <cell r="PG441">
            <v>0</v>
          </cell>
          <cell r="PH441">
            <v>0</v>
          </cell>
          <cell r="PI441">
            <v>0</v>
          </cell>
          <cell r="PJ441">
            <v>0</v>
          </cell>
          <cell r="PL441">
            <v>0</v>
          </cell>
          <cell r="PM441">
            <v>0</v>
          </cell>
          <cell r="PN441">
            <v>0</v>
          </cell>
          <cell r="PO441">
            <v>0</v>
          </cell>
          <cell r="PP441">
            <v>0</v>
          </cell>
          <cell r="PQ441">
            <v>0</v>
          </cell>
          <cell r="PR441">
            <v>0</v>
          </cell>
          <cell r="PS441">
            <v>0</v>
          </cell>
          <cell r="PT441">
            <v>0</v>
          </cell>
          <cell r="PU441">
            <v>0</v>
          </cell>
          <cell r="PV441">
            <v>0</v>
          </cell>
          <cell r="PW441">
            <v>0</v>
          </cell>
          <cell r="PX441">
            <v>0</v>
          </cell>
          <cell r="PY441">
            <v>0</v>
          </cell>
          <cell r="PZ441">
            <v>0</v>
          </cell>
          <cell r="QA441">
            <v>0</v>
          </cell>
          <cell r="QB441">
            <v>0</v>
          </cell>
          <cell r="QC441">
            <v>0</v>
          </cell>
          <cell r="QD441">
            <v>0</v>
          </cell>
          <cell r="QE441">
            <v>0</v>
          </cell>
          <cell r="QF441">
            <v>0</v>
          </cell>
          <cell r="QG441">
            <v>0</v>
          </cell>
          <cell r="QH441">
            <v>0</v>
          </cell>
          <cell r="QI441">
            <v>0</v>
          </cell>
          <cell r="QJ441">
            <v>0</v>
          </cell>
          <cell r="QK441">
            <v>0</v>
          </cell>
          <cell r="QL441">
            <v>0</v>
          </cell>
          <cell r="QM441">
            <v>0</v>
          </cell>
          <cell r="QN441">
            <v>0</v>
          </cell>
          <cell r="QO441">
            <v>0</v>
          </cell>
          <cell r="QP441">
            <v>0</v>
          </cell>
          <cell r="QQ441">
            <v>0</v>
          </cell>
          <cell r="QR441">
            <v>0</v>
          </cell>
          <cell r="QS441">
            <v>0</v>
          </cell>
          <cell r="QT441">
            <v>0</v>
          </cell>
          <cell r="QU441">
            <v>0</v>
          </cell>
          <cell r="QV441">
            <v>0</v>
          </cell>
          <cell r="QW441">
            <v>0</v>
          </cell>
          <cell r="QX441">
            <v>0</v>
          </cell>
          <cell r="QY441">
            <v>0</v>
          </cell>
          <cell r="QZ441">
            <v>0</v>
          </cell>
          <cell r="RA441">
            <v>0</v>
          </cell>
          <cell r="RB441">
            <v>0</v>
          </cell>
          <cell r="RC441">
            <v>0</v>
          </cell>
          <cell r="RD441">
            <v>0</v>
          </cell>
          <cell r="RE441">
            <v>0</v>
          </cell>
          <cell r="RF441">
            <v>0</v>
          </cell>
          <cell r="RG441">
            <v>0</v>
          </cell>
          <cell r="RH441">
            <v>0</v>
          </cell>
          <cell r="RI441">
            <v>0</v>
          </cell>
          <cell r="RL441">
            <v>0</v>
          </cell>
        </row>
        <row r="442">
          <cell r="OQ442">
            <v>0</v>
          </cell>
          <cell r="OR442">
            <v>0</v>
          </cell>
          <cell r="OS442">
            <v>0</v>
          </cell>
          <cell r="OT442">
            <v>0</v>
          </cell>
          <cell r="OU442">
            <v>0</v>
          </cell>
          <cell r="OV442">
            <v>0</v>
          </cell>
          <cell r="OW442">
            <v>0</v>
          </cell>
          <cell r="OX442">
            <v>0</v>
          </cell>
          <cell r="OY442">
            <v>0</v>
          </cell>
          <cell r="OZ442">
            <v>0</v>
          </cell>
          <cell r="PA442">
            <v>0</v>
          </cell>
          <cell r="PB442">
            <v>0</v>
          </cell>
          <cell r="PC442">
            <v>0</v>
          </cell>
          <cell r="PD442">
            <v>0</v>
          </cell>
          <cell r="PE442">
            <v>0</v>
          </cell>
          <cell r="PF442">
            <v>0</v>
          </cell>
          <cell r="PG442">
            <v>0</v>
          </cell>
          <cell r="PH442">
            <v>0</v>
          </cell>
          <cell r="PI442">
            <v>0</v>
          </cell>
          <cell r="PJ442">
            <v>0</v>
          </cell>
          <cell r="PL442">
            <v>0</v>
          </cell>
          <cell r="PM442">
            <v>0</v>
          </cell>
          <cell r="PN442">
            <v>0</v>
          </cell>
          <cell r="PO442">
            <v>0</v>
          </cell>
          <cell r="PP442">
            <v>0</v>
          </cell>
          <cell r="PQ442">
            <v>0</v>
          </cell>
          <cell r="PR442">
            <v>0</v>
          </cell>
          <cell r="PS442">
            <v>0</v>
          </cell>
          <cell r="PT442">
            <v>0</v>
          </cell>
          <cell r="PU442">
            <v>0</v>
          </cell>
          <cell r="PV442">
            <v>0</v>
          </cell>
          <cell r="PW442">
            <v>0</v>
          </cell>
          <cell r="PX442">
            <v>0</v>
          </cell>
          <cell r="PY442">
            <v>0</v>
          </cell>
          <cell r="PZ442">
            <v>0</v>
          </cell>
          <cell r="QA442">
            <v>0</v>
          </cell>
          <cell r="QB442">
            <v>0</v>
          </cell>
          <cell r="QC442">
            <v>0</v>
          </cell>
          <cell r="QD442">
            <v>0</v>
          </cell>
          <cell r="QE442">
            <v>0</v>
          </cell>
          <cell r="QF442">
            <v>0</v>
          </cell>
          <cell r="QG442">
            <v>0</v>
          </cell>
          <cell r="QH442">
            <v>0</v>
          </cell>
          <cell r="QI442">
            <v>0</v>
          </cell>
          <cell r="QJ442">
            <v>0</v>
          </cell>
          <cell r="QK442">
            <v>0</v>
          </cell>
          <cell r="QL442">
            <v>0</v>
          </cell>
          <cell r="QM442">
            <v>0</v>
          </cell>
          <cell r="QN442">
            <v>0</v>
          </cell>
          <cell r="QO442">
            <v>0</v>
          </cell>
          <cell r="QP442">
            <v>0</v>
          </cell>
          <cell r="QQ442">
            <v>0</v>
          </cell>
          <cell r="QR442">
            <v>0</v>
          </cell>
          <cell r="QS442">
            <v>0</v>
          </cell>
          <cell r="QT442">
            <v>0</v>
          </cell>
          <cell r="QU442">
            <v>0</v>
          </cell>
          <cell r="QV442">
            <v>0</v>
          </cell>
          <cell r="QW442">
            <v>0</v>
          </cell>
          <cell r="QX442">
            <v>0</v>
          </cell>
          <cell r="QY442">
            <v>0</v>
          </cell>
          <cell r="QZ442">
            <v>0</v>
          </cell>
          <cell r="RA442">
            <v>0</v>
          </cell>
          <cell r="RB442">
            <v>0</v>
          </cell>
          <cell r="RC442">
            <v>0</v>
          </cell>
          <cell r="RD442">
            <v>0</v>
          </cell>
          <cell r="RE442">
            <v>0</v>
          </cell>
          <cell r="RF442">
            <v>0</v>
          </cell>
          <cell r="RG442">
            <v>0</v>
          </cell>
          <cell r="RH442">
            <v>0</v>
          </cell>
          <cell r="RI442">
            <v>0</v>
          </cell>
          <cell r="RL442">
            <v>0</v>
          </cell>
        </row>
        <row r="443">
          <cell r="OQ443">
            <v>0</v>
          </cell>
          <cell r="OR443">
            <v>0</v>
          </cell>
          <cell r="OS443">
            <v>0</v>
          </cell>
          <cell r="OT443">
            <v>0</v>
          </cell>
          <cell r="OU443">
            <v>0</v>
          </cell>
          <cell r="OV443">
            <v>0</v>
          </cell>
          <cell r="OW443">
            <v>0</v>
          </cell>
          <cell r="OX443">
            <v>0</v>
          </cell>
          <cell r="OY443">
            <v>0</v>
          </cell>
          <cell r="OZ443">
            <v>0</v>
          </cell>
          <cell r="PA443">
            <v>0</v>
          </cell>
          <cell r="PB443">
            <v>0</v>
          </cell>
          <cell r="PC443">
            <v>0</v>
          </cell>
          <cell r="PD443">
            <v>0</v>
          </cell>
          <cell r="PE443">
            <v>0</v>
          </cell>
          <cell r="PF443">
            <v>0</v>
          </cell>
          <cell r="PG443">
            <v>0</v>
          </cell>
          <cell r="PH443">
            <v>0</v>
          </cell>
          <cell r="PI443">
            <v>0</v>
          </cell>
          <cell r="PJ443">
            <v>0</v>
          </cell>
          <cell r="PL443">
            <v>0</v>
          </cell>
          <cell r="PM443">
            <v>0</v>
          </cell>
          <cell r="PN443">
            <v>0</v>
          </cell>
          <cell r="PO443">
            <v>0</v>
          </cell>
          <cell r="PP443">
            <v>0</v>
          </cell>
          <cell r="PQ443">
            <v>0</v>
          </cell>
          <cell r="PR443">
            <v>0</v>
          </cell>
          <cell r="PS443">
            <v>0</v>
          </cell>
          <cell r="PT443">
            <v>0</v>
          </cell>
          <cell r="PU443">
            <v>0</v>
          </cell>
          <cell r="PV443">
            <v>0</v>
          </cell>
          <cell r="PW443">
            <v>0</v>
          </cell>
          <cell r="PX443">
            <v>0</v>
          </cell>
          <cell r="PY443">
            <v>0</v>
          </cell>
          <cell r="PZ443">
            <v>0</v>
          </cell>
          <cell r="QA443">
            <v>0</v>
          </cell>
          <cell r="QB443">
            <v>0</v>
          </cell>
          <cell r="QC443">
            <v>0</v>
          </cell>
          <cell r="QD443">
            <v>0</v>
          </cell>
          <cell r="QE443">
            <v>0</v>
          </cell>
          <cell r="QF443">
            <v>0</v>
          </cell>
          <cell r="QG443">
            <v>0</v>
          </cell>
          <cell r="QH443">
            <v>0</v>
          </cell>
          <cell r="QI443">
            <v>0</v>
          </cell>
          <cell r="QJ443">
            <v>0</v>
          </cell>
          <cell r="QK443">
            <v>0</v>
          </cell>
          <cell r="QL443">
            <v>0</v>
          </cell>
          <cell r="QM443">
            <v>0</v>
          </cell>
          <cell r="QN443">
            <v>0</v>
          </cell>
          <cell r="QO443">
            <v>0</v>
          </cell>
          <cell r="QP443">
            <v>0</v>
          </cell>
          <cell r="QQ443">
            <v>0</v>
          </cell>
          <cell r="QR443">
            <v>0</v>
          </cell>
          <cell r="QS443">
            <v>0</v>
          </cell>
          <cell r="QT443">
            <v>0</v>
          </cell>
          <cell r="QU443">
            <v>0</v>
          </cell>
          <cell r="QV443">
            <v>0</v>
          </cell>
          <cell r="QW443">
            <v>0</v>
          </cell>
          <cell r="QX443">
            <v>0</v>
          </cell>
          <cell r="QY443">
            <v>0</v>
          </cell>
          <cell r="QZ443">
            <v>0</v>
          </cell>
          <cell r="RA443">
            <v>0</v>
          </cell>
          <cell r="RB443">
            <v>0</v>
          </cell>
          <cell r="RC443">
            <v>0</v>
          </cell>
          <cell r="RD443">
            <v>0</v>
          </cell>
          <cell r="RE443">
            <v>0</v>
          </cell>
          <cell r="RF443">
            <v>0</v>
          </cell>
          <cell r="RG443">
            <v>0</v>
          </cell>
          <cell r="RH443">
            <v>0</v>
          </cell>
          <cell r="RI443">
            <v>0</v>
          </cell>
          <cell r="RL443">
            <v>0</v>
          </cell>
        </row>
        <row r="444">
          <cell r="OQ444">
            <v>0</v>
          </cell>
          <cell r="OR444">
            <v>0</v>
          </cell>
          <cell r="OS444">
            <v>0</v>
          </cell>
          <cell r="OT444">
            <v>0</v>
          </cell>
          <cell r="OU444">
            <v>0</v>
          </cell>
          <cell r="OV444">
            <v>0</v>
          </cell>
          <cell r="OW444">
            <v>0</v>
          </cell>
          <cell r="OX444">
            <v>0</v>
          </cell>
          <cell r="OY444">
            <v>0</v>
          </cell>
          <cell r="OZ444">
            <v>0</v>
          </cell>
          <cell r="PA444">
            <v>0</v>
          </cell>
          <cell r="PB444">
            <v>0</v>
          </cell>
          <cell r="PC444">
            <v>0</v>
          </cell>
          <cell r="PD444">
            <v>0</v>
          </cell>
          <cell r="PE444">
            <v>0</v>
          </cell>
          <cell r="PF444">
            <v>0</v>
          </cell>
          <cell r="PG444">
            <v>0</v>
          </cell>
          <cell r="PH444">
            <v>0</v>
          </cell>
          <cell r="PI444">
            <v>0</v>
          </cell>
          <cell r="PJ444">
            <v>0</v>
          </cell>
          <cell r="PL444">
            <v>0</v>
          </cell>
          <cell r="PM444">
            <v>0</v>
          </cell>
          <cell r="PN444">
            <v>0</v>
          </cell>
          <cell r="PO444">
            <v>0</v>
          </cell>
          <cell r="PP444">
            <v>0</v>
          </cell>
          <cell r="PQ444">
            <v>0</v>
          </cell>
          <cell r="PR444">
            <v>0</v>
          </cell>
          <cell r="PS444">
            <v>0</v>
          </cell>
          <cell r="PT444">
            <v>0</v>
          </cell>
          <cell r="PU444">
            <v>0</v>
          </cell>
          <cell r="PV444">
            <v>0</v>
          </cell>
          <cell r="PW444">
            <v>0</v>
          </cell>
          <cell r="PX444">
            <v>0</v>
          </cell>
          <cell r="PY444">
            <v>0</v>
          </cell>
          <cell r="PZ444">
            <v>0</v>
          </cell>
          <cell r="QA444">
            <v>0</v>
          </cell>
          <cell r="QB444">
            <v>0</v>
          </cell>
          <cell r="QC444">
            <v>0</v>
          </cell>
          <cell r="QD444">
            <v>0</v>
          </cell>
          <cell r="QE444">
            <v>0</v>
          </cell>
          <cell r="QF444">
            <v>0</v>
          </cell>
          <cell r="QG444">
            <v>0</v>
          </cell>
          <cell r="QH444">
            <v>0</v>
          </cell>
          <cell r="QI444">
            <v>0</v>
          </cell>
          <cell r="QJ444">
            <v>0</v>
          </cell>
          <cell r="QK444">
            <v>0</v>
          </cell>
          <cell r="QL444">
            <v>0</v>
          </cell>
          <cell r="QM444">
            <v>0</v>
          </cell>
          <cell r="QN444">
            <v>0</v>
          </cell>
          <cell r="QO444">
            <v>0</v>
          </cell>
          <cell r="QP444">
            <v>0</v>
          </cell>
          <cell r="QQ444">
            <v>0</v>
          </cell>
          <cell r="QR444">
            <v>0</v>
          </cell>
          <cell r="QS444">
            <v>0</v>
          </cell>
          <cell r="QT444">
            <v>0</v>
          </cell>
          <cell r="QU444">
            <v>0</v>
          </cell>
          <cell r="QV444">
            <v>0</v>
          </cell>
          <cell r="QW444">
            <v>0</v>
          </cell>
          <cell r="QX444">
            <v>0</v>
          </cell>
          <cell r="QY444">
            <v>0</v>
          </cell>
          <cell r="QZ444">
            <v>0</v>
          </cell>
          <cell r="RA444">
            <v>0</v>
          </cell>
          <cell r="RB444">
            <v>0</v>
          </cell>
          <cell r="RC444">
            <v>0</v>
          </cell>
          <cell r="RD444">
            <v>0</v>
          </cell>
          <cell r="RE444">
            <v>0</v>
          </cell>
          <cell r="RF444">
            <v>0</v>
          </cell>
          <cell r="RG444">
            <v>0</v>
          </cell>
          <cell r="RH444">
            <v>0</v>
          </cell>
          <cell r="RI444">
            <v>0</v>
          </cell>
          <cell r="RL444">
            <v>0</v>
          </cell>
        </row>
        <row r="445">
          <cell r="OQ445">
            <v>0</v>
          </cell>
          <cell r="OR445">
            <v>0</v>
          </cell>
          <cell r="OS445">
            <v>0</v>
          </cell>
          <cell r="OT445">
            <v>0</v>
          </cell>
          <cell r="OU445">
            <v>0</v>
          </cell>
          <cell r="OV445">
            <v>0</v>
          </cell>
          <cell r="OW445">
            <v>0</v>
          </cell>
          <cell r="OX445">
            <v>0</v>
          </cell>
          <cell r="OY445">
            <v>0</v>
          </cell>
          <cell r="OZ445">
            <v>0</v>
          </cell>
          <cell r="PA445">
            <v>0</v>
          </cell>
          <cell r="PB445">
            <v>0</v>
          </cell>
          <cell r="PC445">
            <v>0</v>
          </cell>
          <cell r="PD445">
            <v>0</v>
          </cell>
          <cell r="PE445">
            <v>0</v>
          </cell>
          <cell r="PF445">
            <v>0</v>
          </cell>
          <cell r="PG445">
            <v>0</v>
          </cell>
          <cell r="PH445">
            <v>0</v>
          </cell>
          <cell r="PI445">
            <v>0</v>
          </cell>
          <cell r="PJ445">
            <v>0</v>
          </cell>
          <cell r="PL445">
            <v>0</v>
          </cell>
          <cell r="PM445">
            <v>0</v>
          </cell>
          <cell r="PN445">
            <v>0</v>
          </cell>
          <cell r="PO445">
            <v>0</v>
          </cell>
          <cell r="PP445">
            <v>0</v>
          </cell>
          <cell r="PQ445">
            <v>0</v>
          </cell>
          <cell r="PR445">
            <v>0</v>
          </cell>
          <cell r="PS445">
            <v>0</v>
          </cell>
          <cell r="PT445">
            <v>0</v>
          </cell>
          <cell r="PU445">
            <v>0</v>
          </cell>
          <cell r="PV445">
            <v>0</v>
          </cell>
          <cell r="PW445">
            <v>0</v>
          </cell>
          <cell r="PX445">
            <v>0</v>
          </cell>
          <cell r="PY445">
            <v>0</v>
          </cell>
          <cell r="PZ445">
            <v>0</v>
          </cell>
          <cell r="QA445">
            <v>0</v>
          </cell>
          <cell r="QB445">
            <v>0</v>
          </cell>
          <cell r="QC445">
            <v>0</v>
          </cell>
          <cell r="QD445">
            <v>0</v>
          </cell>
          <cell r="QE445">
            <v>0</v>
          </cell>
          <cell r="QF445">
            <v>0</v>
          </cell>
          <cell r="QG445">
            <v>0</v>
          </cell>
          <cell r="QH445">
            <v>0</v>
          </cell>
          <cell r="QI445">
            <v>0</v>
          </cell>
          <cell r="QJ445">
            <v>0</v>
          </cell>
          <cell r="QK445">
            <v>0</v>
          </cell>
          <cell r="QL445">
            <v>0</v>
          </cell>
          <cell r="QM445">
            <v>0</v>
          </cell>
          <cell r="QN445">
            <v>0</v>
          </cell>
          <cell r="QO445">
            <v>0</v>
          </cell>
          <cell r="QP445">
            <v>0</v>
          </cell>
          <cell r="QQ445">
            <v>0</v>
          </cell>
          <cell r="QR445">
            <v>0</v>
          </cell>
          <cell r="QS445">
            <v>0</v>
          </cell>
          <cell r="QT445">
            <v>0</v>
          </cell>
          <cell r="QU445">
            <v>0</v>
          </cell>
          <cell r="QV445">
            <v>0</v>
          </cell>
          <cell r="QW445">
            <v>0</v>
          </cell>
          <cell r="QX445">
            <v>0</v>
          </cell>
          <cell r="QY445">
            <v>0</v>
          </cell>
          <cell r="QZ445">
            <v>0</v>
          </cell>
          <cell r="RA445">
            <v>0</v>
          </cell>
          <cell r="RB445">
            <v>0</v>
          </cell>
          <cell r="RC445">
            <v>0</v>
          </cell>
          <cell r="RD445">
            <v>0</v>
          </cell>
          <cell r="RE445">
            <v>0</v>
          </cell>
          <cell r="RF445">
            <v>0</v>
          </cell>
          <cell r="RG445">
            <v>0</v>
          </cell>
          <cell r="RH445">
            <v>0</v>
          </cell>
          <cell r="RI445">
            <v>0</v>
          </cell>
          <cell r="RL445">
            <v>0</v>
          </cell>
        </row>
        <row r="446">
          <cell r="OQ446">
            <v>0</v>
          </cell>
          <cell r="OR446">
            <v>0</v>
          </cell>
          <cell r="OS446">
            <v>0</v>
          </cell>
          <cell r="OT446">
            <v>0</v>
          </cell>
          <cell r="OU446">
            <v>0</v>
          </cell>
          <cell r="OV446">
            <v>0</v>
          </cell>
          <cell r="OW446">
            <v>0</v>
          </cell>
          <cell r="OX446">
            <v>0</v>
          </cell>
          <cell r="OY446">
            <v>0</v>
          </cell>
          <cell r="OZ446">
            <v>0</v>
          </cell>
          <cell r="PA446">
            <v>0</v>
          </cell>
          <cell r="PB446">
            <v>0</v>
          </cell>
          <cell r="PC446">
            <v>0</v>
          </cell>
          <cell r="PD446">
            <v>0</v>
          </cell>
          <cell r="PE446">
            <v>0</v>
          </cell>
          <cell r="PF446">
            <v>0</v>
          </cell>
          <cell r="PG446">
            <v>0</v>
          </cell>
          <cell r="PH446">
            <v>0</v>
          </cell>
          <cell r="PI446">
            <v>0</v>
          </cell>
          <cell r="PJ446">
            <v>0</v>
          </cell>
          <cell r="PL446">
            <v>0</v>
          </cell>
          <cell r="PM446">
            <v>0</v>
          </cell>
          <cell r="PN446">
            <v>0</v>
          </cell>
          <cell r="PO446">
            <v>0</v>
          </cell>
          <cell r="PP446">
            <v>0</v>
          </cell>
          <cell r="PQ446">
            <v>0</v>
          </cell>
          <cell r="PR446">
            <v>0</v>
          </cell>
          <cell r="PS446">
            <v>0</v>
          </cell>
          <cell r="PT446">
            <v>0</v>
          </cell>
          <cell r="PU446">
            <v>0</v>
          </cell>
          <cell r="PV446">
            <v>0</v>
          </cell>
          <cell r="PW446">
            <v>0</v>
          </cell>
          <cell r="PX446">
            <v>0</v>
          </cell>
          <cell r="PY446">
            <v>0</v>
          </cell>
          <cell r="PZ446">
            <v>0</v>
          </cell>
          <cell r="QA446">
            <v>0</v>
          </cell>
          <cell r="QB446">
            <v>0</v>
          </cell>
          <cell r="QC446">
            <v>0</v>
          </cell>
          <cell r="QD446">
            <v>0</v>
          </cell>
          <cell r="QE446">
            <v>0</v>
          </cell>
          <cell r="QF446">
            <v>0</v>
          </cell>
          <cell r="QG446">
            <v>0</v>
          </cell>
          <cell r="QH446">
            <v>0</v>
          </cell>
          <cell r="QI446">
            <v>0</v>
          </cell>
          <cell r="QJ446">
            <v>0</v>
          </cell>
          <cell r="QK446">
            <v>0</v>
          </cell>
          <cell r="QL446">
            <v>0</v>
          </cell>
          <cell r="QM446">
            <v>0</v>
          </cell>
          <cell r="QN446">
            <v>0</v>
          </cell>
          <cell r="QO446">
            <v>0</v>
          </cell>
          <cell r="QP446">
            <v>0</v>
          </cell>
          <cell r="QQ446">
            <v>0</v>
          </cell>
          <cell r="QR446">
            <v>0</v>
          </cell>
          <cell r="QS446">
            <v>0</v>
          </cell>
          <cell r="QT446">
            <v>0</v>
          </cell>
          <cell r="QU446">
            <v>0</v>
          </cell>
          <cell r="QV446">
            <v>0</v>
          </cell>
          <cell r="QW446">
            <v>0</v>
          </cell>
          <cell r="QX446">
            <v>0</v>
          </cell>
          <cell r="QY446">
            <v>0</v>
          </cell>
          <cell r="QZ446">
            <v>0</v>
          </cell>
          <cell r="RA446">
            <v>0</v>
          </cell>
          <cell r="RB446">
            <v>0</v>
          </cell>
          <cell r="RC446">
            <v>0</v>
          </cell>
          <cell r="RD446">
            <v>0</v>
          </cell>
          <cell r="RE446">
            <v>0</v>
          </cell>
          <cell r="RF446">
            <v>0</v>
          </cell>
          <cell r="RG446">
            <v>0</v>
          </cell>
          <cell r="RH446">
            <v>0</v>
          </cell>
          <cell r="RI446">
            <v>0</v>
          </cell>
          <cell r="RL446">
            <v>0</v>
          </cell>
        </row>
        <row r="447">
          <cell r="OQ447">
            <v>0</v>
          </cell>
          <cell r="OR447">
            <v>0</v>
          </cell>
          <cell r="OS447">
            <v>0</v>
          </cell>
          <cell r="OT447">
            <v>0</v>
          </cell>
          <cell r="OU447">
            <v>0</v>
          </cell>
          <cell r="OV447">
            <v>0</v>
          </cell>
          <cell r="OW447">
            <v>0</v>
          </cell>
          <cell r="OX447">
            <v>0</v>
          </cell>
          <cell r="OY447">
            <v>0</v>
          </cell>
          <cell r="OZ447">
            <v>0</v>
          </cell>
          <cell r="PA447">
            <v>0</v>
          </cell>
          <cell r="PB447">
            <v>0</v>
          </cell>
          <cell r="PC447">
            <v>0</v>
          </cell>
          <cell r="PD447">
            <v>0</v>
          </cell>
          <cell r="PE447">
            <v>0</v>
          </cell>
          <cell r="PF447">
            <v>0</v>
          </cell>
          <cell r="PG447">
            <v>0</v>
          </cell>
          <cell r="PH447">
            <v>0</v>
          </cell>
          <cell r="PI447">
            <v>0</v>
          </cell>
          <cell r="PJ447">
            <v>0</v>
          </cell>
          <cell r="PL447">
            <v>0</v>
          </cell>
          <cell r="PM447">
            <v>0</v>
          </cell>
          <cell r="PN447">
            <v>0</v>
          </cell>
          <cell r="PO447">
            <v>0</v>
          </cell>
          <cell r="PP447">
            <v>0</v>
          </cell>
          <cell r="PQ447">
            <v>0</v>
          </cell>
          <cell r="PR447">
            <v>0</v>
          </cell>
          <cell r="PS447">
            <v>0</v>
          </cell>
          <cell r="PT447">
            <v>0</v>
          </cell>
          <cell r="PU447">
            <v>0</v>
          </cell>
          <cell r="PV447">
            <v>0</v>
          </cell>
          <cell r="PW447">
            <v>0</v>
          </cell>
          <cell r="PX447">
            <v>0</v>
          </cell>
          <cell r="PY447">
            <v>0</v>
          </cell>
          <cell r="PZ447">
            <v>0</v>
          </cell>
          <cell r="QA447">
            <v>0</v>
          </cell>
          <cell r="QB447">
            <v>0</v>
          </cell>
          <cell r="QC447">
            <v>0</v>
          </cell>
          <cell r="QD447">
            <v>0</v>
          </cell>
          <cell r="QE447">
            <v>0</v>
          </cell>
          <cell r="QF447">
            <v>0</v>
          </cell>
          <cell r="QG447">
            <v>0</v>
          </cell>
          <cell r="QH447">
            <v>0</v>
          </cell>
          <cell r="QI447">
            <v>0</v>
          </cell>
          <cell r="QJ447">
            <v>0</v>
          </cell>
          <cell r="QK447">
            <v>0</v>
          </cell>
          <cell r="QL447">
            <v>0</v>
          </cell>
          <cell r="QM447">
            <v>0</v>
          </cell>
          <cell r="QN447">
            <v>0</v>
          </cell>
          <cell r="QO447">
            <v>0</v>
          </cell>
          <cell r="QP447">
            <v>0</v>
          </cell>
          <cell r="QQ447">
            <v>0</v>
          </cell>
          <cell r="QR447">
            <v>0</v>
          </cell>
          <cell r="QS447">
            <v>0</v>
          </cell>
          <cell r="QT447">
            <v>0</v>
          </cell>
          <cell r="QU447">
            <v>0</v>
          </cell>
          <cell r="QV447">
            <v>0</v>
          </cell>
          <cell r="QW447">
            <v>0</v>
          </cell>
          <cell r="QX447">
            <v>0</v>
          </cell>
          <cell r="QY447">
            <v>0</v>
          </cell>
          <cell r="QZ447">
            <v>0</v>
          </cell>
          <cell r="RA447">
            <v>0</v>
          </cell>
          <cell r="RB447">
            <v>0</v>
          </cell>
          <cell r="RC447">
            <v>0</v>
          </cell>
          <cell r="RD447">
            <v>0</v>
          </cell>
          <cell r="RE447">
            <v>0</v>
          </cell>
          <cell r="RF447">
            <v>0</v>
          </cell>
          <cell r="RG447">
            <v>0</v>
          </cell>
          <cell r="RH447">
            <v>0</v>
          </cell>
          <cell r="RI447">
            <v>0</v>
          </cell>
          <cell r="RL447">
            <v>0</v>
          </cell>
        </row>
        <row r="448">
          <cell r="OQ448">
            <v>0</v>
          </cell>
          <cell r="OR448">
            <v>0</v>
          </cell>
          <cell r="OS448">
            <v>0</v>
          </cell>
          <cell r="OT448">
            <v>0</v>
          </cell>
          <cell r="OU448">
            <v>0</v>
          </cell>
          <cell r="OV448">
            <v>0</v>
          </cell>
          <cell r="OW448">
            <v>0</v>
          </cell>
          <cell r="OX448">
            <v>0</v>
          </cell>
          <cell r="OY448">
            <v>0</v>
          </cell>
          <cell r="OZ448">
            <v>0</v>
          </cell>
          <cell r="PA448">
            <v>0</v>
          </cell>
          <cell r="PB448">
            <v>0</v>
          </cell>
          <cell r="PC448">
            <v>0</v>
          </cell>
          <cell r="PD448">
            <v>0</v>
          </cell>
          <cell r="PE448">
            <v>0</v>
          </cell>
          <cell r="PF448">
            <v>0</v>
          </cell>
          <cell r="PG448">
            <v>0</v>
          </cell>
          <cell r="PH448">
            <v>0</v>
          </cell>
          <cell r="PI448">
            <v>0</v>
          </cell>
          <cell r="PJ448">
            <v>0</v>
          </cell>
          <cell r="PL448">
            <v>0</v>
          </cell>
          <cell r="PM448">
            <v>0</v>
          </cell>
          <cell r="PN448">
            <v>0</v>
          </cell>
          <cell r="PO448">
            <v>0</v>
          </cell>
          <cell r="PP448">
            <v>0</v>
          </cell>
          <cell r="PQ448">
            <v>0</v>
          </cell>
          <cell r="PR448">
            <v>0</v>
          </cell>
          <cell r="PS448">
            <v>0</v>
          </cell>
          <cell r="PT448">
            <v>0</v>
          </cell>
          <cell r="PU448">
            <v>0</v>
          </cell>
          <cell r="PV448">
            <v>0</v>
          </cell>
          <cell r="PW448">
            <v>0</v>
          </cell>
          <cell r="PX448">
            <v>0</v>
          </cell>
          <cell r="PY448">
            <v>0</v>
          </cell>
          <cell r="PZ448">
            <v>0</v>
          </cell>
          <cell r="QA448">
            <v>0</v>
          </cell>
          <cell r="QB448">
            <v>0</v>
          </cell>
          <cell r="QC448">
            <v>0</v>
          </cell>
          <cell r="QD448">
            <v>0</v>
          </cell>
          <cell r="QE448">
            <v>0</v>
          </cell>
          <cell r="QF448">
            <v>0</v>
          </cell>
          <cell r="QG448">
            <v>0</v>
          </cell>
          <cell r="QH448">
            <v>0</v>
          </cell>
          <cell r="QI448">
            <v>0</v>
          </cell>
          <cell r="QJ448">
            <v>0</v>
          </cell>
          <cell r="QK448">
            <v>0</v>
          </cell>
          <cell r="QL448">
            <v>0</v>
          </cell>
          <cell r="QM448">
            <v>0</v>
          </cell>
          <cell r="QN448">
            <v>0</v>
          </cell>
          <cell r="QO448">
            <v>0</v>
          </cell>
          <cell r="QP448">
            <v>0</v>
          </cell>
          <cell r="QQ448">
            <v>0</v>
          </cell>
          <cell r="QR448">
            <v>0</v>
          </cell>
          <cell r="QS448">
            <v>0</v>
          </cell>
          <cell r="QT448">
            <v>0</v>
          </cell>
          <cell r="QU448">
            <v>0</v>
          </cell>
          <cell r="QV448">
            <v>0</v>
          </cell>
          <cell r="QW448">
            <v>0</v>
          </cell>
          <cell r="QX448">
            <v>0</v>
          </cell>
          <cell r="QY448">
            <v>0</v>
          </cell>
          <cell r="QZ448">
            <v>0</v>
          </cell>
          <cell r="RA448">
            <v>0</v>
          </cell>
          <cell r="RB448">
            <v>0</v>
          </cell>
          <cell r="RC448">
            <v>0</v>
          </cell>
          <cell r="RD448">
            <v>0</v>
          </cell>
          <cell r="RE448">
            <v>0</v>
          </cell>
          <cell r="RF448">
            <v>0</v>
          </cell>
          <cell r="RG448">
            <v>0</v>
          </cell>
          <cell r="RH448">
            <v>0</v>
          </cell>
          <cell r="RI448">
            <v>0</v>
          </cell>
          <cell r="RL448">
            <v>0</v>
          </cell>
        </row>
        <row r="449">
          <cell r="OQ449">
            <v>0</v>
          </cell>
          <cell r="OR449">
            <v>0</v>
          </cell>
          <cell r="OS449">
            <v>0</v>
          </cell>
          <cell r="OT449">
            <v>0</v>
          </cell>
          <cell r="OU449">
            <v>0</v>
          </cell>
          <cell r="OV449">
            <v>0</v>
          </cell>
          <cell r="OW449">
            <v>0</v>
          </cell>
          <cell r="OX449">
            <v>0</v>
          </cell>
          <cell r="OY449">
            <v>0</v>
          </cell>
          <cell r="OZ449">
            <v>0</v>
          </cell>
          <cell r="PA449">
            <v>0</v>
          </cell>
          <cell r="PB449">
            <v>0</v>
          </cell>
          <cell r="PC449">
            <v>0</v>
          </cell>
          <cell r="PD449">
            <v>0</v>
          </cell>
          <cell r="PE449">
            <v>0</v>
          </cell>
          <cell r="PF449">
            <v>0</v>
          </cell>
          <cell r="PG449">
            <v>0</v>
          </cell>
          <cell r="PH449">
            <v>0</v>
          </cell>
          <cell r="PI449">
            <v>0</v>
          </cell>
          <cell r="PJ449">
            <v>0</v>
          </cell>
          <cell r="PL449">
            <v>0</v>
          </cell>
          <cell r="PM449">
            <v>0</v>
          </cell>
          <cell r="PN449">
            <v>0</v>
          </cell>
          <cell r="PO449">
            <v>0</v>
          </cell>
          <cell r="PP449">
            <v>0</v>
          </cell>
          <cell r="PQ449">
            <v>0</v>
          </cell>
          <cell r="PR449">
            <v>0</v>
          </cell>
          <cell r="PS449">
            <v>0</v>
          </cell>
          <cell r="PT449">
            <v>0</v>
          </cell>
          <cell r="PU449">
            <v>0</v>
          </cell>
          <cell r="PV449">
            <v>0</v>
          </cell>
          <cell r="PW449">
            <v>0</v>
          </cell>
          <cell r="PX449">
            <v>0</v>
          </cell>
          <cell r="PY449">
            <v>0</v>
          </cell>
          <cell r="PZ449">
            <v>0</v>
          </cell>
          <cell r="QA449">
            <v>0</v>
          </cell>
          <cell r="QB449">
            <v>0</v>
          </cell>
          <cell r="QC449">
            <v>0</v>
          </cell>
          <cell r="QD449">
            <v>0</v>
          </cell>
          <cell r="QE449">
            <v>0</v>
          </cell>
          <cell r="QF449">
            <v>0</v>
          </cell>
          <cell r="QG449">
            <v>0</v>
          </cell>
          <cell r="QH449">
            <v>0</v>
          </cell>
          <cell r="QI449">
            <v>0</v>
          </cell>
          <cell r="QJ449">
            <v>0</v>
          </cell>
          <cell r="QK449">
            <v>0</v>
          </cell>
          <cell r="QL449">
            <v>0</v>
          </cell>
          <cell r="QM449">
            <v>0</v>
          </cell>
          <cell r="QN449">
            <v>0</v>
          </cell>
          <cell r="QO449">
            <v>0</v>
          </cell>
          <cell r="QP449">
            <v>0</v>
          </cell>
          <cell r="QQ449">
            <v>0</v>
          </cell>
          <cell r="QR449">
            <v>0</v>
          </cell>
          <cell r="QS449">
            <v>0</v>
          </cell>
          <cell r="QT449">
            <v>0</v>
          </cell>
          <cell r="QU449">
            <v>0</v>
          </cell>
          <cell r="QV449">
            <v>0</v>
          </cell>
          <cell r="QW449">
            <v>0</v>
          </cell>
          <cell r="QX449">
            <v>0</v>
          </cell>
          <cell r="QY449">
            <v>0</v>
          </cell>
          <cell r="QZ449">
            <v>0</v>
          </cell>
          <cell r="RA449">
            <v>0</v>
          </cell>
          <cell r="RB449">
            <v>0</v>
          </cell>
          <cell r="RC449">
            <v>0</v>
          </cell>
          <cell r="RD449">
            <v>0</v>
          </cell>
          <cell r="RE449">
            <v>0</v>
          </cell>
          <cell r="RF449">
            <v>0</v>
          </cell>
          <cell r="RG449">
            <v>0</v>
          </cell>
          <cell r="RH449">
            <v>0</v>
          </cell>
          <cell r="RI449">
            <v>0</v>
          </cell>
          <cell r="RL449">
            <v>0</v>
          </cell>
        </row>
        <row r="450">
          <cell r="OQ450">
            <v>0</v>
          </cell>
          <cell r="OR450">
            <v>0</v>
          </cell>
          <cell r="OS450">
            <v>0</v>
          </cell>
          <cell r="OT450">
            <v>0</v>
          </cell>
          <cell r="OU450">
            <v>0</v>
          </cell>
          <cell r="OV450">
            <v>0</v>
          </cell>
          <cell r="OW450">
            <v>0</v>
          </cell>
          <cell r="OX450">
            <v>0</v>
          </cell>
          <cell r="OY450">
            <v>0</v>
          </cell>
          <cell r="OZ450">
            <v>0</v>
          </cell>
          <cell r="PA450">
            <v>0</v>
          </cell>
          <cell r="PB450">
            <v>0</v>
          </cell>
          <cell r="PC450">
            <v>0</v>
          </cell>
          <cell r="PD450">
            <v>0</v>
          </cell>
          <cell r="PE450">
            <v>0</v>
          </cell>
          <cell r="PF450">
            <v>0</v>
          </cell>
          <cell r="PG450">
            <v>0</v>
          </cell>
          <cell r="PH450">
            <v>0</v>
          </cell>
          <cell r="PI450">
            <v>0</v>
          </cell>
          <cell r="PJ450">
            <v>0</v>
          </cell>
          <cell r="PL450">
            <v>0</v>
          </cell>
          <cell r="PM450">
            <v>0</v>
          </cell>
          <cell r="PN450">
            <v>0</v>
          </cell>
          <cell r="PO450">
            <v>0</v>
          </cell>
          <cell r="PP450">
            <v>0</v>
          </cell>
          <cell r="PQ450">
            <v>0</v>
          </cell>
          <cell r="PR450">
            <v>0</v>
          </cell>
          <cell r="PS450">
            <v>0</v>
          </cell>
          <cell r="PT450">
            <v>0</v>
          </cell>
          <cell r="PU450">
            <v>0</v>
          </cell>
          <cell r="PV450">
            <v>0</v>
          </cell>
          <cell r="PW450">
            <v>0</v>
          </cell>
          <cell r="PX450">
            <v>0</v>
          </cell>
          <cell r="PY450">
            <v>0</v>
          </cell>
          <cell r="PZ450">
            <v>0</v>
          </cell>
          <cell r="QA450">
            <v>0</v>
          </cell>
          <cell r="QB450">
            <v>0</v>
          </cell>
          <cell r="QC450">
            <v>0</v>
          </cell>
          <cell r="QD450">
            <v>0</v>
          </cell>
          <cell r="QE450">
            <v>0</v>
          </cell>
          <cell r="QF450">
            <v>0</v>
          </cell>
          <cell r="QG450">
            <v>0</v>
          </cell>
          <cell r="QH450">
            <v>0</v>
          </cell>
          <cell r="QI450">
            <v>0</v>
          </cell>
          <cell r="QJ450">
            <v>0</v>
          </cell>
          <cell r="QK450">
            <v>0</v>
          </cell>
          <cell r="QL450">
            <v>0</v>
          </cell>
          <cell r="QM450">
            <v>0</v>
          </cell>
          <cell r="QN450">
            <v>0</v>
          </cell>
          <cell r="QO450">
            <v>0</v>
          </cell>
          <cell r="QP450">
            <v>0</v>
          </cell>
          <cell r="QQ450">
            <v>0</v>
          </cell>
          <cell r="QR450">
            <v>0</v>
          </cell>
          <cell r="QS450">
            <v>0</v>
          </cell>
          <cell r="QT450">
            <v>0</v>
          </cell>
          <cell r="QU450">
            <v>0</v>
          </cell>
          <cell r="QV450">
            <v>0</v>
          </cell>
          <cell r="QW450">
            <v>0</v>
          </cell>
          <cell r="QX450">
            <v>0</v>
          </cell>
          <cell r="QY450">
            <v>0</v>
          </cell>
          <cell r="QZ450">
            <v>0</v>
          </cell>
          <cell r="RA450">
            <v>0</v>
          </cell>
          <cell r="RB450">
            <v>0</v>
          </cell>
          <cell r="RC450">
            <v>0</v>
          </cell>
          <cell r="RD450">
            <v>0</v>
          </cell>
          <cell r="RE450">
            <v>0</v>
          </cell>
          <cell r="RF450">
            <v>0</v>
          </cell>
          <cell r="RG450">
            <v>0</v>
          </cell>
          <cell r="RH450">
            <v>0</v>
          </cell>
          <cell r="RI450">
            <v>0</v>
          </cell>
          <cell r="RL450">
            <v>0</v>
          </cell>
        </row>
        <row r="451">
          <cell r="OQ451">
            <v>0</v>
          </cell>
          <cell r="OR451">
            <v>0</v>
          </cell>
          <cell r="OS451">
            <v>0</v>
          </cell>
          <cell r="OT451">
            <v>0</v>
          </cell>
          <cell r="OU451">
            <v>0</v>
          </cell>
          <cell r="OV451">
            <v>0</v>
          </cell>
          <cell r="OW451">
            <v>0</v>
          </cell>
          <cell r="OX451">
            <v>0</v>
          </cell>
          <cell r="OY451">
            <v>0</v>
          </cell>
          <cell r="OZ451">
            <v>0</v>
          </cell>
          <cell r="PA451">
            <v>0</v>
          </cell>
          <cell r="PB451">
            <v>0</v>
          </cell>
          <cell r="PC451">
            <v>0</v>
          </cell>
          <cell r="PD451">
            <v>0</v>
          </cell>
          <cell r="PE451">
            <v>0</v>
          </cell>
          <cell r="PF451">
            <v>0</v>
          </cell>
          <cell r="PG451">
            <v>0</v>
          </cell>
          <cell r="PH451">
            <v>0</v>
          </cell>
          <cell r="PI451">
            <v>0</v>
          </cell>
          <cell r="PJ451">
            <v>0</v>
          </cell>
          <cell r="PL451">
            <v>0</v>
          </cell>
          <cell r="PM451">
            <v>0</v>
          </cell>
          <cell r="PN451">
            <v>0</v>
          </cell>
          <cell r="PO451">
            <v>0</v>
          </cell>
          <cell r="PP451">
            <v>0</v>
          </cell>
          <cell r="PQ451">
            <v>0</v>
          </cell>
          <cell r="PR451">
            <v>0</v>
          </cell>
          <cell r="PS451">
            <v>0</v>
          </cell>
          <cell r="PT451">
            <v>0</v>
          </cell>
          <cell r="PU451">
            <v>0</v>
          </cell>
          <cell r="PV451">
            <v>0</v>
          </cell>
          <cell r="PW451">
            <v>0</v>
          </cell>
          <cell r="PX451">
            <v>0</v>
          </cell>
          <cell r="PY451">
            <v>0</v>
          </cell>
          <cell r="PZ451">
            <v>0</v>
          </cell>
          <cell r="QA451">
            <v>0</v>
          </cell>
          <cell r="QB451">
            <v>0</v>
          </cell>
          <cell r="QC451">
            <v>0</v>
          </cell>
          <cell r="QD451">
            <v>0</v>
          </cell>
          <cell r="QE451">
            <v>0</v>
          </cell>
          <cell r="QF451">
            <v>0</v>
          </cell>
          <cell r="QG451">
            <v>0</v>
          </cell>
          <cell r="QH451">
            <v>0</v>
          </cell>
          <cell r="QI451">
            <v>0</v>
          </cell>
          <cell r="QJ451">
            <v>0</v>
          </cell>
          <cell r="QK451">
            <v>0</v>
          </cell>
          <cell r="QL451">
            <v>0</v>
          </cell>
          <cell r="QM451">
            <v>0</v>
          </cell>
          <cell r="QN451">
            <v>0</v>
          </cell>
          <cell r="QO451">
            <v>0</v>
          </cell>
          <cell r="QP451">
            <v>0</v>
          </cell>
          <cell r="QQ451">
            <v>0</v>
          </cell>
          <cell r="QR451">
            <v>0</v>
          </cell>
          <cell r="QS451">
            <v>0</v>
          </cell>
          <cell r="QT451">
            <v>0</v>
          </cell>
          <cell r="QU451">
            <v>0</v>
          </cell>
          <cell r="QV451">
            <v>0</v>
          </cell>
          <cell r="QW451">
            <v>0</v>
          </cell>
          <cell r="QX451">
            <v>0</v>
          </cell>
          <cell r="QY451">
            <v>0</v>
          </cell>
          <cell r="QZ451">
            <v>0</v>
          </cell>
          <cell r="RA451">
            <v>0</v>
          </cell>
          <cell r="RB451">
            <v>0</v>
          </cell>
          <cell r="RC451">
            <v>0</v>
          </cell>
          <cell r="RD451">
            <v>0</v>
          </cell>
          <cell r="RE451">
            <v>0</v>
          </cell>
          <cell r="RF451">
            <v>0</v>
          </cell>
          <cell r="RG451">
            <v>0</v>
          </cell>
          <cell r="RH451">
            <v>0</v>
          </cell>
          <cell r="RI451">
            <v>0</v>
          </cell>
          <cell r="RL451">
            <v>0</v>
          </cell>
        </row>
        <row r="452">
          <cell r="OQ452">
            <v>0</v>
          </cell>
          <cell r="OR452">
            <v>0</v>
          </cell>
          <cell r="OS452">
            <v>0</v>
          </cell>
          <cell r="OT452">
            <v>0</v>
          </cell>
          <cell r="OU452">
            <v>0</v>
          </cell>
          <cell r="OV452">
            <v>0</v>
          </cell>
          <cell r="OW452">
            <v>0</v>
          </cell>
          <cell r="OX452">
            <v>0</v>
          </cell>
          <cell r="OY452">
            <v>0</v>
          </cell>
          <cell r="OZ452">
            <v>0</v>
          </cell>
          <cell r="PA452">
            <v>0</v>
          </cell>
          <cell r="PB452">
            <v>0</v>
          </cell>
          <cell r="PC452">
            <v>0</v>
          </cell>
          <cell r="PD452">
            <v>0</v>
          </cell>
          <cell r="PE452">
            <v>0</v>
          </cell>
          <cell r="PF452">
            <v>0</v>
          </cell>
          <cell r="PG452">
            <v>0</v>
          </cell>
          <cell r="PH452">
            <v>0</v>
          </cell>
          <cell r="PI452">
            <v>0</v>
          </cell>
          <cell r="PJ452">
            <v>0</v>
          </cell>
          <cell r="PL452">
            <v>0</v>
          </cell>
          <cell r="PM452">
            <v>0</v>
          </cell>
          <cell r="PN452">
            <v>0</v>
          </cell>
          <cell r="PO452">
            <v>0</v>
          </cell>
          <cell r="PP452">
            <v>0</v>
          </cell>
          <cell r="PQ452">
            <v>0</v>
          </cell>
          <cell r="PR452">
            <v>0</v>
          </cell>
          <cell r="PS452">
            <v>0</v>
          </cell>
          <cell r="PT452">
            <v>0</v>
          </cell>
          <cell r="PU452">
            <v>0</v>
          </cell>
          <cell r="PV452">
            <v>0</v>
          </cell>
          <cell r="PW452">
            <v>0</v>
          </cell>
          <cell r="PX452">
            <v>0</v>
          </cell>
          <cell r="PY452">
            <v>0</v>
          </cell>
          <cell r="PZ452">
            <v>0</v>
          </cell>
          <cell r="QA452">
            <v>0</v>
          </cell>
          <cell r="QB452">
            <v>0</v>
          </cell>
          <cell r="QC452">
            <v>0</v>
          </cell>
          <cell r="QD452">
            <v>0</v>
          </cell>
          <cell r="QE452">
            <v>0</v>
          </cell>
          <cell r="QF452">
            <v>0</v>
          </cell>
          <cell r="QG452">
            <v>0</v>
          </cell>
          <cell r="QH452">
            <v>0</v>
          </cell>
          <cell r="QI452">
            <v>0</v>
          </cell>
          <cell r="QJ452">
            <v>0</v>
          </cell>
          <cell r="QK452">
            <v>0</v>
          </cell>
          <cell r="QL452">
            <v>0</v>
          </cell>
          <cell r="QM452">
            <v>0</v>
          </cell>
          <cell r="QN452">
            <v>0</v>
          </cell>
          <cell r="QO452">
            <v>0</v>
          </cell>
          <cell r="QP452">
            <v>0</v>
          </cell>
          <cell r="QQ452">
            <v>0</v>
          </cell>
          <cell r="QR452">
            <v>0</v>
          </cell>
          <cell r="QS452">
            <v>0</v>
          </cell>
          <cell r="QT452">
            <v>0</v>
          </cell>
          <cell r="QU452">
            <v>0</v>
          </cell>
          <cell r="QV452">
            <v>0</v>
          </cell>
          <cell r="QW452">
            <v>0</v>
          </cell>
          <cell r="QX452">
            <v>0</v>
          </cell>
          <cell r="QY452">
            <v>0</v>
          </cell>
          <cell r="QZ452">
            <v>0</v>
          </cell>
          <cell r="RA452">
            <v>0</v>
          </cell>
          <cell r="RB452">
            <v>0</v>
          </cell>
          <cell r="RC452">
            <v>0</v>
          </cell>
          <cell r="RD452">
            <v>0</v>
          </cell>
          <cell r="RE452">
            <v>0</v>
          </cell>
          <cell r="RF452">
            <v>0</v>
          </cell>
          <cell r="RG452">
            <v>0</v>
          </cell>
          <cell r="RH452">
            <v>0</v>
          </cell>
          <cell r="RI452">
            <v>0</v>
          </cell>
          <cell r="RL452">
            <v>0</v>
          </cell>
        </row>
        <row r="453">
          <cell r="OQ453">
            <v>0</v>
          </cell>
          <cell r="OR453">
            <v>0</v>
          </cell>
          <cell r="OS453">
            <v>0</v>
          </cell>
          <cell r="OT453">
            <v>0</v>
          </cell>
          <cell r="OU453">
            <v>0</v>
          </cell>
          <cell r="OV453">
            <v>0</v>
          </cell>
          <cell r="OW453">
            <v>0</v>
          </cell>
          <cell r="OX453">
            <v>0</v>
          </cell>
          <cell r="OY453">
            <v>0</v>
          </cell>
          <cell r="OZ453">
            <v>0</v>
          </cell>
          <cell r="PA453">
            <v>0</v>
          </cell>
          <cell r="PB453">
            <v>0</v>
          </cell>
          <cell r="PC453">
            <v>0</v>
          </cell>
          <cell r="PD453">
            <v>0</v>
          </cell>
          <cell r="PE453">
            <v>0</v>
          </cell>
          <cell r="PF453">
            <v>0</v>
          </cell>
          <cell r="PG453">
            <v>0</v>
          </cell>
          <cell r="PH453">
            <v>0</v>
          </cell>
          <cell r="PI453">
            <v>0</v>
          </cell>
          <cell r="PJ453">
            <v>0</v>
          </cell>
          <cell r="PL453">
            <v>0</v>
          </cell>
          <cell r="PM453">
            <v>0</v>
          </cell>
          <cell r="PN453">
            <v>0</v>
          </cell>
          <cell r="PO453">
            <v>0</v>
          </cell>
          <cell r="PP453">
            <v>0</v>
          </cell>
          <cell r="PQ453">
            <v>0</v>
          </cell>
          <cell r="PR453">
            <v>0</v>
          </cell>
          <cell r="PS453">
            <v>0</v>
          </cell>
          <cell r="PT453">
            <v>0</v>
          </cell>
          <cell r="PU453">
            <v>0</v>
          </cell>
          <cell r="PV453">
            <v>0</v>
          </cell>
          <cell r="PW453">
            <v>0</v>
          </cell>
          <cell r="PX453">
            <v>0</v>
          </cell>
          <cell r="PY453">
            <v>0</v>
          </cell>
          <cell r="PZ453">
            <v>0</v>
          </cell>
          <cell r="QA453">
            <v>0</v>
          </cell>
          <cell r="QB453">
            <v>0</v>
          </cell>
          <cell r="QC453">
            <v>0</v>
          </cell>
          <cell r="QD453">
            <v>0</v>
          </cell>
          <cell r="QE453">
            <v>0</v>
          </cell>
          <cell r="QF453">
            <v>0</v>
          </cell>
          <cell r="QG453">
            <v>0</v>
          </cell>
          <cell r="QH453">
            <v>0</v>
          </cell>
          <cell r="QI453">
            <v>0</v>
          </cell>
          <cell r="QJ453">
            <v>0</v>
          </cell>
          <cell r="QK453">
            <v>0</v>
          </cell>
          <cell r="QL453">
            <v>0</v>
          </cell>
          <cell r="QM453">
            <v>0</v>
          </cell>
          <cell r="QN453">
            <v>0</v>
          </cell>
          <cell r="QO453">
            <v>0</v>
          </cell>
          <cell r="QP453">
            <v>0</v>
          </cell>
          <cell r="QQ453">
            <v>0</v>
          </cell>
          <cell r="QR453">
            <v>0</v>
          </cell>
          <cell r="QS453">
            <v>0</v>
          </cell>
          <cell r="QT453">
            <v>0</v>
          </cell>
          <cell r="QU453">
            <v>0</v>
          </cell>
          <cell r="QV453">
            <v>0</v>
          </cell>
          <cell r="QW453">
            <v>0</v>
          </cell>
          <cell r="QX453">
            <v>0</v>
          </cell>
          <cell r="QY453">
            <v>0</v>
          </cell>
          <cell r="QZ453">
            <v>0</v>
          </cell>
          <cell r="RA453">
            <v>0</v>
          </cell>
          <cell r="RB453">
            <v>0</v>
          </cell>
          <cell r="RC453">
            <v>0</v>
          </cell>
          <cell r="RD453">
            <v>0</v>
          </cell>
          <cell r="RE453">
            <v>0</v>
          </cell>
          <cell r="RF453">
            <v>0</v>
          </cell>
          <cell r="RG453">
            <v>0</v>
          </cell>
          <cell r="RH453">
            <v>0</v>
          </cell>
          <cell r="RI453">
            <v>0</v>
          </cell>
          <cell r="RL453">
            <v>0</v>
          </cell>
        </row>
        <row r="454">
          <cell r="OQ454">
            <v>0</v>
          </cell>
          <cell r="OR454">
            <v>0</v>
          </cell>
          <cell r="OS454">
            <v>0</v>
          </cell>
          <cell r="OT454">
            <v>0</v>
          </cell>
          <cell r="OU454">
            <v>0</v>
          </cell>
          <cell r="OV454">
            <v>0</v>
          </cell>
          <cell r="OW454">
            <v>0</v>
          </cell>
          <cell r="OX454">
            <v>0</v>
          </cell>
          <cell r="OY454">
            <v>0</v>
          </cell>
          <cell r="OZ454">
            <v>0</v>
          </cell>
          <cell r="PA454">
            <v>0</v>
          </cell>
          <cell r="PB454">
            <v>0</v>
          </cell>
          <cell r="PC454">
            <v>0</v>
          </cell>
          <cell r="PD454">
            <v>0</v>
          </cell>
          <cell r="PE454">
            <v>0</v>
          </cell>
          <cell r="PF454">
            <v>0</v>
          </cell>
          <cell r="PG454">
            <v>0</v>
          </cell>
          <cell r="PH454">
            <v>0</v>
          </cell>
          <cell r="PI454">
            <v>0</v>
          </cell>
          <cell r="PJ454">
            <v>0</v>
          </cell>
          <cell r="PL454">
            <v>0</v>
          </cell>
          <cell r="PM454">
            <v>0</v>
          </cell>
          <cell r="PN454">
            <v>0</v>
          </cell>
          <cell r="PO454">
            <v>0</v>
          </cell>
          <cell r="PP454">
            <v>0</v>
          </cell>
          <cell r="PQ454">
            <v>0</v>
          </cell>
          <cell r="PR454">
            <v>0</v>
          </cell>
          <cell r="PS454">
            <v>0</v>
          </cell>
          <cell r="PT454">
            <v>0</v>
          </cell>
          <cell r="PU454">
            <v>0</v>
          </cell>
          <cell r="PV454">
            <v>0</v>
          </cell>
          <cell r="PW454">
            <v>0</v>
          </cell>
          <cell r="PX454">
            <v>0</v>
          </cell>
          <cell r="PY454">
            <v>0</v>
          </cell>
          <cell r="PZ454">
            <v>0</v>
          </cell>
          <cell r="QA454">
            <v>0</v>
          </cell>
          <cell r="QB454">
            <v>0</v>
          </cell>
          <cell r="QC454">
            <v>0</v>
          </cell>
          <cell r="QD454">
            <v>0</v>
          </cell>
          <cell r="QE454">
            <v>0</v>
          </cell>
          <cell r="QF454">
            <v>0</v>
          </cell>
          <cell r="QG454">
            <v>0</v>
          </cell>
          <cell r="QH454">
            <v>0</v>
          </cell>
          <cell r="QI454">
            <v>0</v>
          </cell>
          <cell r="QJ454">
            <v>0</v>
          </cell>
          <cell r="QK454">
            <v>0</v>
          </cell>
          <cell r="QL454">
            <v>0</v>
          </cell>
          <cell r="QM454">
            <v>0</v>
          </cell>
          <cell r="QN454">
            <v>0</v>
          </cell>
          <cell r="QO454">
            <v>0</v>
          </cell>
          <cell r="QP454">
            <v>0</v>
          </cell>
          <cell r="QQ454">
            <v>0</v>
          </cell>
          <cell r="QR454">
            <v>0</v>
          </cell>
          <cell r="QS454">
            <v>0</v>
          </cell>
          <cell r="QT454">
            <v>0</v>
          </cell>
          <cell r="QU454">
            <v>0</v>
          </cell>
          <cell r="QV454">
            <v>0</v>
          </cell>
          <cell r="QW454">
            <v>0</v>
          </cell>
          <cell r="QX454">
            <v>0</v>
          </cell>
          <cell r="QY454">
            <v>0</v>
          </cell>
          <cell r="QZ454">
            <v>0</v>
          </cell>
          <cell r="RA454">
            <v>0</v>
          </cell>
          <cell r="RB454">
            <v>0</v>
          </cell>
          <cell r="RC454">
            <v>0</v>
          </cell>
          <cell r="RD454">
            <v>0</v>
          </cell>
          <cell r="RE454">
            <v>0</v>
          </cell>
          <cell r="RF454">
            <v>0</v>
          </cell>
          <cell r="RG454">
            <v>0</v>
          </cell>
          <cell r="RH454">
            <v>0</v>
          </cell>
          <cell r="RI454">
            <v>0</v>
          </cell>
          <cell r="RL454">
            <v>0</v>
          </cell>
        </row>
        <row r="455">
          <cell r="OQ455">
            <v>0</v>
          </cell>
          <cell r="OR455">
            <v>0</v>
          </cell>
          <cell r="OS455">
            <v>0</v>
          </cell>
          <cell r="OT455">
            <v>0</v>
          </cell>
          <cell r="OU455">
            <v>0</v>
          </cell>
          <cell r="OV455">
            <v>0</v>
          </cell>
          <cell r="OW455">
            <v>0</v>
          </cell>
          <cell r="OX455">
            <v>0</v>
          </cell>
          <cell r="OY455">
            <v>0</v>
          </cell>
          <cell r="OZ455">
            <v>0</v>
          </cell>
          <cell r="PA455">
            <v>0</v>
          </cell>
          <cell r="PB455">
            <v>0</v>
          </cell>
          <cell r="PC455">
            <v>0</v>
          </cell>
          <cell r="PD455">
            <v>0</v>
          </cell>
          <cell r="PE455">
            <v>0</v>
          </cell>
          <cell r="PF455">
            <v>0</v>
          </cell>
          <cell r="PG455">
            <v>0</v>
          </cell>
          <cell r="PH455">
            <v>0</v>
          </cell>
          <cell r="PI455">
            <v>0</v>
          </cell>
          <cell r="PJ455">
            <v>0</v>
          </cell>
          <cell r="PL455">
            <v>0</v>
          </cell>
          <cell r="PM455">
            <v>0</v>
          </cell>
          <cell r="PN455">
            <v>0</v>
          </cell>
          <cell r="PO455">
            <v>0</v>
          </cell>
          <cell r="PP455">
            <v>0</v>
          </cell>
          <cell r="PQ455">
            <v>0</v>
          </cell>
          <cell r="PR455">
            <v>0</v>
          </cell>
          <cell r="PS455">
            <v>0</v>
          </cell>
          <cell r="PT455">
            <v>0</v>
          </cell>
          <cell r="PU455">
            <v>0</v>
          </cell>
          <cell r="PV455">
            <v>0</v>
          </cell>
          <cell r="PW455">
            <v>0</v>
          </cell>
          <cell r="PX455">
            <v>0</v>
          </cell>
          <cell r="PY455">
            <v>0</v>
          </cell>
          <cell r="PZ455">
            <v>0</v>
          </cell>
          <cell r="QA455">
            <v>0</v>
          </cell>
          <cell r="QB455">
            <v>0</v>
          </cell>
          <cell r="QC455">
            <v>0</v>
          </cell>
          <cell r="QD455">
            <v>0</v>
          </cell>
          <cell r="QE455">
            <v>0</v>
          </cell>
          <cell r="QF455">
            <v>0</v>
          </cell>
          <cell r="QG455">
            <v>0</v>
          </cell>
          <cell r="QH455">
            <v>0</v>
          </cell>
          <cell r="QI455">
            <v>0</v>
          </cell>
          <cell r="QJ455">
            <v>0</v>
          </cell>
          <cell r="QK455">
            <v>0</v>
          </cell>
          <cell r="QL455">
            <v>0</v>
          </cell>
          <cell r="QM455">
            <v>0</v>
          </cell>
          <cell r="QN455">
            <v>0</v>
          </cell>
          <cell r="QO455">
            <v>0</v>
          </cell>
          <cell r="QP455">
            <v>0</v>
          </cell>
          <cell r="QQ455">
            <v>0</v>
          </cell>
          <cell r="QR455">
            <v>0</v>
          </cell>
          <cell r="QS455">
            <v>0</v>
          </cell>
          <cell r="QT455">
            <v>0</v>
          </cell>
          <cell r="QU455">
            <v>0</v>
          </cell>
          <cell r="QV455">
            <v>0</v>
          </cell>
          <cell r="QW455">
            <v>0</v>
          </cell>
          <cell r="QX455">
            <v>0</v>
          </cell>
          <cell r="QY455">
            <v>0</v>
          </cell>
          <cell r="QZ455">
            <v>0</v>
          </cell>
          <cell r="RA455">
            <v>0</v>
          </cell>
          <cell r="RB455">
            <v>0</v>
          </cell>
          <cell r="RC455">
            <v>0</v>
          </cell>
          <cell r="RD455">
            <v>0</v>
          </cell>
          <cell r="RE455">
            <v>0</v>
          </cell>
          <cell r="RF455">
            <v>0</v>
          </cell>
          <cell r="RG455">
            <v>0</v>
          </cell>
          <cell r="RH455">
            <v>0</v>
          </cell>
          <cell r="RI455">
            <v>0</v>
          </cell>
          <cell r="RL455">
            <v>0</v>
          </cell>
        </row>
        <row r="456">
          <cell r="OQ456">
            <v>0</v>
          </cell>
          <cell r="OR456">
            <v>0</v>
          </cell>
          <cell r="OS456">
            <v>0</v>
          </cell>
          <cell r="OT456">
            <v>0</v>
          </cell>
          <cell r="OU456">
            <v>0</v>
          </cell>
          <cell r="OV456">
            <v>0</v>
          </cell>
          <cell r="OW456">
            <v>0</v>
          </cell>
          <cell r="OX456">
            <v>0</v>
          </cell>
          <cell r="OY456">
            <v>0</v>
          </cell>
          <cell r="OZ456">
            <v>0</v>
          </cell>
          <cell r="PA456">
            <v>0</v>
          </cell>
          <cell r="PB456">
            <v>0</v>
          </cell>
          <cell r="PC456">
            <v>0</v>
          </cell>
          <cell r="PD456">
            <v>0</v>
          </cell>
          <cell r="PE456">
            <v>0</v>
          </cell>
          <cell r="PF456">
            <v>0</v>
          </cell>
          <cell r="PG456">
            <v>0</v>
          </cell>
          <cell r="PH456">
            <v>0</v>
          </cell>
          <cell r="PI456">
            <v>0</v>
          </cell>
          <cell r="PJ456">
            <v>0</v>
          </cell>
          <cell r="PL456">
            <v>0</v>
          </cell>
          <cell r="PM456">
            <v>0</v>
          </cell>
          <cell r="PN456">
            <v>0</v>
          </cell>
          <cell r="PO456">
            <v>0</v>
          </cell>
          <cell r="PP456">
            <v>0</v>
          </cell>
          <cell r="PQ456">
            <v>0</v>
          </cell>
          <cell r="PR456">
            <v>0</v>
          </cell>
          <cell r="PS456">
            <v>0</v>
          </cell>
          <cell r="PT456">
            <v>0</v>
          </cell>
          <cell r="PU456">
            <v>0</v>
          </cell>
          <cell r="PV456">
            <v>0</v>
          </cell>
          <cell r="PW456">
            <v>0</v>
          </cell>
          <cell r="PX456">
            <v>0</v>
          </cell>
          <cell r="PY456">
            <v>0</v>
          </cell>
          <cell r="PZ456">
            <v>0</v>
          </cell>
          <cell r="QA456">
            <v>0</v>
          </cell>
          <cell r="QB456">
            <v>0</v>
          </cell>
          <cell r="QC456">
            <v>0</v>
          </cell>
          <cell r="QD456">
            <v>0</v>
          </cell>
          <cell r="QE456">
            <v>0</v>
          </cell>
          <cell r="QF456">
            <v>0</v>
          </cell>
          <cell r="QG456">
            <v>0</v>
          </cell>
          <cell r="QH456">
            <v>0</v>
          </cell>
          <cell r="QI456">
            <v>0</v>
          </cell>
          <cell r="QJ456">
            <v>0</v>
          </cell>
          <cell r="QK456">
            <v>0</v>
          </cell>
          <cell r="QL456">
            <v>0</v>
          </cell>
          <cell r="QM456">
            <v>0</v>
          </cell>
          <cell r="QN456">
            <v>0</v>
          </cell>
          <cell r="QO456">
            <v>0</v>
          </cell>
          <cell r="QP456">
            <v>0</v>
          </cell>
          <cell r="QQ456">
            <v>0</v>
          </cell>
          <cell r="QR456">
            <v>0</v>
          </cell>
          <cell r="QS456">
            <v>0</v>
          </cell>
          <cell r="QT456">
            <v>0</v>
          </cell>
          <cell r="QU456">
            <v>0</v>
          </cell>
          <cell r="QV456">
            <v>0</v>
          </cell>
          <cell r="QW456">
            <v>0</v>
          </cell>
          <cell r="QX456">
            <v>0</v>
          </cell>
          <cell r="QY456">
            <v>0</v>
          </cell>
          <cell r="QZ456">
            <v>0</v>
          </cell>
          <cell r="RA456">
            <v>0</v>
          </cell>
          <cell r="RB456">
            <v>0</v>
          </cell>
          <cell r="RC456">
            <v>0</v>
          </cell>
          <cell r="RD456">
            <v>0</v>
          </cell>
          <cell r="RE456">
            <v>0</v>
          </cell>
          <cell r="RF456">
            <v>0</v>
          </cell>
          <cell r="RG456">
            <v>0</v>
          </cell>
          <cell r="RH456">
            <v>0</v>
          </cell>
          <cell r="RI456">
            <v>0</v>
          </cell>
          <cell r="RL456">
            <v>0</v>
          </cell>
        </row>
        <row r="457">
          <cell r="OQ457">
            <v>0</v>
          </cell>
          <cell r="OR457">
            <v>0</v>
          </cell>
          <cell r="OS457">
            <v>0</v>
          </cell>
          <cell r="OT457">
            <v>0</v>
          </cell>
          <cell r="OU457">
            <v>0</v>
          </cell>
          <cell r="OV457">
            <v>0</v>
          </cell>
          <cell r="OW457">
            <v>0</v>
          </cell>
          <cell r="OX457">
            <v>0</v>
          </cell>
          <cell r="OY457">
            <v>0</v>
          </cell>
          <cell r="OZ457">
            <v>0</v>
          </cell>
          <cell r="PA457">
            <v>0</v>
          </cell>
          <cell r="PB457">
            <v>0</v>
          </cell>
          <cell r="PC457">
            <v>0</v>
          </cell>
          <cell r="PD457">
            <v>0</v>
          </cell>
          <cell r="PE457">
            <v>0</v>
          </cell>
          <cell r="PF457">
            <v>0</v>
          </cell>
          <cell r="PG457">
            <v>0</v>
          </cell>
          <cell r="PH457">
            <v>0</v>
          </cell>
          <cell r="PI457">
            <v>0</v>
          </cell>
          <cell r="PJ457">
            <v>0</v>
          </cell>
          <cell r="PL457">
            <v>0</v>
          </cell>
          <cell r="PM457">
            <v>0</v>
          </cell>
          <cell r="PN457">
            <v>0</v>
          </cell>
          <cell r="PO457">
            <v>0</v>
          </cell>
          <cell r="PP457">
            <v>0</v>
          </cell>
          <cell r="PQ457">
            <v>0</v>
          </cell>
          <cell r="PR457">
            <v>0</v>
          </cell>
          <cell r="PS457">
            <v>0</v>
          </cell>
          <cell r="PT457">
            <v>0</v>
          </cell>
          <cell r="PU457">
            <v>0</v>
          </cell>
          <cell r="PV457">
            <v>0</v>
          </cell>
          <cell r="PW457">
            <v>0</v>
          </cell>
          <cell r="PX457">
            <v>0</v>
          </cell>
          <cell r="PY457">
            <v>0</v>
          </cell>
          <cell r="PZ457">
            <v>0</v>
          </cell>
          <cell r="QA457">
            <v>0</v>
          </cell>
          <cell r="QB457">
            <v>0</v>
          </cell>
          <cell r="QC457">
            <v>0</v>
          </cell>
          <cell r="QD457">
            <v>0</v>
          </cell>
          <cell r="QE457">
            <v>0</v>
          </cell>
          <cell r="QF457">
            <v>0</v>
          </cell>
          <cell r="QG457">
            <v>0</v>
          </cell>
          <cell r="QH457">
            <v>0</v>
          </cell>
          <cell r="QI457">
            <v>0</v>
          </cell>
          <cell r="QJ457">
            <v>0</v>
          </cell>
          <cell r="QK457">
            <v>0</v>
          </cell>
          <cell r="QL457">
            <v>0</v>
          </cell>
          <cell r="QM457">
            <v>0</v>
          </cell>
          <cell r="QN457">
            <v>0</v>
          </cell>
          <cell r="QO457">
            <v>0</v>
          </cell>
          <cell r="QP457">
            <v>0</v>
          </cell>
          <cell r="QQ457">
            <v>0</v>
          </cell>
          <cell r="QR457">
            <v>0</v>
          </cell>
          <cell r="QS457">
            <v>0</v>
          </cell>
          <cell r="QT457">
            <v>0</v>
          </cell>
          <cell r="QU457">
            <v>0</v>
          </cell>
          <cell r="QV457">
            <v>0</v>
          </cell>
          <cell r="QW457">
            <v>0</v>
          </cell>
          <cell r="QX457">
            <v>0</v>
          </cell>
          <cell r="QY457">
            <v>0</v>
          </cell>
          <cell r="QZ457">
            <v>0</v>
          </cell>
          <cell r="RA457">
            <v>0</v>
          </cell>
          <cell r="RB457">
            <v>0</v>
          </cell>
          <cell r="RC457">
            <v>0</v>
          </cell>
          <cell r="RD457">
            <v>0</v>
          </cell>
          <cell r="RE457">
            <v>0</v>
          </cell>
          <cell r="RF457">
            <v>0</v>
          </cell>
          <cell r="RG457">
            <v>0</v>
          </cell>
          <cell r="RH457">
            <v>0</v>
          </cell>
          <cell r="RI457">
            <v>0</v>
          </cell>
          <cell r="RL457">
            <v>0</v>
          </cell>
        </row>
        <row r="458">
          <cell r="OQ458">
            <v>0</v>
          </cell>
          <cell r="OR458">
            <v>0</v>
          </cell>
          <cell r="OS458">
            <v>0</v>
          </cell>
          <cell r="OT458">
            <v>0</v>
          </cell>
          <cell r="OU458">
            <v>0</v>
          </cell>
          <cell r="OV458">
            <v>0</v>
          </cell>
          <cell r="OW458">
            <v>0</v>
          </cell>
          <cell r="OX458">
            <v>0</v>
          </cell>
          <cell r="OY458">
            <v>0</v>
          </cell>
          <cell r="OZ458">
            <v>0</v>
          </cell>
          <cell r="PA458">
            <v>0</v>
          </cell>
          <cell r="PB458">
            <v>0</v>
          </cell>
          <cell r="PC458">
            <v>0</v>
          </cell>
          <cell r="PD458">
            <v>0</v>
          </cell>
          <cell r="PE458">
            <v>0</v>
          </cell>
          <cell r="PF458">
            <v>0</v>
          </cell>
          <cell r="PG458">
            <v>0</v>
          </cell>
          <cell r="PH458">
            <v>0</v>
          </cell>
          <cell r="PI458">
            <v>0</v>
          </cell>
          <cell r="PJ458">
            <v>0</v>
          </cell>
          <cell r="PL458">
            <v>0</v>
          </cell>
          <cell r="PM458">
            <v>0</v>
          </cell>
          <cell r="PN458">
            <v>0</v>
          </cell>
          <cell r="PO458">
            <v>0</v>
          </cell>
          <cell r="PP458">
            <v>0</v>
          </cell>
          <cell r="PQ458">
            <v>0</v>
          </cell>
          <cell r="PR458">
            <v>0</v>
          </cell>
          <cell r="PS458">
            <v>0</v>
          </cell>
          <cell r="PT458">
            <v>0</v>
          </cell>
          <cell r="PU458">
            <v>0</v>
          </cell>
          <cell r="PV458">
            <v>0</v>
          </cell>
          <cell r="PW458">
            <v>0</v>
          </cell>
          <cell r="PX458">
            <v>0</v>
          </cell>
          <cell r="PY458">
            <v>0</v>
          </cell>
          <cell r="PZ458">
            <v>0</v>
          </cell>
          <cell r="QA458">
            <v>0</v>
          </cell>
          <cell r="QB458">
            <v>0</v>
          </cell>
          <cell r="QC458">
            <v>0</v>
          </cell>
          <cell r="QD458">
            <v>0</v>
          </cell>
          <cell r="QE458">
            <v>0</v>
          </cell>
          <cell r="QF458">
            <v>0</v>
          </cell>
          <cell r="QG458">
            <v>0</v>
          </cell>
          <cell r="QH458">
            <v>0</v>
          </cell>
          <cell r="QI458">
            <v>0</v>
          </cell>
          <cell r="QJ458">
            <v>0</v>
          </cell>
          <cell r="QK458">
            <v>0</v>
          </cell>
          <cell r="QL458">
            <v>0</v>
          </cell>
          <cell r="QM458">
            <v>0</v>
          </cell>
          <cell r="QN458">
            <v>0</v>
          </cell>
          <cell r="QO458">
            <v>0</v>
          </cell>
          <cell r="QP458">
            <v>0</v>
          </cell>
          <cell r="QQ458">
            <v>0</v>
          </cell>
          <cell r="QR458">
            <v>0</v>
          </cell>
          <cell r="QS458">
            <v>0</v>
          </cell>
          <cell r="QT458">
            <v>0</v>
          </cell>
          <cell r="QU458">
            <v>0</v>
          </cell>
          <cell r="QV458">
            <v>0</v>
          </cell>
          <cell r="QW458">
            <v>0</v>
          </cell>
          <cell r="QX458">
            <v>0</v>
          </cell>
          <cell r="QY458">
            <v>0</v>
          </cell>
          <cell r="QZ458">
            <v>0</v>
          </cell>
          <cell r="RA458">
            <v>0</v>
          </cell>
          <cell r="RB458">
            <v>0</v>
          </cell>
          <cell r="RC458">
            <v>0</v>
          </cell>
          <cell r="RD458">
            <v>0</v>
          </cell>
          <cell r="RE458">
            <v>0</v>
          </cell>
          <cell r="RF458">
            <v>0</v>
          </cell>
          <cell r="RG458">
            <v>0</v>
          </cell>
          <cell r="RH458">
            <v>0</v>
          </cell>
          <cell r="RI458">
            <v>0</v>
          </cell>
          <cell r="RL458">
            <v>0</v>
          </cell>
        </row>
        <row r="459">
          <cell r="OQ459">
            <v>0</v>
          </cell>
          <cell r="OR459">
            <v>0</v>
          </cell>
          <cell r="OS459">
            <v>0</v>
          </cell>
          <cell r="OT459">
            <v>0</v>
          </cell>
          <cell r="OU459">
            <v>0</v>
          </cell>
          <cell r="OV459">
            <v>0</v>
          </cell>
          <cell r="OW459">
            <v>0</v>
          </cell>
          <cell r="OX459">
            <v>0</v>
          </cell>
          <cell r="OY459">
            <v>0</v>
          </cell>
          <cell r="OZ459">
            <v>0</v>
          </cell>
          <cell r="PA459">
            <v>0</v>
          </cell>
          <cell r="PB459">
            <v>0</v>
          </cell>
          <cell r="PC459">
            <v>0</v>
          </cell>
          <cell r="PD459">
            <v>0</v>
          </cell>
          <cell r="PE459">
            <v>0</v>
          </cell>
          <cell r="PF459">
            <v>0</v>
          </cell>
          <cell r="PG459">
            <v>0</v>
          </cell>
          <cell r="PH459">
            <v>0</v>
          </cell>
          <cell r="PI459">
            <v>0</v>
          </cell>
          <cell r="PJ459">
            <v>0</v>
          </cell>
          <cell r="PL459">
            <v>0</v>
          </cell>
          <cell r="PM459">
            <v>0</v>
          </cell>
          <cell r="PN459">
            <v>0</v>
          </cell>
          <cell r="PO459">
            <v>0</v>
          </cell>
          <cell r="PP459">
            <v>0</v>
          </cell>
          <cell r="PQ459">
            <v>0</v>
          </cell>
          <cell r="PR459">
            <v>0</v>
          </cell>
          <cell r="PS459">
            <v>0</v>
          </cell>
          <cell r="PT459">
            <v>0</v>
          </cell>
          <cell r="PU459">
            <v>0</v>
          </cell>
          <cell r="PV459">
            <v>0</v>
          </cell>
          <cell r="PW459">
            <v>0</v>
          </cell>
          <cell r="PX459">
            <v>0</v>
          </cell>
          <cell r="PY459">
            <v>0</v>
          </cell>
          <cell r="PZ459">
            <v>0</v>
          </cell>
          <cell r="QA459">
            <v>0</v>
          </cell>
          <cell r="QB459">
            <v>0</v>
          </cell>
          <cell r="QC459">
            <v>0</v>
          </cell>
          <cell r="QD459">
            <v>0</v>
          </cell>
          <cell r="QE459">
            <v>0</v>
          </cell>
          <cell r="QF459">
            <v>0</v>
          </cell>
          <cell r="QG459">
            <v>0</v>
          </cell>
          <cell r="QH459">
            <v>0</v>
          </cell>
          <cell r="QI459">
            <v>0</v>
          </cell>
          <cell r="QJ459">
            <v>0</v>
          </cell>
          <cell r="QK459">
            <v>0</v>
          </cell>
          <cell r="QL459">
            <v>0</v>
          </cell>
          <cell r="QM459">
            <v>0</v>
          </cell>
          <cell r="QN459">
            <v>0</v>
          </cell>
          <cell r="QO459">
            <v>0</v>
          </cell>
          <cell r="QP459">
            <v>0</v>
          </cell>
          <cell r="QQ459">
            <v>0</v>
          </cell>
          <cell r="QR459">
            <v>0</v>
          </cell>
          <cell r="QS459">
            <v>0</v>
          </cell>
          <cell r="QT459">
            <v>0</v>
          </cell>
          <cell r="QU459">
            <v>0</v>
          </cell>
          <cell r="QV459">
            <v>0</v>
          </cell>
          <cell r="QW459">
            <v>0</v>
          </cell>
          <cell r="QX459">
            <v>0</v>
          </cell>
          <cell r="QY459">
            <v>0</v>
          </cell>
          <cell r="QZ459">
            <v>0</v>
          </cell>
          <cell r="RA459">
            <v>0</v>
          </cell>
          <cell r="RB459">
            <v>0</v>
          </cell>
          <cell r="RC459">
            <v>0</v>
          </cell>
          <cell r="RD459">
            <v>0</v>
          </cell>
          <cell r="RE459">
            <v>0</v>
          </cell>
          <cell r="RF459">
            <v>0</v>
          </cell>
          <cell r="RG459">
            <v>0</v>
          </cell>
          <cell r="RH459">
            <v>0</v>
          </cell>
          <cell r="RI459">
            <v>0</v>
          </cell>
          <cell r="RL459">
            <v>0</v>
          </cell>
        </row>
        <row r="460">
          <cell r="OQ460">
            <v>0</v>
          </cell>
          <cell r="OR460">
            <v>0</v>
          </cell>
          <cell r="OS460">
            <v>0</v>
          </cell>
          <cell r="OT460">
            <v>0</v>
          </cell>
          <cell r="OU460">
            <v>0</v>
          </cell>
          <cell r="OV460">
            <v>0</v>
          </cell>
          <cell r="OW460">
            <v>0</v>
          </cell>
          <cell r="OX460">
            <v>0</v>
          </cell>
          <cell r="OY460">
            <v>0</v>
          </cell>
          <cell r="OZ460">
            <v>0</v>
          </cell>
          <cell r="PA460">
            <v>0</v>
          </cell>
          <cell r="PB460">
            <v>0</v>
          </cell>
          <cell r="PC460">
            <v>0</v>
          </cell>
          <cell r="PD460">
            <v>0</v>
          </cell>
          <cell r="PE460">
            <v>0</v>
          </cell>
          <cell r="PF460">
            <v>0</v>
          </cell>
          <cell r="PG460">
            <v>0</v>
          </cell>
          <cell r="PH460">
            <v>0</v>
          </cell>
          <cell r="PI460">
            <v>0</v>
          </cell>
          <cell r="PJ460">
            <v>0</v>
          </cell>
          <cell r="PL460">
            <v>0</v>
          </cell>
          <cell r="PM460">
            <v>0</v>
          </cell>
          <cell r="PN460">
            <v>0</v>
          </cell>
          <cell r="PO460">
            <v>0</v>
          </cell>
          <cell r="PP460">
            <v>0</v>
          </cell>
          <cell r="PQ460">
            <v>0</v>
          </cell>
          <cell r="PR460">
            <v>0</v>
          </cell>
          <cell r="PS460">
            <v>0</v>
          </cell>
          <cell r="PT460">
            <v>0</v>
          </cell>
          <cell r="PU460">
            <v>0</v>
          </cell>
          <cell r="PV460">
            <v>0</v>
          </cell>
          <cell r="PW460">
            <v>0</v>
          </cell>
          <cell r="PX460">
            <v>0</v>
          </cell>
          <cell r="PY460">
            <v>0</v>
          </cell>
          <cell r="PZ460">
            <v>0</v>
          </cell>
          <cell r="QA460">
            <v>0</v>
          </cell>
          <cell r="QB460">
            <v>0</v>
          </cell>
          <cell r="QC460">
            <v>0</v>
          </cell>
          <cell r="QD460">
            <v>0</v>
          </cell>
          <cell r="QE460">
            <v>0</v>
          </cell>
          <cell r="QF460">
            <v>0</v>
          </cell>
          <cell r="QG460">
            <v>0</v>
          </cell>
          <cell r="QH460">
            <v>0</v>
          </cell>
          <cell r="QI460">
            <v>0</v>
          </cell>
          <cell r="QJ460">
            <v>0</v>
          </cell>
          <cell r="QK460">
            <v>0</v>
          </cell>
          <cell r="QL460">
            <v>0</v>
          </cell>
          <cell r="QM460">
            <v>0</v>
          </cell>
          <cell r="QN460">
            <v>0</v>
          </cell>
          <cell r="QO460">
            <v>0</v>
          </cell>
          <cell r="QP460">
            <v>0</v>
          </cell>
          <cell r="QQ460">
            <v>0</v>
          </cell>
          <cell r="QR460">
            <v>0</v>
          </cell>
          <cell r="QS460">
            <v>0</v>
          </cell>
          <cell r="QT460">
            <v>0</v>
          </cell>
          <cell r="QU460">
            <v>0</v>
          </cell>
          <cell r="QV460">
            <v>0</v>
          </cell>
          <cell r="QW460">
            <v>0</v>
          </cell>
          <cell r="QX460">
            <v>0</v>
          </cell>
          <cell r="QY460">
            <v>0</v>
          </cell>
          <cell r="QZ460">
            <v>0</v>
          </cell>
          <cell r="RA460">
            <v>0</v>
          </cell>
          <cell r="RB460">
            <v>0</v>
          </cell>
          <cell r="RC460">
            <v>0</v>
          </cell>
          <cell r="RD460">
            <v>0</v>
          </cell>
          <cell r="RE460">
            <v>0</v>
          </cell>
          <cell r="RF460">
            <v>0</v>
          </cell>
          <cell r="RG460">
            <v>0</v>
          </cell>
          <cell r="RH460">
            <v>0</v>
          </cell>
          <cell r="RI460">
            <v>0</v>
          </cell>
          <cell r="RL460">
            <v>0</v>
          </cell>
        </row>
        <row r="461">
          <cell r="OQ461">
            <v>0</v>
          </cell>
          <cell r="OR461">
            <v>0</v>
          </cell>
          <cell r="OS461">
            <v>0</v>
          </cell>
          <cell r="OT461">
            <v>0</v>
          </cell>
          <cell r="OU461">
            <v>0</v>
          </cell>
          <cell r="OV461">
            <v>0</v>
          </cell>
          <cell r="OW461">
            <v>0</v>
          </cell>
          <cell r="OX461">
            <v>0</v>
          </cell>
          <cell r="OY461">
            <v>0</v>
          </cell>
          <cell r="OZ461">
            <v>0</v>
          </cell>
          <cell r="PA461">
            <v>0</v>
          </cell>
          <cell r="PB461">
            <v>0</v>
          </cell>
          <cell r="PC461">
            <v>0</v>
          </cell>
          <cell r="PD461">
            <v>0</v>
          </cell>
          <cell r="PE461">
            <v>0</v>
          </cell>
          <cell r="PF461">
            <v>0</v>
          </cell>
          <cell r="PG461">
            <v>0</v>
          </cell>
          <cell r="PH461">
            <v>0</v>
          </cell>
          <cell r="PI461">
            <v>0</v>
          </cell>
          <cell r="PJ461">
            <v>0</v>
          </cell>
          <cell r="PL461">
            <v>0</v>
          </cell>
          <cell r="PM461">
            <v>0</v>
          </cell>
          <cell r="PN461">
            <v>0</v>
          </cell>
          <cell r="PO461">
            <v>0</v>
          </cell>
          <cell r="PP461">
            <v>0</v>
          </cell>
          <cell r="PQ461">
            <v>0</v>
          </cell>
          <cell r="PR461">
            <v>0</v>
          </cell>
          <cell r="PS461">
            <v>0</v>
          </cell>
          <cell r="PT461">
            <v>0</v>
          </cell>
          <cell r="PU461">
            <v>0</v>
          </cell>
          <cell r="PV461">
            <v>0</v>
          </cell>
          <cell r="PW461">
            <v>0</v>
          </cell>
          <cell r="PX461">
            <v>0</v>
          </cell>
          <cell r="PY461">
            <v>0</v>
          </cell>
          <cell r="PZ461">
            <v>0</v>
          </cell>
          <cell r="QA461">
            <v>0</v>
          </cell>
          <cell r="QB461">
            <v>0</v>
          </cell>
          <cell r="QC461">
            <v>0</v>
          </cell>
          <cell r="QD461">
            <v>0</v>
          </cell>
          <cell r="QE461">
            <v>0</v>
          </cell>
          <cell r="QF461">
            <v>0</v>
          </cell>
          <cell r="QG461">
            <v>0</v>
          </cell>
          <cell r="QH461">
            <v>0</v>
          </cell>
          <cell r="QI461">
            <v>0</v>
          </cell>
          <cell r="QJ461">
            <v>0</v>
          </cell>
          <cell r="QK461">
            <v>0</v>
          </cell>
          <cell r="QL461">
            <v>0</v>
          </cell>
          <cell r="QM461">
            <v>0</v>
          </cell>
          <cell r="QN461">
            <v>0</v>
          </cell>
          <cell r="QO461">
            <v>0</v>
          </cell>
          <cell r="QP461">
            <v>0</v>
          </cell>
          <cell r="QQ461">
            <v>0</v>
          </cell>
          <cell r="QR461">
            <v>0</v>
          </cell>
          <cell r="QS461">
            <v>0</v>
          </cell>
          <cell r="QT461">
            <v>0</v>
          </cell>
          <cell r="QU461">
            <v>0</v>
          </cell>
          <cell r="QV461">
            <v>0</v>
          </cell>
          <cell r="QW461">
            <v>0</v>
          </cell>
          <cell r="QX461">
            <v>0</v>
          </cell>
          <cell r="QY461">
            <v>0</v>
          </cell>
          <cell r="QZ461">
            <v>0</v>
          </cell>
          <cell r="RA461">
            <v>0</v>
          </cell>
          <cell r="RB461">
            <v>0</v>
          </cell>
          <cell r="RC461">
            <v>0</v>
          </cell>
          <cell r="RD461">
            <v>0</v>
          </cell>
          <cell r="RE461">
            <v>0</v>
          </cell>
          <cell r="RF461">
            <v>0</v>
          </cell>
          <cell r="RG461">
            <v>0</v>
          </cell>
          <cell r="RH461">
            <v>0</v>
          </cell>
          <cell r="RI461">
            <v>0</v>
          </cell>
          <cell r="RL461">
            <v>0</v>
          </cell>
        </row>
        <row r="462">
          <cell r="OQ462">
            <v>0</v>
          </cell>
          <cell r="OR462">
            <v>0</v>
          </cell>
          <cell r="OS462">
            <v>0</v>
          </cell>
          <cell r="OT462">
            <v>0</v>
          </cell>
          <cell r="OU462">
            <v>0</v>
          </cell>
          <cell r="OV462">
            <v>0</v>
          </cell>
          <cell r="OW462">
            <v>0</v>
          </cell>
          <cell r="OX462">
            <v>0</v>
          </cell>
          <cell r="OY462">
            <v>0</v>
          </cell>
          <cell r="OZ462">
            <v>0</v>
          </cell>
          <cell r="PA462">
            <v>0</v>
          </cell>
          <cell r="PB462">
            <v>0</v>
          </cell>
          <cell r="PC462">
            <v>0</v>
          </cell>
          <cell r="PD462">
            <v>0</v>
          </cell>
          <cell r="PE462">
            <v>0</v>
          </cell>
          <cell r="PF462">
            <v>0</v>
          </cell>
          <cell r="PG462">
            <v>0</v>
          </cell>
          <cell r="PH462">
            <v>0</v>
          </cell>
          <cell r="PI462">
            <v>0</v>
          </cell>
          <cell r="PJ462">
            <v>0</v>
          </cell>
          <cell r="PL462">
            <v>0</v>
          </cell>
          <cell r="PM462">
            <v>0</v>
          </cell>
          <cell r="PN462">
            <v>0</v>
          </cell>
          <cell r="PO462">
            <v>0</v>
          </cell>
          <cell r="PP462">
            <v>0</v>
          </cell>
          <cell r="PQ462">
            <v>0</v>
          </cell>
          <cell r="PR462">
            <v>0</v>
          </cell>
          <cell r="PS462">
            <v>0</v>
          </cell>
          <cell r="PT462">
            <v>0</v>
          </cell>
          <cell r="PU462">
            <v>0</v>
          </cell>
          <cell r="PV462">
            <v>0</v>
          </cell>
          <cell r="PW462">
            <v>0</v>
          </cell>
          <cell r="PX462">
            <v>0</v>
          </cell>
          <cell r="PY462">
            <v>0</v>
          </cell>
          <cell r="PZ462">
            <v>0</v>
          </cell>
          <cell r="QA462">
            <v>0</v>
          </cell>
          <cell r="QB462">
            <v>0</v>
          </cell>
          <cell r="QC462">
            <v>0</v>
          </cell>
          <cell r="QD462">
            <v>0</v>
          </cell>
          <cell r="QE462">
            <v>0</v>
          </cell>
          <cell r="QF462">
            <v>0</v>
          </cell>
          <cell r="QG462">
            <v>0</v>
          </cell>
          <cell r="QH462">
            <v>0</v>
          </cell>
          <cell r="QI462">
            <v>0</v>
          </cell>
          <cell r="QJ462">
            <v>0</v>
          </cell>
          <cell r="QK462">
            <v>0</v>
          </cell>
          <cell r="QL462">
            <v>0</v>
          </cell>
          <cell r="QM462">
            <v>0</v>
          </cell>
          <cell r="QN462">
            <v>0</v>
          </cell>
          <cell r="QO462">
            <v>0</v>
          </cell>
          <cell r="QP462">
            <v>0</v>
          </cell>
          <cell r="QQ462">
            <v>0</v>
          </cell>
          <cell r="QR462">
            <v>0</v>
          </cell>
          <cell r="QS462">
            <v>0</v>
          </cell>
          <cell r="QT462">
            <v>0</v>
          </cell>
          <cell r="QU462">
            <v>0</v>
          </cell>
          <cell r="QV462">
            <v>0</v>
          </cell>
          <cell r="QW462">
            <v>0</v>
          </cell>
          <cell r="QX462">
            <v>0</v>
          </cell>
          <cell r="QY462">
            <v>0</v>
          </cell>
          <cell r="QZ462">
            <v>0</v>
          </cell>
          <cell r="RA462">
            <v>0</v>
          </cell>
          <cell r="RB462">
            <v>0</v>
          </cell>
          <cell r="RC462">
            <v>0</v>
          </cell>
          <cell r="RD462">
            <v>0</v>
          </cell>
          <cell r="RE462">
            <v>0</v>
          </cell>
          <cell r="RF462">
            <v>0</v>
          </cell>
          <cell r="RG462">
            <v>0</v>
          </cell>
          <cell r="RH462">
            <v>0</v>
          </cell>
          <cell r="RI462">
            <v>0</v>
          </cell>
          <cell r="RL462">
            <v>0</v>
          </cell>
        </row>
        <row r="463">
          <cell r="OQ463">
            <v>0</v>
          </cell>
          <cell r="OR463">
            <v>0</v>
          </cell>
          <cell r="OS463">
            <v>0</v>
          </cell>
          <cell r="OT463">
            <v>0</v>
          </cell>
          <cell r="OU463">
            <v>0</v>
          </cell>
          <cell r="OV463">
            <v>0</v>
          </cell>
          <cell r="OW463">
            <v>0</v>
          </cell>
          <cell r="OX463">
            <v>0</v>
          </cell>
          <cell r="OY463">
            <v>0</v>
          </cell>
          <cell r="OZ463">
            <v>0</v>
          </cell>
          <cell r="PA463">
            <v>0</v>
          </cell>
          <cell r="PB463">
            <v>0</v>
          </cell>
          <cell r="PC463">
            <v>0</v>
          </cell>
          <cell r="PD463">
            <v>0</v>
          </cell>
          <cell r="PE463">
            <v>0</v>
          </cell>
          <cell r="PF463">
            <v>0</v>
          </cell>
          <cell r="PG463">
            <v>0</v>
          </cell>
          <cell r="PH463">
            <v>0</v>
          </cell>
          <cell r="PI463">
            <v>0</v>
          </cell>
          <cell r="PJ463">
            <v>0</v>
          </cell>
          <cell r="PL463">
            <v>0</v>
          </cell>
          <cell r="PM463">
            <v>0</v>
          </cell>
          <cell r="PN463">
            <v>0</v>
          </cell>
          <cell r="PO463">
            <v>0</v>
          </cell>
          <cell r="PP463">
            <v>0</v>
          </cell>
          <cell r="PQ463">
            <v>0</v>
          </cell>
          <cell r="PR463">
            <v>0</v>
          </cell>
          <cell r="PS463">
            <v>0</v>
          </cell>
          <cell r="PT463">
            <v>0</v>
          </cell>
          <cell r="PU463">
            <v>0</v>
          </cell>
          <cell r="PV463">
            <v>0</v>
          </cell>
          <cell r="PW463">
            <v>0</v>
          </cell>
          <cell r="PX463">
            <v>0</v>
          </cell>
          <cell r="PY463">
            <v>0</v>
          </cell>
          <cell r="PZ463">
            <v>0</v>
          </cell>
          <cell r="QA463">
            <v>0</v>
          </cell>
          <cell r="QB463">
            <v>0</v>
          </cell>
          <cell r="QC463">
            <v>0</v>
          </cell>
          <cell r="QD463">
            <v>0</v>
          </cell>
          <cell r="QE463">
            <v>0</v>
          </cell>
          <cell r="QF463">
            <v>0</v>
          </cell>
          <cell r="QG463">
            <v>0</v>
          </cell>
          <cell r="QH463">
            <v>0</v>
          </cell>
          <cell r="QI463">
            <v>0</v>
          </cell>
          <cell r="QJ463">
            <v>0</v>
          </cell>
          <cell r="QK463">
            <v>0</v>
          </cell>
          <cell r="QL463">
            <v>0</v>
          </cell>
          <cell r="QM463">
            <v>0</v>
          </cell>
          <cell r="QN463">
            <v>0</v>
          </cell>
          <cell r="QO463">
            <v>0</v>
          </cell>
          <cell r="QP463">
            <v>0</v>
          </cell>
          <cell r="QQ463">
            <v>0</v>
          </cell>
          <cell r="QR463">
            <v>0</v>
          </cell>
          <cell r="QS463">
            <v>0</v>
          </cell>
          <cell r="QT463">
            <v>0</v>
          </cell>
          <cell r="QU463">
            <v>0</v>
          </cell>
          <cell r="QV463">
            <v>0</v>
          </cell>
          <cell r="QW463">
            <v>0</v>
          </cell>
          <cell r="QX463">
            <v>0</v>
          </cell>
          <cell r="QY463">
            <v>0</v>
          </cell>
          <cell r="QZ463">
            <v>0</v>
          </cell>
          <cell r="RA463">
            <v>0</v>
          </cell>
          <cell r="RB463">
            <v>0</v>
          </cell>
          <cell r="RC463">
            <v>0</v>
          </cell>
          <cell r="RD463">
            <v>0</v>
          </cell>
          <cell r="RE463">
            <v>0</v>
          </cell>
          <cell r="RF463">
            <v>0</v>
          </cell>
          <cell r="RG463">
            <v>0</v>
          </cell>
          <cell r="RH463">
            <v>0</v>
          </cell>
          <cell r="RI463">
            <v>0</v>
          </cell>
          <cell r="RL463">
            <v>0</v>
          </cell>
        </row>
        <row r="464">
          <cell r="OQ464">
            <v>0</v>
          </cell>
          <cell r="OR464">
            <v>0</v>
          </cell>
          <cell r="OS464">
            <v>0</v>
          </cell>
          <cell r="OT464">
            <v>0</v>
          </cell>
          <cell r="OU464">
            <v>0</v>
          </cell>
          <cell r="OV464">
            <v>0</v>
          </cell>
          <cell r="OW464">
            <v>0</v>
          </cell>
          <cell r="OX464">
            <v>0</v>
          </cell>
          <cell r="OY464">
            <v>0</v>
          </cell>
          <cell r="OZ464">
            <v>0</v>
          </cell>
          <cell r="PA464">
            <v>0</v>
          </cell>
          <cell r="PB464">
            <v>0</v>
          </cell>
          <cell r="PC464">
            <v>0</v>
          </cell>
          <cell r="PD464">
            <v>0</v>
          </cell>
          <cell r="PE464">
            <v>0</v>
          </cell>
          <cell r="PF464">
            <v>0</v>
          </cell>
          <cell r="PG464">
            <v>0</v>
          </cell>
          <cell r="PH464">
            <v>0</v>
          </cell>
          <cell r="PI464">
            <v>0</v>
          </cell>
          <cell r="PJ464">
            <v>0</v>
          </cell>
          <cell r="PL464">
            <v>0</v>
          </cell>
          <cell r="PM464">
            <v>0</v>
          </cell>
          <cell r="PN464">
            <v>0</v>
          </cell>
          <cell r="PO464">
            <v>0</v>
          </cell>
          <cell r="PP464">
            <v>0</v>
          </cell>
          <cell r="PQ464">
            <v>0</v>
          </cell>
          <cell r="PR464">
            <v>0</v>
          </cell>
          <cell r="PS464">
            <v>0</v>
          </cell>
          <cell r="PT464">
            <v>0</v>
          </cell>
          <cell r="PU464">
            <v>0</v>
          </cell>
          <cell r="PV464">
            <v>0</v>
          </cell>
          <cell r="PW464">
            <v>0</v>
          </cell>
          <cell r="PX464">
            <v>0</v>
          </cell>
          <cell r="PY464">
            <v>0</v>
          </cell>
          <cell r="PZ464">
            <v>0</v>
          </cell>
          <cell r="QA464">
            <v>0</v>
          </cell>
          <cell r="QB464">
            <v>0</v>
          </cell>
          <cell r="QC464">
            <v>0</v>
          </cell>
          <cell r="QD464">
            <v>0</v>
          </cell>
          <cell r="QE464">
            <v>0</v>
          </cell>
          <cell r="QF464">
            <v>0</v>
          </cell>
          <cell r="QG464">
            <v>0</v>
          </cell>
          <cell r="QH464">
            <v>0</v>
          </cell>
          <cell r="QI464">
            <v>0</v>
          </cell>
          <cell r="QJ464">
            <v>0</v>
          </cell>
          <cell r="QK464">
            <v>0</v>
          </cell>
          <cell r="QL464">
            <v>0</v>
          </cell>
          <cell r="QM464">
            <v>0</v>
          </cell>
          <cell r="QN464">
            <v>0</v>
          </cell>
          <cell r="QO464">
            <v>0</v>
          </cell>
          <cell r="QP464">
            <v>0</v>
          </cell>
          <cell r="QQ464">
            <v>0</v>
          </cell>
          <cell r="QR464">
            <v>0</v>
          </cell>
          <cell r="QS464">
            <v>0</v>
          </cell>
          <cell r="QT464">
            <v>0</v>
          </cell>
          <cell r="QU464">
            <v>0</v>
          </cell>
          <cell r="QV464">
            <v>0</v>
          </cell>
          <cell r="QW464">
            <v>0</v>
          </cell>
          <cell r="QX464">
            <v>0</v>
          </cell>
          <cell r="QY464">
            <v>0</v>
          </cell>
          <cell r="QZ464">
            <v>0</v>
          </cell>
          <cell r="RA464">
            <v>0</v>
          </cell>
          <cell r="RB464">
            <v>0</v>
          </cell>
          <cell r="RC464">
            <v>0</v>
          </cell>
          <cell r="RD464">
            <v>0</v>
          </cell>
          <cell r="RE464">
            <v>0</v>
          </cell>
          <cell r="RF464">
            <v>0</v>
          </cell>
          <cell r="RG464">
            <v>0</v>
          </cell>
          <cell r="RH464">
            <v>0</v>
          </cell>
          <cell r="RI464">
            <v>0</v>
          </cell>
          <cell r="RL464">
            <v>0</v>
          </cell>
        </row>
        <row r="465">
          <cell r="OQ465">
            <v>0</v>
          </cell>
          <cell r="OR465">
            <v>0</v>
          </cell>
          <cell r="OS465">
            <v>0</v>
          </cell>
          <cell r="OT465">
            <v>0</v>
          </cell>
          <cell r="OU465">
            <v>0</v>
          </cell>
          <cell r="OV465">
            <v>0</v>
          </cell>
          <cell r="OW465">
            <v>0</v>
          </cell>
          <cell r="OX465">
            <v>0</v>
          </cell>
          <cell r="OY465">
            <v>0</v>
          </cell>
          <cell r="OZ465">
            <v>0</v>
          </cell>
          <cell r="PA465">
            <v>0</v>
          </cell>
          <cell r="PB465">
            <v>0</v>
          </cell>
          <cell r="PC465">
            <v>0</v>
          </cell>
          <cell r="PD465">
            <v>0</v>
          </cell>
          <cell r="PE465">
            <v>0</v>
          </cell>
          <cell r="PF465">
            <v>0</v>
          </cell>
          <cell r="PG465">
            <v>0</v>
          </cell>
          <cell r="PH465">
            <v>0</v>
          </cell>
          <cell r="PI465">
            <v>0</v>
          </cell>
          <cell r="PJ465">
            <v>0</v>
          </cell>
          <cell r="PL465">
            <v>0</v>
          </cell>
          <cell r="PM465">
            <v>0</v>
          </cell>
          <cell r="PN465">
            <v>0</v>
          </cell>
          <cell r="PO465">
            <v>0</v>
          </cell>
          <cell r="PP465">
            <v>0</v>
          </cell>
          <cell r="PQ465">
            <v>0</v>
          </cell>
          <cell r="PR465">
            <v>0</v>
          </cell>
          <cell r="PS465">
            <v>0</v>
          </cell>
          <cell r="PT465">
            <v>0</v>
          </cell>
          <cell r="PU465">
            <v>0</v>
          </cell>
          <cell r="PV465">
            <v>0</v>
          </cell>
          <cell r="PW465">
            <v>0</v>
          </cell>
          <cell r="PX465">
            <v>0</v>
          </cell>
          <cell r="PY465">
            <v>0</v>
          </cell>
          <cell r="PZ465">
            <v>0</v>
          </cell>
          <cell r="QA465">
            <v>0</v>
          </cell>
          <cell r="QB465">
            <v>0</v>
          </cell>
          <cell r="QC465">
            <v>0</v>
          </cell>
          <cell r="QD465">
            <v>0</v>
          </cell>
          <cell r="QE465">
            <v>0</v>
          </cell>
          <cell r="QF465">
            <v>0</v>
          </cell>
          <cell r="QG465">
            <v>0</v>
          </cell>
          <cell r="QH465">
            <v>0</v>
          </cell>
          <cell r="QI465">
            <v>0</v>
          </cell>
          <cell r="QJ465">
            <v>0</v>
          </cell>
          <cell r="QK465">
            <v>0</v>
          </cell>
          <cell r="QL465">
            <v>0</v>
          </cell>
          <cell r="QM465">
            <v>0</v>
          </cell>
          <cell r="QN465">
            <v>0</v>
          </cell>
          <cell r="QO465">
            <v>0</v>
          </cell>
          <cell r="QP465">
            <v>0</v>
          </cell>
          <cell r="QQ465">
            <v>0</v>
          </cell>
          <cell r="QR465">
            <v>0</v>
          </cell>
          <cell r="QS465">
            <v>0</v>
          </cell>
          <cell r="QT465">
            <v>0</v>
          </cell>
          <cell r="QU465">
            <v>0</v>
          </cell>
          <cell r="QV465">
            <v>0</v>
          </cell>
          <cell r="QW465">
            <v>0</v>
          </cell>
          <cell r="QX465">
            <v>0</v>
          </cell>
          <cell r="QY465">
            <v>0</v>
          </cell>
          <cell r="QZ465">
            <v>0</v>
          </cell>
          <cell r="RA465">
            <v>0</v>
          </cell>
          <cell r="RB465">
            <v>0</v>
          </cell>
          <cell r="RC465">
            <v>0</v>
          </cell>
          <cell r="RD465">
            <v>0</v>
          </cell>
          <cell r="RE465">
            <v>0</v>
          </cell>
          <cell r="RF465">
            <v>0</v>
          </cell>
          <cell r="RG465">
            <v>0</v>
          </cell>
          <cell r="RH465">
            <v>0</v>
          </cell>
          <cell r="RI465">
            <v>0</v>
          </cell>
          <cell r="RL465">
            <v>0</v>
          </cell>
        </row>
        <row r="466">
          <cell r="OQ466">
            <v>0</v>
          </cell>
          <cell r="OR466">
            <v>0</v>
          </cell>
          <cell r="OS466">
            <v>0</v>
          </cell>
          <cell r="OT466">
            <v>0</v>
          </cell>
          <cell r="OU466">
            <v>0</v>
          </cell>
          <cell r="OV466">
            <v>0</v>
          </cell>
          <cell r="OW466">
            <v>0</v>
          </cell>
          <cell r="OX466">
            <v>0</v>
          </cell>
          <cell r="OY466">
            <v>0</v>
          </cell>
          <cell r="OZ466">
            <v>0</v>
          </cell>
          <cell r="PA466">
            <v>0</v>
          </cell>
          <cell r="PB466">
            <v>0</v>
          </cell>
          <cell r="PC466">
            <v>0</v>
          </cell>
          <cell r="PD466">
            <v>0</v>
          </cell>
          <cell r="PE466">
            <v>0</v>
          </cell>
          <cell r="PF466">
            <v>0</v>
          </cell>
          <cell r="PG466">
            <v>0</v>
          </cell>
          <cell r="PH466">
            <v>0</v>
          </cell>
          <cell r="PI466">
            <v>0</v>
          </cell>
          <cell r="PJ466">
            <v>0</v>
          </cell>
          <cell r="PL466">
            <v>0</v>
          </cell>
          <cell r="PM466">
            <v>0</v>
          </cell>
          <cell r="PN466">
            <v>0</v>
          </cell>
          <cell r="PO466">
            <v>0</v>
          </cell>
          <cell r="PP466">
            <v>0</v>
          </cell>
          <cell r="PQ466">
            <v>0</v>
          </cell>
          <cell r="PR466">
            <v>0</v>
          </cell>
          <cell r="PS466">
            <v>0</v>
          </cell>
          <cell r="PT466">
            <v>0</v>
          </cell>
          <cell r="PU466">
            <v>0</v>
          </cell>
          <cell r="PV466">
            <v>0</v>
          </cell>
          <cell r="PW466">
            <v>0</v>
          </cell>
          <cell r="PX466">
            <v>0</v>
          </cell>
          <cell r="PY466">
            <v>0</v>
          </cell>
          <cell r="PZ466">
            <v>0</v>
          </cell>
          <cell r="QA466">
            <v>0</v>
          </cell>
          <cell r="QB466">
            <v>0</v>
          </cell>
          <cell r="QC466">
            <v>0</v>
          </cell>
          <cell r="QD466">
            <v>0</v>
          </cell>
          <cell r="QE466">
            <v>0</v>
          </cell>
          <cell r="QF466">
            <v>0</v>
          </cell>
          <cell r="QG466">
            <v>0</v>
          </cell>
          <cell r="QH466">
            <v>0</v>
          </cell>
          <cell r="QI466">
            <v>0</v>
          </cell>
          <cell r="QJ466">
            <v>0</v>
          </cell>
          <cell r="QK466">
            <v>0</v>
          </cell>
          <cell r="QL466">
            <v>0</v>
          </cell>
          <cell r="QM466">
            <v>0</v>
          </cell>
          <cell r="QN466">
            <v>0</v>
          </cell>
          <cell r="QO466">
            <v>0</v>
          </cell>
          <cell r="QP466">
            <v>0</v>
          </cell>
          <cell r="QQ466">
            <v>0</v>
          </cell>
          <cell r="QR466">
            <v>0</v>
          </cell>
          <cell r="QS466">
            <v>0</v>
          </cell>
          <cell r="QT466">
            <v>0</v>
          </cell>
          <cell r="QU466">
            <v>0</v>
          </cell>
          <cell r="QV466">
            <v>0</v>
          </cell>
          <cell r="QW466">
            <v>0</v>
          </cell>
          <cell r="QX466">
            <v>0</v>
          </cell>
          <cell r="QY466">
            <v>0</v>
          </cell>
          <cell r="QZ466">
            <v>0</v>
          </cell>
          <cell r="RA466">
            <v>0</v>
          </cell>
          <cell r="RB466">
            <v>0</v>
          </cell>
          <cell r="RC466">
            <v>0</v>
          </cell>
          <cell r="RD466">
            <v>0</v>
          </cell>
          <cell r="RE466">
            <v>0</v>
          </cell>
          <cell r="RF466">
            <v>0</v>
          </cell>
          <cell r="RG466">
            <v>0</v>
          </cell>
          <cell r="RH466">
            <v>0</v>
          </cell>
          <cell r="RI466">
            <v>0</v>
          </cell>
          <cell r="RL466">
            <v>0</v>
          </cell>
        </row>
        <row r="467">
          <cell r="OQ467">
            <v>0</v>
          </cell>
          <cell r="OR467">
            <v>0</v>
          </cell>
          <cell r="OS467">
            <v>0</v>
          </cell>
          <cell r="OT467">
            <v>0</v>
          </cell>
          <cell r="OU467">
            <v>0</v>
          </cell>
          <cell r="OV467">
            <v>0</v>
          </cell>
          <cell r="OW467">
            <v>0</v>
          </cell>
          <cell r="OX467">
            <v>0</v>
          </cell>
          <cell r="OY467">
            <v>0</v>
          </cell>
          <cell r="OZ467">
            <v>0</v>
          </cell>
          <cell r="PA467">
            <v>0</v>
          </cell>
          <cell r="PB467">
            <v>0</v>
          </cell>
          <cell r="PC467">
            <v>0</v>
          </cell>
          <cell r="PD467">
            <v>0</v>
          </cell>
          <cell r="PE467">
            <v>0</v>
          </cell>
          <cell r="PF467">
            <v>0</v>
          </cell>
          <cell r="PG467">
            <v>0</v>
          </cell>
          <cell r="PH467">
            <v>0</v>
          </cell>
          <cell r="PI467">
            <v>0</v>
          </cell>
          <cell r="PJ467">
            <v>0</v>
          </cell>
          <cell r="PL467">
            <v>0</v>
          </cell>
          <cell r="PM467">
            <v>0</v>
          </cell>
          <cell r="PN467">
            <v>0</v>
          </cell>
          <cell r="PO467">
            <v>0</v>
          </cell>
          <cell r="PP467">
            <v>0</v>
          </cell>
          <cell r="PQ467">
            <v>0</v>
          </cell>
          <cell r="PR467">
            <v>0</v>
          </cell>
          <cell r="PS467">
            <v>0</v>
          </cell>
          <cell r="PT467">
            <v>0</v>
          </cell>
          <cell r="PU467">
            <v>0</v>
          </cell>
          <cell r="PV467">
            <v>0</v>
          </cell>
          <cell r="PW467">
            <v>0</v>
          </cell>
          <cell r="PX467">
            <v>0</v>
          </cell>
          <cell r="PY467">
            <v>0</v>
          </cell>
          <cell r="PZ467">
            <v>0</v>
          </cell>
          <cell r="QA467">
            <v>0</v>
          </cell>
          <cell r="QB467">
            <v>0</v>
          </cell>
          <cell r="QC467">
            <v>0</v>
          </cell>
          <cell r="QD467">
            <v>0</v>
          </cell>
          <cell r="QE467">
            <v>0</v>
          </cell>
          <cell r="QF467">
            <v>0</v>
          </cell>
          <cell r="QG467">
            <v>0</v>
          </cell>
          <cell r="QH467">
            <v>0</v>
          </cell>
          <cell r="QI467">
            <v>0</v>
          </cell>
          <cell r="QJ467">
            <v>0</v>
          </cell>
          <cell r="QK467">
            <v>0</v>
          </cell>
          <cell r="QL467">
            <v>0</v>
          </cell>
          <cell r="QM467">
            <v>0</v>
          </cell>
          <cell r="QN467">
            <v>0</v>
          </cell>
          <cell r="QO467">
            <v>0</v>
          </cell>
          <cell r="QP467">
            <v>0</v>
          </cell>
          <cell r="QQ467">
            <v>0</v>
          </cell>
          <cell r="QR467">
            <v>0</v>
          </cell>
          <cell r="QS467">
            <v>0</v>
          </cell>
          <cell r="QT467">
            <v>0</v>
          </cell>
          <cell r="QU467">
            <v>0</v>
          </cell>
          <cell r="QV467">
            <v>0</v>
          </cell>
          <cell r="QW467">
            <v>0</v>
          </cell>
          <cell r="QX467">
            <v>0</v>
          </cell>
          <cell r="QY467">
            <v>0</v>
          </cell>
          <cell r="QZ467">
            <v>0</v>
          </cell>
          <cell r="RA467">
            <v>0</v>
          </cell>
          <cell r="RB467">
            <v>0</v>
          </cell>
          <cell r="RC467">
            <v>0</v>
          </cell>
          <cell r="RD467">
            <v>0</v>
          </cell>
          <cell r="RE467">
            <v>0</v>
          </cell>
          <cell r="RF467">
            <v>0</v>
          </cell>
          <cell r="RG467">
            <v>0</v>
          </cell>
          <cell r="RH467">
            <v>0</v>
          </cell>
          <cell r="RI467">
            <v>0</v>
          </cell>
          <cell r="RL467">
            <v>0</v>
          </cell>
        </row>
        <row r="468">
          <cell r="OQ468">
            <v>0</v>
          </cell>
          <cell r="OR468">
            <v>0</v>
          </cell>
          <cell r="OS468">
            <v>0</v>
          </cell>
          <cell r="OT468">
            <v>0</v>
          </cell>
          <cell r="OU468">
            <v>0</v>
          </cell>
          <cell r="OV468">
            <v>0</v>
          </cell>
          <cell r="OW468">
            <v>0</v>
          </cell>
          <cell r="OX468">
            <v>0</v>
          </cell>
          <cell r="OY468">
            <v>0</v>
          </cell>
          <cell r="OZ468">
            <v>0</v>
          </cell>
          <cell r="PA468">
            <v>0</v>
          </cell>
          <cell r="PB468">
            <v>0</v>
          </cell>
          <cell r="PC468">
            <v>0</v>
          </cell>
          <cell r="PD468">
            <v>0</v>
          </cell>
          <cell r="PE468">
            <v>0</v>
          </cell>
          <cell r="PF468">
            <v>0</v>
          </cell>
          <cell r="PG468">
            <v>0</v>
          </cell>
          <cell r="PH468">
            <v>0</v>
          </cell>
          <cell r="PI468">
            <v>0</v>
          </cell>
          <cell r="PJ468">
            <v>0</v>
          </cell>
          <cell r="PL468">
            <v>0</v>
          </cell>
          <cell r="PM468">
            <v>0</v>
          </cell>
          <cell r="PN468">
            <v>0</v>
          </cell>
          <cell r="PO468">
            <v>0</v>
          </cell>
          <cell r="PP468">
            <v>0</v>
          </cell>
          <cell r="PQ468">
            <v>0</v>
          </cell>
          <cell r="PR468">
            <v>0</v>
          </cell>
          <cell r="PS468">
            <v>0</v>
          </cell>
          <cell r="PT468">
            <v>0</v>
          </cell>
          <cell r="PU468">
            <v>0</v>
          </cell>
          <cell r="PV468">
            <v>0</v>
          </cell>
          <cell r="PW468">
            <v>0</v>
          </cell>
          <cell r="PX468">
            <v>0</v>
          </cell>
          <cell r="PY468">
            <v>0</v>
          </cell>
          <cell r="PZ468">
            <v>0</v>
          </cell>
          <cell r="QA468">
            <v>0</v>
          </cell>
          <cell r="QB468">
            <v>0</v>
          </cell>
          <cell r="QC468">
            <v>0</v>
          </cell>
          <cell r="QD468">
            <v>0</v>
          </cell>
          <cell r="QE468">
            <v>0</v>
          </cell>
          <cell r="QF468">
            <v>0</v>
          </cell>
          <cell r="QG468">
            <v>0</v>
          </cell>
          <cell r="QH468">
            <v>0</v>
          </cell>
          <cell r="QI468">
            <v>0</v>
          </cell>
          <cell r="QJ468">
            <v>0</v>
          </cell>
          <cell r="QK468">
            <v>0</v>
          </cell>
          <cell r="QL468">
            <v>0</v>
          </cell>
          <cell r="QM468">
            <v>0</v>
          </cell>
          <cell r="QN468">
            <v>0</v>
          </cell>
          <cell r="QO468">
            <v>0</v>
          </cell>
          <cell r="QP468">
            <v>0</v>
          </cell>
          <cell r="QQ468">
            <v>0</v>
          </cell>
          <cell r="QR468">
            <v>0</v>
          </cell>
          <cell r="QS468">
            <v>0</v>
          </cell>
          <cell r="QT468">
            <v>0</v>
          </cell>
          <cell r="QU468">
            <v>0</v>
          </cell>
          <cell r="QV468">
            <v>0</v>
          </cell>
          <cell r="QW468">
            <v>0</v>
          </cell>
          <cell r="QX468">
            <v>0</v>
          </cell>
          <cell r="QY468">
            <v>0</v>
          </cell>
          <cell r="QZ468">
            <v>0</v>
          </cell>
          <cell r="RA468">
            <v>0</v>
          </cell>
          <cell r="RB468">
            <v>0</v>
          </cell>
          <cell r="RC468">
            <v>0</v>
          </cell>
          <cell r="RD468">
            <v>0</v>
          </cell>
          <cell r="RE468">
            <v>0</v>
          </cell>
          <cell r="RF468">
            <v>0</v>
          </cell>
          <cell r="RG468">
            <v>0</v>
          </cell>
          <cell r="RH468">
            <v>0</v>
          </cell>
          <cell r="RI468">
            <v>0</v>
          </cell>
          <cell r="RL468">
            <v>0</v>
          </cell>
        </row>
        <row r="469">
          <cell r="OQ469">
            <v>0</v>
          </cell>
          <cell r="OR469">
            <v>0</v>
          </cell>
          <cell r="OS469">
            <v>0</v>
          </cell>
          <cell r="OT469">
            <v>0</v>
          </cell>
          <cell r="OU469">
            <v>0</v>
          </cell>
          <cell r="OV469">
            <v>0</v>
          </cell>
          <cell r="OW469">
            <v>0</v>
          </cell>
          <cell r="OX469">
            <v>0</v>
          </cell>
          <cell r="OY469">
            <v>0</v>
          </cell>
          <cell r="OZ469">
            <v>0</v>
          </cell>
          <cell r="PA469">
            <v>0</v>
          </cell>
          <cell r="PB469">
            <v>0</v>
          </cell>
          <cell r="PC469">
            <v>0</v>
          </cell>
          <cell r="PD469">
            <v>0</v>
          </cell>
          <cell r="PE469">
            <v>0</v>
          </cell>
          <cell r="PF469">
            <v>0</v>
          </cell>
          <cell r="PG469">
            <v>0</v>
          </cell>
          <cell r="PH469">
            <v>0</v>
          </cell>
          <cell r="PI469">
            <v>0</v>
          </cell>
          <cell r="PJ469">
            <v>0</v>
          </cell>
          <cell r="PL469">
            <v>0</v>
          </cell>
          <cell r="PM469">
            <v>0</v>
          </cell>
          <cell r="PN469">
            <v>0</v>
          </cell>
          <cell r="PO469">
            <v>0</v>
          </cell>
          <cell r="PP469">
            <v>0</v>
          </cell>
          <cell r="PQ469">
            <v>0</v>
          </cell>
          <cell r="PR469">
            <v>0</v>
          </cell>
          <cell r="PS469">
            <v>0</v>
          </cell>
          <cell r="PT469">
            <v>0</v>
          </cell>
          <cell r="PU469">
            <v>0</v>
          </cell>
          <cell r="PV469">
            <v>0</v>
          </cell>
          <cell r="PW469">
            <v>0</v>
          </cell>
          <cell r="PX469">
            <v>0</v>
          </cell>
          <cell r="PY469">
            <v>0</v>
          </cell>
          <cell r="PZ469">
            <v>0</v>
          </cell>
          <cell r="QA469">
            <v>0</v>
          </cell>
          <cell r="QB469">
            <v>0</v>
          </cell>
          <cell r="QC469">
            <v>0</v>
          </cell>
          <cell r="QD469">
            <v>0</v>
          </cell>
          <cell r="QE469">
            <v>0</v>
          </cell>
          <cell r="QF469">
            <v>0</v>
          </cell>
          <cell r="QG469">
            <v>0</v>
          </cell>
          <cell r="QH469">
            <v>0</v>
          </cell>
          <cell r="QI469">
            <v>0</v>
          </cell>
          <cell r="QJ469">
            <v>0</v>
          </cell>
          <cell r="QK469">
            <v>0</v>
          </cell>
          <cell r="QL469">
            <v>0</v>
          </cell>
          <cell r="QM469">
            <v>0</v>
          </cell>
          <cell r="QN469">
            <v>0</v>
          </cell>
          <cell r="QO469">
            <v>0</v>
          </cell>
          <cell r="QP469">
            <v>0</v>
          </cell>
          <cell r="QQ469">
            <v>0</v>
          </cell>
          <cell r="QR469">
            <v>0</v>
          </cell>
          <cell r="QS469">
            <v>0</v>
          </cell>
          <cell r="QT469">
            <v>0</v>
          </cell>
          <cell r="QU469">
            <v>0</v>
          </cell>
          <cell r="QV469">
            <v>0</v>
          </cell>
          <cell r="QW469">
            <v>0</v>
          </cell>
          <cell r="QX469">
            <v>0</v>
          </cell>
          <cell r="QY469">
            <v>0</v>
          </cell>
          <cell r="QZ469">
            <v>0</v>
          </cell>
          <cell r="RA469">
            <v>0</v>
          </cell>
          <cell r="RB469">
            <v>0</v>
          </cell>
          <cell r="RC469">
            <v>0</v>
          </cell>
          <cell r="RD469">
            <v>0</v>
          </cell>
          <cell r="RE469">
            <v>0</v>
          </cell>
          <cell r="RF469">
            <v>0</v>
          </cell>
          <cell r="RG469">
            <v>0</v>
          </cell>
          <cell r="RH469">
            <v>0</v>
          </cell>
          <cell r="RI469">
            <v>0</v>
          </cell>
          <cell r="RL469">
            <v>0</v>
          </cell>
        </row>
        <row r="470">
          <cell r="OQ470">
            <v>0</v>
          </cell>
          <cell r="OR470">
            <v>0</v>
          </cell>
          <cell r="OS470">
            <v>0</v>
          </cell>
          <cell r="OT470">
            <v>0</v>
          </cell>
          <cell r="OU470">
            <v>0</v>
          </cell>
          <cell r="OV470">
            <v>0</v>
          </cell>
          <cell r="OW470">
            <v>0</v>
          </cell>
          <cell r="OX470">
            <v>0</v>
          </cell>
          <cell r="OY470">
            <v>0</v>
          </cell>
          <cell r="OZ470">
            <v>0</v>
          </cell>
          <cell r="PA470">
            <v>0</v>
          </cell>
          <cell r="PB470">
            <v>0</v>
          </cell>
          <cell r="PC470">
            <v>0</v>
          </cell>
          <cell r="PD470">
            <v>0</v>
          </cell>
          <cell r="PE470">
            <v>0</v>
          </cell>
          <cell r="PF470">
            <v>0</v>
          </cell>
          <cell r="PG470">
            <v>0</v>
          </cell>
          <cell r="PH470">
            <v>0</v>
          </cell>
          <cell r="PI470">
            <v>0</v>
          </cell>
          <cell r="PJ470">
            <v>0</v>
          </cell>
          <cell r="PL470">
            <v>0</v>
          </cell>
          <cell r="PM470">
            <v>0</v>
          </cell>
          <cell r="PN470">
            <v>0</v>
          </cell>
          <cell r="PO470">
            <v>0</v>
          </cell>
          <cell r="PP470">
            <v>0</v>
          </cell>
          <cell r="PQ470">
            <v>0</v>
          </cell>
          <cell r="PR470">
            <v>0</v>
          </cell>
          <cell r="PS470">
            <v>0</v>
          </cell>
          <cell r="PT470">
            <v>0</v>
          </cell>
          <cell r="PU470">
            <v>0</v>
          </cell>
          <cell r="PV470">
            <v>0</v>
          </cell>
          <cell r="PW470">
            <v>0</v>
          </cell>
          <cell r="PX470">
            <v>0</v>
          </cell>
          <cell r="PY470">
            <v>0</v>
          </cell>
          <cell r="PZ470">
            <v>0</v>
          </cell>
          <cell r="QA470">
            <v>0</v>
          </cell>
          <cell r="QB470">
            <v>0</v>
          </cell>
          <cell r="QC470">
            <v>0</v>
          </cell>
          <cell r="QD470">
            <v>0</v>
          </cell>
          <cell r="QE470">
            <v>0</v>
          </cell>
          <cell r="QF470">
            <v>0</v>
          </cell>
          <cell r="QG470">
            <v>0</v>
          </cell>
          <cell r="QH470">
            <v>0</v>
          </cell>
          <cell r="QI470">
            <v>0</v>
          </cell>
          <cell r="QJ470">
            <v>0</v>
          </cell>
          <cell r="QK470">
            <v>0</v>
          </cell>
          <cell r="QL470">
            <v>0</v>
          </cell>
          <cell r="QM470">
            <v>0</v>
          </cell>
          <cell r="QN470">
            <v>0</v>
          </cell>
          <cell r="QO470">
            <v>0</v>
          </cell>
          <cell r="QP470">
            <v>0</v>
          </cell>
          <cell r="QQ470">
            <v>0</v>
          </cell>
          <cell r="QR470">
            <v>0</v>
          </cell>
          <cell r="QS470">
            <v>0</v>
          </cell>
          <cell r="QT470">
            <v>0</v>
          </cell>
          <cell r="QU470">
            <v>0</v>
          </cell>
          <cell r="QV470">
            <v>0</v>
          </cell>
          <cell r="QW470">
            <v>0</v>
          </cell>
          <cell r="QX470">
            <v>0</v>
          </cell>
          <cell r="QY470">
            <v>0</v>
          </cell>
          <cell r="QZ470">
            <v>0</v>
          </cell>
          <cell r="RA470">
            <v>0</v>
          </cell>
          <cell r="RB470">
            <v>0</v>
          </cell>
          <cell r="RC470">
            <v>0</v>
          </cell>
          <cell r="RD470">
            <v>0</v>
          </cell>
          <cell r="RE470">
            <v>0</v>
          </cell>
          <cell r="RF470">
            <v>0</v>
          </cell>
          <cell r="RG470">
            <v>0</v>
          </cell>
          <cell r="RH470">
            <v>0</v>
          </cell>
          <cell r="RI470">
            <v>0</v>
          </cell>
          <cell r="RL470">
            <v>0</v>
          </cell>
        </row>
        <row r="471">
          <cell r="OQ471">
            <v>0</v>
          </cell>
          <cell r="OR471">
            <v>0</v>
          </cell>
          <cell r="OS471">
            <v>0</v>
          </cell>
          <cell r="OT471">
            <v>0</v>
          </cell>
          <cell r="OU471">
            <v>0</v>
          </cell>
          <cell r="OV471">
            <v>0</v>
          </cell>
          <cell r="OW471">
            <v>0</v>
          </cell>
          <cell r="OX471">
            <v>0</v>
          </cell>
          <cell r="OY471">
            <v>0</v>
          </cell>
          <cell r="OZ471">
            <v>0</v>
          </cell>
          <cell r="PA471">
            <v>0</v>
          </cell>
          <cell r="PB471">
            <v>0</v>
          </cell>
          <cell r="PC471">
            <v>0</v>
          </cell>
          <cell r="PD471">
            <v>0</v>
          </cell>
          <cell r="PE471">
            <v>0</v>
          </cell>
          <cell r="PF471">
            <v>0</v>
          </cell>
          <cell r="PG471">
            <v>0</v>
          </cell>
          <cell r="PH471">
            <v>0</v>
          </cell>
          <cell r="PI471">
            <v>0</v>
          </cell>
          <cell r="PJ471">
            <v>0</v>
          </cell>
          <cell r="PL471">
            <v>0</v>
          </cell>
          <cell r="PM471">
            <v>0</v>
          </cell>
          <cell r="PN471">
            <v>0</v>
          </cell>
          <cell r="PO471">
            <v>0</v>
          </cell>
          <cell r="PP471">
            <v>0</v>
          </cell>
          <cell r="PQ471">
            <v>0</v>
          </cell>
          <cell r="PR471">
            <v>0</v>
          </cell>
          <cell r="PS471">
            <v>0</v>
          </cell>
          <cell r="PT471">
            <v>0</v>
          </cell>
          <cell r="PU471">
            <v>0</v>
          </cell>
          <cell r="PV471">
            <v>0</v>
          </cell>
          <cell r="PW471">
            <v>0</v>
          </cell>
          <cell r="PX471">
            <v>0</v>
          </cell>
          <cell r="PY471">
            <v>0</v>
          </cell>
          <cell r="PZ471">
            <v>0</v>
          </cell>
          <cell r="QA471">
            <v>0</v>
          </cell>
          <cell r="QB471">
            <v>0</v>
          </cell>
          <cell r="QC471">
            <v>0</v>
          </cell>
          <cell r="QD471">
            <v>0</v>
          </cell>
          <cell r="QE471">
            <v>0</v>
          </cell>
          <cell r="QF471">
            <v>0</v>
          </cell>
          <cell r="QG471">
            <v>0</v>
          </cell>
          <cell r="QH471">
            <v>0</v>
          </cell>
          <cell r="QI471">
            <v>0</v>
          </cell>
          <cell r="QJ471">
            <v>0</v>
          </cell>
          <cell r="QK471">
            <v>0</v>
          </cell>
          <cell r="QL471">
            <v>0</v>
          </cell>
          <cell r="QM471">
            <v>0</v>
          </cell>
          <cell r="QN471">
            <v>0</v>
          </cell>
          <cell r="QO471">
            <v>0</v>
          </cell>
          <cell r="QP471">
            <v>0</v>
          </cell>
          <cell r="QQ471">
            <v>0</v>
          </cell>
          <cell r="QR471">
            <v>0</v>
          </cell>
          <cell r="QS471">
            <v>0</v>
          </cell>
          <cell r="QT471">
            <v>0</v>
          </cell>
          <cell r="QU471">
            <v>0</v>
          </cell>
          <cell r="QV471">
            <v>0</v>
          </cell>
          <cell r="QW471">
            <v>0</v>
          </cell>
          <cell r="QX471">
            <v>0</v>
          </cell>
          <cell r="QY471">
            <v>0</v>
          </cell>
          <cell r="QZ471">
            <v>0</v>
          </cell>
          <cell r="RA471">
            <v>0</v>
          </cell>
          <cell r="RB471">
            <v>0</v>
          </cell>
          <cell r="RC471">
            <v>0</v>
          </cell>
          <cell r="RD471">
            <v>0</v>
          </cell>
          <cell r="RE471">
            <v>0</v>
          </cell>
          <cell r="RF471">
            <v>0</v>
          </cell>
          <cell r="RG471">
            <v>0</v>
          </cell>
          <cell r="RH471">
            <v>0</v>
          </cell>
          <cell r="RI471">
            <v>0</v>
          </cell>
          <cell r="RL471">
            <v>0</v>
          </cell>
        </row>
        <row r="472">
          <cell r="OQ472">
            <v>0</v>
          </cell>
          <cell r="OR472">
            <v>0</v>
          </cell>
          <cell r="OS472">
            <v>0</v>
          </cell>
          <cell r="OT472">
            <v>0</v>
          </cell>
          <cell r="OU472">
            <v>0</v>
          </cell>
          <cell r="OV472">
            <v>0</v>
          </cell>
          <cell r="OW472">
            <v>0</v>
          </cell>
          <cell r="OX472">
            <v>0</v>
          </cell>
          <cell r="OY472">
            <v>0</v>
          </cell>
          <cell r="OZ472">
            <v>0</v>
          </cell>
          <cell r="PA472">
            <v>0</v>
          </cell>
          <cell r="PB472">
            <v>0</v>
          </cell>
          <cell r="PC472">
            <v>0</v>
          </cell>
          <cell r="PD472">
            <v>0</v>
          </cell>
          <cell r="PE472">
            <v>0</v>
          </cell>
          <cell r="PF472">
            <v>0</v>
          </cell>
          <cell r="PG472">
            <v>0</v>
          </cell>
          <cell r="PH472">
            <v>0</v>
          </cell>
          <cell r="PI472">
            <v>0</v>
          </cell>
          <cell r="PJ472">
            <v>0</v>
          </cell>
          <cell r="PL472">
            <v>0</v>
          </cell>
          <cell r="PM472">
            <v>0</v>
          </cell>
          <cell r="PN472">
            <v>0</v>
          </cell>
          <cell r="PO472">
            <v>0</v>
          </cell>
          <cell r="PP472">
            <v>0</v>
          </cell>
          <cell r="PQ472">
            <v>0</v>
          </cell>
          <cell r="PR472">
            <v>0</v>
          </cell>
          <cell r="PS472">
            <v>0</v>
          </cell>
          <cell r="PT472">
            <v>0</v>
          </cell>
          <cell r="PU472">
            <v>0</v>
          </cell>
          <cell r="PV472">
            <v>0</v>
          </cell>
          <cell r="PW472">
            <v>0</v>
          </cell>
          <cell r="PX472">
            <v>0</v>
          </cell>
          <cell r="PY472">
            <v>0</v>
          </cell>
          <cell r="PZ472">
            <v>0</v>
          </cell>
          <cell r="QA472">
            <v>0</v>
          </cell>
          <cell r="QB472">
            <v>0</v>
          </cell>
          <cell r="QC472">
            <v>0</v>
          </cell>
          <cell r="QD472">
            <v>0</v>
          </cell>
          <cell r="QE472">
            <v>0</v>
          </cell>
          <cell r="QF472">
            <v>0</v>
          </cell>
          <cell r="QG472">
            <v>0</v>
          </cell>
          <cell r="QH472">
            <v>0</v>
          </cell>
          <cell r="QI472">
            <v>0</v>
          </cell>
          <cell r="QJ472">
            <v>0</v>
          </cell>
          <cell r="QK472">
            <v>0</v>
          </cell>
          <cell r="QL472">
            <v>0</v>
          </cell>
          <cell r="QM472">
            <v>0</v>
          </cell>
          <cell r="QN472">
            <v>0</v>
          </cell>
          <cell r="QO472">
            <v>0</v>
          </cell>
          <cell r="QP472">
            <v>0</v>
          </cell>
          <cell r="QQ472">
            <v>0</v>
          </cell>
          <cell r="QR472">
            <v>0</v>
          </cell>
          <cell r="QS472">
            <v>0</v>
          </cell>
          <cell r="QT472">
            <v>0</v>
          </cell>
          <cell r="QU472">
            <v>0</v>
          </cell>
          <cell r="QV472">
            <v>0</v>
          </cell>
          <cell r="QW472">
            <v>0</v>
          </cell>
          <cell r="QX472">
            <v>0</v>
          </cell>
          <cell r="QY472">
            <v>0</v>
          </cell>
          <cell r="QZ472">
            <v>0</v>
          </cell>
          <cell r="RA472">
            <v>0</v>
          </cell>
          <cell r="RB472">
            <v>0</v>
          </cell>
          <cell r="RC472">
            <v>0</v>
          </cell>
          <cell r="RD472">
            <v>0</v>
          </cell>
          <cell r="RE472">
            <v>0</v>
          </cell>
          <cell r="RF472">
            <v>0</v>
          </cell>
          <cell r="RG472">
            <v>0</v>
          </cell>
          <cell r="RH472">
            <v>0</v>
          </cell>
          <cell r="RI472">
            <v>0</v>
          </cell>
          <cell r="RL472">
            <v>0</v>
          </cell>
        </row>
        <row r="473">
          <cell r="OQ473">
            <v>0</v>
          </cell>
          <cell r="OR473">
            <v>0</v>
          </cell>
          <cell r="OS473">
            <v>0</v>
          </cell>
          <cell r="OT473">
            <v>0</v>
          </cell>
          <cell r="OU473">
            <v>0</v>
          </cell>
          <cell r="OV473">
            <v>0</v>
          </cell>
          <cell r="OW473">
            <v>0</v>
          </cell>
          <cell r="OX473">
            <v>0</v>
          </cell>
          <cell r="OY473">
            <v>0</v>
          </cell>
          <cell r="OZ473">
            <v>0</v>
          </cell>
          <cell r="PA473">
            <v>0</v>
          </cell>
          <cell r="PB473">
            <v>0</v>
          </cell>
          <cell r="PC473">
            <v>0</v>
          </cell>
          <cell r="PD473">
            <v>0</v>
          </cell>
          <cell r="PE473">
            <v>0</v>
          </cell>
          <cell r="PF473">
            <v>0</v>
          </cell>
          <cell r="PG473">
            <v>0</v>
          </cell>
          <cell r="PH473">
            <v>0</v>
          </cell>
          <cell r="PI473">
            <v>0</v>
          </cell>
          <cell r="PJ473">
            <v>0</v>
          </cell>
          <cell r="PL473">
            <v>0</v>
          </cell>
          <cell r="PM473">
            <v>0</v>
          </cell>
          <cell r="PN473">
            <v>0</v>
          </cell>
          <cell r="PO473">
            <v>0</v>
          </cell>
          <cell r="PP473">
            <v>0</v>
          </cell>
          <cell r="PQ473">
            <v>0</v>
          </cell>
          <cell r="PR473">
            <v>0</v>
          </cell>
          <cell r="PS473">
            <v>0</v>
          </cell>
          <cell r="PT473">
            <v>0</v>
          </cell>
          <cell r="PU473">
            <v>0</v>
          </cell>
          <cell r="PV473">
            <v>0</v>
          </cell>
          <cell r="PW473">
            <v>0</v>
          </cell>
          <cell r="PX473">
            <v>0</v>
          </cell>
          <cell r="PY473">
            <v>0</v>
          </cell>
          <cell r="PZ473">
            <v>0</v>
          </cell>
          <cell r="QA473">
            <v>0</v>
          </cell>
          <cell r="QB473">
            <v>0</v>
          </cell>
          <cell r="QC473">
            <v>0</v>
          </cell>
          <cell r="QD473">
            <v>0</v>
          </cell>
          <cell r="QE473">
            <v>0</v>
          </cell>
          <cell r="QF473">
            <v>0</v>
          </cell>
          <cell r="QG473">
            <v>0</v>
          </cell>
          <cell r="QH473">
            <v>0</v>
          </cell>
          <cell r="QI473">
            <v>0</v>
          </cell>
          <cell r="QJ473">
            <v>0</v>
          </cell>
          <cell r="QK473">
            <v>0</v>
          </cell>
          <cell r="QL473">
            <v>0</v>
          </cell>
          <cell r="QM473">
            <v>0</v>
          </cell>
          <cell r="QN473">
            <v>0</v>
          </cell>
          <cell r="QO473">
            <v>0</v>
          </cell>
          <cell r="QP473">
            <v>0</v>
          </cell>
          <cell r="QQ473">
            <v>0</v>
          </cell>
          <cell r="QR473">
            <v>0</v>
          </cell>
          <cell r="QS473">
            <v>0</v>
          </cell>
          <cell r="QT473">
            <v>0</v>
          </cell>
          <cell r="QU473">
            <v>0</v>
          </cell>
          <cell r="QV473">
            <v>0</v>
          </cell>
          <cell r="QW473">
            <v>0</v>
          </cell>
          <cell r="QX473">
            <v>0</v>
          </cell>
          <cell r="QY473">
            <v>0</v>
          </cell>
          <cell r="QZ473">
            <v>0</v>
          </cell>
          <cell r="RA473">
            <v>0</v>
          </cell>
          <cell r="RB473">
            <v>0</v>
          </cell>
          <cell r="RC473">
            <v>0</v>
          </cell>
          <cell r="RD473">
            <v>0</v>
          </cell>
          <cell r="RE473">
            <v>0</v>
          </cell>
          <cell r="RF473">
            <v>0</v>
          </cell>
          <cell r="RG473">
            <v>0</v>
          </cell>
          <cell r="RH473">
            <v>0</v>
          </cell>
          <cell r="RI473">
            <v>0</v>
          </cell>
          <cell r="RL473">
            <v>0</v>
          </cell>
        </row>
        <row r="474">
          <cell r="OQ474">
            <v>0</v>
          </cell>
          <cell r="OR474">
            <v>0</v>
          </cell>
          <cell r="OS474">
            <v>0</v>
          </cell>
          <cell r="OT474">
            <v>0</v>
          </cell>
          <cell r="OU474">
            <v>0</v>
          </cell>
          <cell r="OV474">
            <v>0</v>
          </cell>
          <cell r="OW474">
            <v>0</v>
          </cell>
          <cell r="OX474">
            <v>0</v>
          </cell>
          <cell r="OY474">
            <v>0</v>
          </cell>
          <cell r="OZ474">
            <v>0</v>
          </cell>
          <cell r="PA474">
            <v>0</v>
          </cell>
          <cell r="PB474">
            <v>0</v>
          </cell>
          <cell r="PC474">
            <v>0</v>
          </cell>
          <cell r="PD474">
            <v>0</v>
          </cell>
          <cell r="PE474">
            <v>0</v>
          </cell>
          <cell r="PF474">
            <v>0</v>
          </cell>
          <cell r="PG474">
            <v>0</v>
          </cell>
          <cell r="PH474">
            <v>0</v>
          </cell>
          <cell r="PI474">
            <v>0</v>
          </cell>
          <cell r="PJ474">
            <v>0</v>
          </cell>
          <cell r="PL474">
            <v>0</v>
          </cell>
          <cell r="PM474">
            <v>0</v>
          </cell>
          <cell r="PN474">
            <v>0</v>
          </cell>
          <cell r="PO474">
            <v>0</v>
          </cell>
          <cell r="PP474">
            <v>0</v>
          </cell>
          <cell r="PQ474">
            <v>0</v>
          </cell>
          <cell r="PR474">
            <v>0</v>
          </cell>
          <cell r="PS474">
            <v>0</v>
          </cell>
          <cell r="PT474">
            <v>0</v>
          </cell>
          <cell r="PU474">
            <v>0</v>
          </cell>
          <cell r="PV474">
            <v>0</v>
          </cell>
          <cell r="PW474">
            <v>0</v>
          </cell>
          <cell r="PX474">
            <v>0</v>
          </cell>
          <cell r="PY474">
            <v>0</v>
          </cell>
          <cell r="PZ474">
            <v>0</v>
          </cell>
          <cell r="QA474">
            <v>0</v>
          </cell>
          <cell r="QB474">
            <v>0</v>
          </cell>
          <cell r="QC474">
            <v>0</v>
          </cell>
          <cell r="QD474">
            <v>0</v>
          </cell>
          <cell r="QE474">
            <v>0</v>
          </cell>
          <cell r="QF474">
            <v>0</v>
          </cell>
          <cell r="QG474">
            <v>0</v>
          </cell>
          <cell r="QH474">
            <v>0</v>
          </cell>
          <cell r="QI474">
            <v>0</v>
          </cell>
          <cell r="QJ474">
            <v>0</v>
          </cell>
          <cell r="QK474">
            <v>0</v>
          </cell>
          <cell r="QL474">
            <v>0</v>
          </cell>
          <cell r="QM474">
            <v>0</v>
          </cell>
          <cell r="QN474">
            <v>0</v>
          </cell>
          <cell r="QO474">
            <v>0</v>
          </cell>
          <cell r="QP474">
            <v>0</v>
          </cell>
          <cell r="QQ474">
            <v>0</v>
          </cell>
          <cell r="QR474">
            <v>0</v>
          </cell>
          <cell r="QS474">
            <v>0</v>
          </cell>
          <cell r="QT474">
            <v>0</v>
          </cell>
          <cell r="QU474">
            <v>0</v>
          </cell>
          <cell r="QV474">
            <v>0</v>
          </cell>
          <cell r="QW474">
            <v>0</v>
          </cell>
          <cell r="QX474">
            <v>0</v>
          </cell>
          <cell r="QY474">
            <v>0</v>
          </cell>
          <cell r="QZ474">
            <v>0</v>
          </cell>
          <cell r="RA474">
            <v>0</v>
          </cell>
          <cell r="RB474">
            <v>0</v>
          </cell>
          <cell r="RC474">
            <v>0</v>
          </cell>
          <cell r="RD474">
            <v>0</v>
          </cell>
          <cell r="RE474">
            <v>0</v>
          </cell>
          <cell r="RF474">
            <v>0</v>
          </cell>
          <cell r="RG474">
            <v>0</v>
          </cell>
          <cell r="RH474">
            <v>0</v>
          </cell>
          <cell r="RI474">
            <v>0</v>
          </cell>
          <cell r="RL474">
            <v>0</v>
          </cell>
        </row>
        <row r="475">
          <cell r="OQ475">
            <v>0</v>
          </cell>
          <cell r="OR475">
            <v>0</v>
          </cell>
          <cell r="OS475">
            <v>0</v>
          </cell>
          <cell r="OT475">
            <v>0</v>
          </cell>
          <cell r="OU475">
            <v>0</v>
          </cell>
          <cell r="OV475">
            <v>0</v>
          </cell>
          <cell r="OW475">
            <v>0</v>
          </cell>
          <cell r="OX475">
            <v>0</v>
          </cell>
          <cell r="OY475">
            <v>0</v>
          </cell>
          <cell r="OZ475">
            <v>0</v>
          </cell>
          <cell r="PA475">
            <v>0</v>
          </cell>
          <cell r="PB475">
            <v>0</v>
          </cell>
          <cell r="PC475">
            <v>0</v>
          </cell>
          <cell r="PD475">
            <v>0</v>
          </cell>
          <cell r="PE475">
            <v>0</v>
          </cell>
          <cell r="PF475">
            <v>0</v>
          </cell>
          <cell r="PG475">
            <v>0</v>
          </cell>
          <cell r="PH475">
            <v>0</v>
          </cell>
          <cell r="PI475">
            <v>0</v>
          </cell>
          <cell r="PJ475">
            <v>0</v>
          </cell>
          <cell r="PL475">
            <v>0</v>
          </cell>
          <cell r="PM475">
            <v>0</v>
          </cell>
          <cell r="PN475">
            <v>0</v>
          </cell>
          <cell r="PO475">
            <v>0</v>
          </cell>
          <cell r="PP475">
            <v>0</v>
          </cell>
          <cell r="PQ475">
            <v>0</v>
          </cell>
          <cell r="PR475">
            <v>0</v>
          </cell>
          <cell r="PS475">
            <v>0</v>
          </cell>
          <cell r="PT475">
            <v>0</v>
          </cell>
          <cell r="PU475">
            <v>0</v>
          </cell>
          <cell r="PV475">
            <v>0</v>
          </cell>
          <cell r="PW475">
            <v>0</v>
          </cell>
          <cell r="PX475">
            <v>0</v>
          </cell>
          <cell r="PY475">
            <v>0</v>
          </cell>
          <cell r="PZ475">
            <v>0</v>
          </cell>
          <cell r="QA475">
            <v>0</v>
          </cell>
          <cell r="QB475">
            <v>0</v>
          </cell>
          <cell r="QC475">
            <v>0</v>
          </cell>
          <cell r="QD475">
            <v>0</v>
          </cell>
          <cell r="QE475">
            <v>0</v>
          </cell>
          <cell r="QF475">
            <v>0</v>
          </cell>
          <cell r="QG475">
            <v>0</v>
          </cell>
          <cell r="QH475">
            <v>0</v>
          </cell>
          <cell r="QI475">
            <v>0</v>
          </cell>
          <cell r="QJ475">
            <v>0</v>
          </cell>
          <cell r="QK475">
            <v>0</v>
          </cell>
          <cell r="QL475">
            <v>0</v>
          </cell>
          <cell r="QM475">
            <v>0</v>
          </cell>
          <cell r="QN475">
            <v>0</v>
          </cell>
          <cell r="QO475">
            <v>0</v>
          </cell>
          <cell r="QP475">
            <v>0</v>
          </cell>
          <cell r="QQ475">
            <v>0</v>
          </cell>
          <cell r="QR475">
            <v>0</v>
          </cell>
          <cell r="QS475">
            <v>0</v>
          </cell>
          <cell r="QT475">
            <v>0</v>
          </cell>
          <cell r="QU475">
            <v>0</v>
          </cell>
          <cell r="QV475">
            <v>0</v>
          </cell>
          <cell r="QW475">
            <v>0</v>
          </cell>
          <cell r="QX475">
            <v>0</v>
          </cell>
          <cell r="QY475">
            <v>0</v>
          </cell>
          <cell r="QZ475">
            <v>0</v>
          </cell>
          <cell r="RA475">
            <v>0</v>
          </cell>
          <cell r="RB475">
            <v>0</v>
          </cell>
          <cell r="RC475">
            <v>0</v>
          </cell>
          <cell r="RD475">
            <v>0</v>
          </cell>
          <cell r="RE475">
            <v>0</v>
          </cell>
          <cell r="RF475">
            <v>0</v>
          </cell>
          <cell r="RG475">
            <v>0</v>
          </cell>
          <cell r="RH475">
            <v>0</v>
          </cell>
          <cell r="RI475">
            <v>0</v>
          </cell>
          <cell r="RL475">
            <v>0</v>
          </cell>
        </row>
        <row r="476">
          <cell r="OQ476">
            <v>0</v>
          </cell>
          <cell r="OR476">
            <v>0</v>
          </cell>
          <cell r="OS476">
            <v>0</v>
          </cell>
          <cell r="OT476">
            <v>0</v>
          </cell>
          <cell r="OU476">
            <v>0</v>
          </cell>
          <cell r="OV476">
            <v>0</v>
          </cell>
          <cell r="OW476">
            <v>0</v>
          </cell>
          <cell r="OX476">
            <v>0</v>
          </cell>
          <cell r="OY476">
            <v>0</v>
          </cell>
          <cell r="OZ476">
            <v>0</v>
          </cell>
          <cell r="PA476">
            <v>0</v>
          </cell>
          <cell r="PB476">
            <v>0</v>
          </cell>
          <cell r="PC476">
            <v>0</v>
          </cell>
          <cell r="PD476">
            <v>0</v>
          </cell>
          <cell r="PE476">
            <v>0</v>
          </cell>
          <cell r="PF476">
            <v>0</v>
          </cell>
          <cell r="PG476">
            <v>0</v>
          </cell>
          <cell r="PH476">
            <v>0</v>
          </cell>
          <cell r="PI476">
            <v>0</v>
          </cell>
          <cell r="PJ476">
            <v>0</v>
          </cell>
          <cell r="PL476">
            <v>0</v>
          </cell>
          <cell r="PM476">
            <v>0</v>
          </cell>
          <cell r="PN476">
            <v>0</v>
          </cell>
          <cell r="PO476">
            <v>0</v>
          </cell>
          <cell r="PP476">
            <v>0</v>
          </cell>
          <cell r="PQ476">
            <v>0</v>
          </cell>
          <cell r="PR476">
            <v>0</v>
          </cell>
          <cell r="PS476">
            <v>0</v>
          </cell>
          <cell r="PT476">
            <v>0</v>
          </cell>
          <cell r="PU476">
            <v>0</v>
          </cell>
          <cell r="PV476">
            <v>0</v>
          </cell>
          <cell r="PW476">
            <v>0</v>
          </cell>
          <cell r="PX476">
            <v>0</v>
          </cell>
          <cell r="PY476">
            <v>0</v>
          </cell>
          <cell r="PZ476">
            <v>0</v>
          </cell>
          <cell r="QA476">
            <v>0</v>
          </cell>
          <cell r="QB476">
            <v>0</v>
          </cell>
          <cell r="QC476">
            <v>0</v>
          </cell>
          <cell r="QD476">
            <v>0</v>
          </cell>
          <cell r="QE476">
            <v>0</v>
          </cell>
          <cell r="QF476">
            <v>0</v>
          </cell>
          <cell r="QG476">
            <v>0</v>
          </cell>
          <cell r="QH476">
            <v>0</v>
          </cell>
          <cell r="QI476">
            <v>0</v>
          </cell>
          <cell r="QJ476">
            <v>0</v>
          </cell>
          <cell r="QK476">
            <v>0</v>
          </cell>
          <cell r="QL476">
            <v>0</v>
          </cell>
          <cell r="QM476">
            <v>0</v>
          </cell>
          <cell r="QN476">
            <v>0</v>
          </cell>
          <cell r="QO476">
            <v>0</v>
          </cell>
          <cell r="QP476">
            <v>0</v>
          </cell>
          <cell r="QQ476">
            <v>0</v>
          </cell>
          <cell r="QR476">
            <v>0</v>
          </cell>
          <cell r="QS476">
            <v>0</v>
          </cell>
          <cell r="QT476">
            <v>0</v>
          </cell>
          <cell r="QU476">
            <v>0</v>
          </cell>
          <cell r="QV476">
            <v>0</v>
          </cell>
          <cell r="QW476">
            <v>0</v>
          </cell>
          <cell r="QX476">
            <v>0</v>
          </cell>
          <cell r="QY476">
            <v>0</v>
          </cell>
          <cell r="QZ476">
            <v>0</v>
          </cell>
          <cell r="RA476">
            <v>0</v>
          </cell>
          <cell r="RB476">
            <v>0</v>
          </cell>
          <cell r="RC476">
            <v>0</v>
          </cell>
          <cell r="RD476">
            <v>0</v>
          </cell>
          <cell r="RE476">
            <v>0</v>
          </cell>
          <cell r="RF476">
            <v>0</v>
          </cell>
          <cell r="RG476">
            <v>0</v>
          </cell>
          <cell r="RH476">
            <v>0</v>
          </cell>
          <cell r="RI476">
            <v>0</v>
          </cell>
          <cell r="RL476">
            <v>0</v>
          </cell>
        </row>
        <row r="477">
          <cell r="OQ477">
            <v>0</v>
          </cell>
          <cell r="OR477">
            <v>0</v>
          </cell>
          <cell r="OS477">
            <v>0</v>
          </cell>
          <cell r="OT477">
            <v>0</v>
          </cell>
          <cell r="OU477">
            <v>0</v>
          </cell>
          <cell r="OV477">
            <v>0</v>
          </cell>
          <cell r="OW477">
            <v>0</v>
          </cell>
          <cell r="OX477">
            <v>0</v>
          </cell>
          <cell r="OY477">
            <v>0</v>
          </cell>
          <cell r="OZ477">
            <v>0</v>
          </cell>
          <cell r="PA477">
            <v>0</v>
          </cell>
          <cell r="PB477">
            <v>0</v>
          </cell>
          <cell r="PC477">
            <v>0</v>
          </cell>
          <cell r="PD477">
            <v>0</v>
          </cell>
          <cell r="PE477">
            <v>0</v>
          </cell>
          <cell r="PF477">
            <v>0</v>
          </cell>
          <cell r="PG477">
            <v>0</v>
          </cell>
          <cell r="PH477">
            <v>0</v>
          </cell>
          <cell r="PI477">
            <v>0</v>
          </cell>
          <cell r="PJ477">
            <v>0</v>
          </cell>
          <cell r="PL477">
            <v>0</v>
          </cell>
          <cell r="PM477">
            <v>0</v>
          </cell>
          <cell r="PN477">
            <v>0</v>
          </cell>
          <cell r="PO477">
            <v>0</v>
          </cell>
          <cell r="PP477">
            <v>0</v>
          </cell>
          <cell r="PQ477">
            <v>0</v>
          </cell>
          <cell r="PR477">
            <v>0</v>
          </cell>
          <cell r="PS477">
            <v>0</v>
          </cell>
          <cell r="PT477">
            <v>0</v>
          </cell>
          <cell r="PU477">
            <v>0</v>
          </cell>
          <cell r="PV477">
            <v>0</v>
          </cell>
          <cell r="PW477">
            <v>0</v>
          </cell>
          <cell r="PX477">
            <v>0</v>
          </cell>
          <cell r="PY477">
            <v>0</v>
          </cell>
          <cell r="PZ477">
            <v>0</v>
          </cell>
          <cell r="QA477">
            <v>0</v>
          </cell>
          <cell r="QB477">
            <v>0</v>
          </cell>
          <cell r="QC477">
            <v>0</v>
          </cell>
          <cell r="QD477">
            <v>0</v>
          </cell>
          <cell r="QE477">
            <v>0</v>
          </cell>
          <cell r="QF477">
            <v>0</v>
          </cell>
          <cell r="QG477">
            <v>0</v>
          </cell>
          <cell r="QH477">
            <v>0</v>
          </cell>
          <cell r="QI477">
            <v>0</v>
          </cell>
          <cell r="QJ477">
            <v>0</v>
          </cell>
          <cell r="QK477">
            <v>0</v>
          </cell>
          <cell r="QL477">
            <v>0</v>
          </cell>
          <cell r="QM477">
            <v>0</v>
          </cell>
          <cell r="QN477">
            <v>0</v>
          </cell>
          <cell r="QO477">
            <v>0</v>
          </cell>
          <cell r="QP477">
            <v>0</v>
          </cell>
          <cell r="QQ477">
            <v>0</v>
          </cell>
          <cell r="QR477">
            <v>0</v>
          </cell>
          <cell r="QS477">
            <v>0</v>
          </cell>
          <cell r="QT477">
            <v>0</v>
          </cell>
          <cell r="QU477">
            <v>0</v>
          </cell>
          <cell r="QV477">
            <v>0</v>
          </cell>
          <cell r="QW477">
            <v>0</v>
          </cell>
          <cell r="QX477">
            <v>0</v>
          </cell>
          <cell r="QY477">
            <v>0</v>
          </cell>
          <cell r="QZ477">
            <v>0</v>
          </cell>
          <cell r="RA477">
            <v>0</v>
          </cell>
          <cell r="RB477">
            <v>0</v>
          </cell>
          <cell r="RC477">
            <v>0</v>
          </cell>
          <cell r="RD477">
            <v>0</v>
          </cell>
          <cell r="RE477">
            <v>0</v>
          </cell>
          <cell r="RF477">
            <v>0</v>
          </cell>
          <cell r="RG477">
            <v>0</v>
          </cell>
          <cell r="RH477">
            <v>0</v>
          </cell>
          <cell r="RI477">
            <v>0</v>
          </cell>
          <cell r="RL477">
            <v>0</v>
          </cell>
        </row>
        <row r="478">
          <cell r="OQ478">
            <v>0</v>
          </cell>
          <cell r="OR478">
            <v>0</v>
          </cell>
          <cell r="OS478">
            <v>0</v>
          </cell>
          <cell r="OT478">
            <v>0</v>
          </cell>
          <cell r="OU478">
            <v>0</v>
          </cell>
          <cell r="OV478">
            <v>0</v>
          </cell>
          <cell r="OW478">
            <v>0</v>
          </cell>
          <cell r="OX478">
            <v>0</v>
          </cell>
          <cell r="OY478">
            <v>0</v>
          </cell>
          <cell r="OZ478">
            <v>0</v>
          </cell>
          <cell r="PA478">
            <v>0</v>
          </cell>
          <cell r="PB478">
            <v>0</v>
          </cell>
          <cell r="PC478">
            <v>0</v>
          </cell>
          <cell r="PD478">
            <v>0</v>
          </cell>
          <cell r="PE478">
            <v>0</v>
          </cell>
          <cell r="PF478">
            <v>0</v>
          </cell>
          <cell r="PG478">
            <v>0</v>
          </cell>
          <cell r="PH478">
            <v>0</v>
          </cell>
          <cell r="PI478">
            <v>0</v>
          </cell>
          <cell r="PJ478">
            <v>0</v>
          </cell>
          <cell r="PL478">
            <v>0</v>
          </cell>
          <cell r="PM478">
            <v>0</v>
          </cell>
          <cell r="PN478">
            <v>0</v>
          </cell>
          <cell r="PO478">
            <v>0</v>
          </cell>
          <cell r="PP478">
            <v>0</v>
          </cell>
          <cell r="PQ478">
            <v>0</v>
          </cell>
          <cell r="PR478">
            <v>0</v>
          </cell>
          <cell r="PS478">
            <v>0</v>
          </cell>
          <cell r="PT478">
            <v>0</v>
          </cell>
          <cell r="PU478">
            <v>0</v>
          </cell>
          <cell r="PV478">
            <v>0</v>
          </cell>
          <cell r="PW478">
            <v>0</v>
          </cell>
          <cell r="PX478">
            <v>0</v>
          </cell>
          <cell r="PY478">
            <v>0</v>
          </cell>
          <cell r="PZ478">
            <v>0</v>
          </cell>
          <cell r="QA478">
            <v>0</v>
          </cell>
          <cell r="QB478">
            <v>0</v>
          </cell>
          <cell r="QC478">
            <v>0</v>
          </cell>
          <cell r="QD478">
            <v>0</v>
          </cell>
          <cell r="QE478">
            <v>0</v>
          </cell>
          <cell r="QF478">
            <v>0</v>
          </cell>
          <cell r="QG478">
            <v>0</v>
          </cell>
          <cell r="QH478">
            <v>0</v>
          </cell>
          <cell r="QI478">
            <v>0</v>
          </cell>
          <cell r="QJ478">
            <v>0</v>
          </cell>
          <cell r="QK478">
            <v>0</v>
          </cell>
          <cell r="QL478">
            <v>0</v>
          </cell>
          <cell r="QM478">
            <v>0</v>
          </cell>
          <cell r="QN478">
            <v>0</v>
          </cell>
          <cell r="QO478">
            <v>0</v>
          </cell>
          <cell r="QP478">
            <v>0</v>
          </cell>
          <cell r="QQ478">
            <v>0</v>
          </cell>
          <cell r="QR478">
            <v>0</v>
          </cell>
          <cell r="QS478">
            <v>0</v>
          </cell>
          <cell r="QT478">
            <v>0</v>
          </cell>
          <cell r="QU478">
            <v>0</v>
          </cell>
          <cell r="QV478">
            <v>0</v>
          </cell>
          <cell r="QW478">
            <v>0</v>
          </cell>
          <cell r="QX478">
            <v>0</v>
          </cell>
          <cell r="QY478">
            <v>0</v>
          </cell>
          <cell r="QZ478">
            <v>0</v>
          </cell>
          <cell r="RA478">
            <v>0</v>
          </cell>
          <cell r="RB478">
            <v>0</v>
          </cell>
          <cell r="RC478">
            <v>0</v>
          </cell>
          <cell r="RD478">
            <v>0</v>
          </cell>
          <cell r="RE478">
            <v>0</v>
          </cell>
          <cell r="RF478">
            <v>0</v>
          </cell>
          <cell r="RG478">
            <v>0</v>
          </cell>
          <cell r="RH478">
            <v>0</v>
          </cell>
          <cell r="RI478">
            <v>0</v>
          </cell>
          <cell r="RL478">
            <v>0</v>
          </cell>
        </row>
        <row r="479">
          <cell r="OQ479">
            <v>0</v>
          </cell>
          <cell r="OR479">
            <v>0</v>
          </cell>
          <cell r="OS479">
            <v>0</v>
          </cell>
          <cell r="OT479">
            <v>0</v>
          </cell>
          <cell r="OU479">
            <v>0</v>
          </cell>
          <cell r="OV479">
            <v>0</v>
          </cell>
          <cell r="OW479">
            <v>0</v>
          </cell>
          <cell r="OX479">
            <v>0</v>
          </cell>
          <cell r="OY479">
            <v>0</v>
          </cell>
          <cell r="OZ479">
            <v>0</v>
          </cell>
          <cell r="PA479">
            <v>0</v>
          </cell>
          <cell r="PB479">
            <v>0</v>
          </cell>
          <cell r="PC479">
            <v>0</v>
          </cell>
          <cell r="PD479">
            <v>0</v>
          </cell>
          <cell r="PE479">
            <v>0</v>
          </cell>
          <cell r="PF479">
            <v>0</v>
          </cell>
          <cell r="PG479">
            <v>0</v>
          </cell>
          <cell r="PH479">
            <v>0</v>
          </cell>
          <cell r="PI479">
            <v>0</v>
          </cell>
          <cell r="PJ479">
            <v>0</v>
          </cell>
          <cell r="PL479">
            <v>0</v>
          </cell>
          <cell r="PM479">
            <v>0</v>
          </cell>
          <cell r="PN479">
            <v>0</v>
          </cell>
          <cell r="PO479">
            <v>0</v>
          </cell>
          <cell r="PP479">
            <v>0</v>
          </cell>
          <cell r="PQ479">
            <v>0</v>
          </cell>
          <cell r="PR479">
            <v>0</v>
          </cell>
          <cell r="PS479">
            <v>0</v>
          </cell>
          <cell r="PT479">
            <v>0</v>
          </cell>
          <cell r="PU479">
            <v>0</v>
          </cell>
          <cell r="PV479">
            <v>0</v>
          </cell>
          <cell r="PW479">
            <v>0</v>
          </cell>
          <cell r="PX479">
            <v>0</v>
          </cell>
          <cell r="PY479">
            <v>0</v>
          </cell>
          <cell r="PZ479">
            <v>0</v>
          </cell>
          <cell r="QA479">
            <v>0</v>
          </cell>
          <cell r="QB479">
            <v>0</v>
          </cell>
          <cell r="QC479">
            <v>0</v>
          </cell>
          <cell r="QD479">
            <v>0</v>
          </cell>
          <cell r="QE479">
            <v>0</v>
          </cell>
          <cell r="QF479">
            <v>0</v>
          </cell>
          <cell r="QG479">
            <v>0</v>
          </cell>
          <cell r="QH479">
            <v>0</v>
          </cell>
          <cell r="QI479">
            <v>0</v>
          </cell>
          <cell r="QJ479">
            <v>0</v>
          </cell>
          <cell r="QK479">
            <v>0</v>
          </cell>
          <cell r="QL479">
            <v>0</v>
          </cell>
          <cell r="QM479">
            <v>0</v>
          </cell>
          <cell r="QN479">
            <v>0</v>
          </cell>
          <cell r="QO479">
            <v>0</v>
          </cell>
          <cell r="QP479">
            <v>0</v>
          </cell>
          <cell r="QQ479">
            <v>0</v>
          </cell>
          <cell r="QR479">
            <v>0</v>
          </cell>
          <cell r="QS479">
            <v>0</v>
          </cell>
          <cell r="QT479">
            <v>0</v>
          </cell>
          <cell r="QU479">
            <v>0</v>
          </cell>
          <cell r="QV479">
            <v>0</v>
          </cell>
          <cell r="QW479">
            <v>0</v>
          </cell>
          <cell r="QX479">
            <v>0</v>
          </cell>
          <cell r="QY479">
            <v>0</v>
          </cell>
          <cell r="QZ479">
            <v>0</v>
          </cell>
          <cell r="RA479">
            <v>0</v>
          </cell>
          <cell r="RB479">
            <v>0</v>
          </cell>
          <cell r="RC479">
            <v>0</v>
          </cell>
          <cell r="RD479">
            <v>0</v>
          </cell>
          <cell r="RE479">
            <v>0</v>
          </cell>
          <cell r="RF479">
            <v>0</v>
          </cell>
          <cell r="RG479">
            <v>0</v>
          </cell>
          <cell r="RH479">
            <v>0</v>
          </cell>
          <cell r="RI479">
            <v>0</v>
          </cell>
          <cell r="RL479">
            <v>0</v>
          </cell>
        </row>
        <row r="480">
          <cell r="OQ480">
            <v>0</v>
          </cell>
          <cell r="OR480">
            <v>0</v>
          </cell>
          <cell r="OS480">
            <v>0</v>
          </cell>
          <cell r="OT480">
            <v>0</v>
          </cell>
          <cell r="OU480">
            <v>0</v>
          </cell>
          <cell r="OV480">
            <v>0</v>
          </cell>
          <cell r="OW480">
            <v>0</v>
          </cell>
          <cell r="OX480">
            <v>0</v>
          </cell>
          <cell r="OY480">
            <v>0</v>
          </cell>
          <cell r="OZ480">
            <v>0</v>
          </cell>
          <cell r="PA480">
            <v>0</v>
          </cell>
          <cell r="PB480">
            <v>0</v>
          </cell>
          <cell r="PC480">
            <v>0</v>
          </cell>
          <cell r="PD480">
            <v>0</v>
          </cell>
          <cell r="PE480">
            <v>0</v>
          </cell>
          <cell r="PF480">
            <v>0</v>
          </cell>
          <cell r="PG480">
            <v>0</v>
          </cell>
          <cell r="PH480">
            <v>0</v>
          </cell>
          <cell r="PI480">
            <v>0</v>
          </cell>
          <cell r="PJ480">
            <v>0</v>
          </cell>
          <cell r="PL480">
            <v>0</v>
          </cell>
          <cell r="PM480">
            <v>0</v>
          </cell>
          <cell r="PN480">
            <v>0</v>
          </cell>
          <cell r="PO480">
            <v>0</v>
          </cell>
          <cell r="PP480">
            <v>0</v>
          </cell>
          <cell r="PQ480">
            <v>0</v>
          </cell>
          <cell r="PR480">
            <v>0</v>
          </cell>
          <cell r="PS480">
            <v>0</v>
          </cell>
          <cell r="PT480">
            <v>0</v>
          </cell>
          <cell r="PU480">
            <v>0</v>
          </cell>
          <cell r="PV480">
            <v>0</v>
          </cell>
          <cell r="PW480">
            <v>0</v>
          </cell>
          <cell r="PX480">
            <v>0</v>
          </cell>
          <cell r="PY480">
            <v>0</v>
          </cell>
          <cell r="PZ480">
            <v>0</v>
          </cell>
          <cell r="QA480">
            <v>0</v>
          </cell>
          <cell r="QB480">
            <v>0</v>
          </cell>
          <cell r="QC480">
            <v>0</v>
          </cell>
          <cell r="QD480">
            <v>0</v>
          </cell>
          <cell r="QE480">
            <v>0</v>
          </cell>
          <cell r="QF480">
            <v>0</v>
          </cell>
          <cell r="QG480">
            <v>0</v>
          </cell>
          <cell r="QH480">
            <v>0</v>
          </cell>
          <cell r="QI480">
            <v>0</v>
          </cell>
          <cell r="QJ480">
            <v>0</v>
          </cell>
          <cell r="QK480">
            <v>0</v>
          </cell>
          <cell r="QL480">
            <v>0</v>
          </cell>
          <cell r="QM480">
            <v>0</v>
          </cell>
          <cell r="QN480">
            <v>0</v>
          </cell>
          <cell r="QO480">
            <v>0</v>
          </cell>
          <cell r="QP480">
            <v>0</v>
          </cell>
          <cell r="QQ480">
            <v>0</v>
          </cell>
          <cell r="QR480">
            <v>0</v>
          </cell>
          <cell r="QS480">
            <v>0</v>
          </cell>
          <cell r="QT480">
            <v>0</v>
          </cell>
          <cell r="QU480">
            <v>0</v>
          </cell>
          <cell r="QV480">
            <v>0</v>
          </cell>
          <cell r="QW480">
            <v>0</v>
          </cell>
          <cell r="QX480">
            <v>0</v>
          </cell>
          <cell r="QY480">
            <v>0</v>
          </cell>
          <cell r="QZ480">
            <v>0</v>
          </cell>
          <cell r="RA480">
            <v>0</v>
          </cell>
          <cell r="RB480">
            <v>0</v>
          </cell>
          <cell r="RC480">
            <v>0</v>
          </cell>
          <cell r="RD480">
            <v>0</v>
          </cell>
          <cell r="RE480">
            <v>0</v>
          </cell>
          <cell r="RF480">
            <v>0</v>
          </cell>
          <cell r="RG480">
            <v>0</v>
          </cell>
          <cell r="RH480">
            <v>0</v>
          </cell>
          <cell r="RI480">
            <v>0</v>
          </cell>
          <cell r="RL480">
            <v>0</v>
          </cell>
        </row>
        <row r="481">
          <cell r="OQ481">
            <v>0</v>
          </cell>
          <cell r="OR481">
            <v>0</v>
          </cell>
          <cell r="OS481">
            <v>0</v>
          </cell>
          <cell r="OT481">
            <v>0</v>
          </cell>
          <cell r="OU481">
            <v>0</v>
          </cell>
          <cell r="OV481">
            <v>0</v>
          </cell>
          <cell r="OW481">
            <v>0</v>
          </cell>
          <cell r="OX481">
            <v>0</v>
          </cell>
          <cell r="OY481">
            <v>0</v>
          </cell>
          <cell r="OZ481">
            <v>0</v>
          </cell>
          <cell r="PA481">
            <v>0</v>
          </cell>
          <cell r="PB481">
            <v>0</v>
          </cell>
          <cell r="PC481">
            <v>0</v>
          </cell>
          <cell r="PD481">
            <v>0</v>
          </cell>
          <cell r="PE481">
            <v>0</v>
          </cell>
          <cell r="PF481">
            <v>0</v>
          </cell>
          <cell r="PG481">
            <v>0</v>
          </cell>
          <cell r="PH481">
            <v>0</v>
          </cell>
          <cell r="PI481">
            <v>0</v>
          </cell>
          <cell r="PJ481">
            <v>0</v>
          </cell>
          <cell r="PL481">
            <v>0</v>
          </cell>
          <cell r="PM481">
            <v>0</v>
          </cell>
          <cell r="PN481">
            <v>0</v>
          </cell>
          <cell r="PO481">
            <v>0</v>
          </cell>
          <cell r="PP481">
            <v>0</v>
          </cell>
          <cell r="PQ481">
            <v>0</v>
          </cell>
          <cell r="PR481">
            <v>0</v>
          </cell>
          <cell r="PS481">
            <v>0</v>
          </cell>
          <cell r="PT481">
            <v>0</v>
          </cell>
          <cell r="PU481">
            <v>0</v>
          </cell>
          <cell r="PV481">
            <v>0</v>
          </cell>
          <cell r="PW481">
            <v>0</v>
          </cell>
          <cell r="PX481">
            <v>0</v>
          </cell>
          <cell r="PY481">
            <v>0</v>
          </cell>
          <cell r="PZ481">
            <v>0</v>
          </cell>
          <cell r="QA481">
            <v>0</v>
          </cell>
          <cell r="QB481">
            <v>0</v>
          </cell>
          <cell r="QC481">
            <v>0</v>
          </cell>
          <cell r="QD481">
            <v>0</v>
          </cell>
          <cell r="QE481">
            <v>0</v>
          </cell>
          <cell r="QF481">
            <v>0</v>
          </cell>
          <cell r="QG481">
            <v>0</v>
          </cell>
          <cell r="QH481">
            <v>0</v>
          </cell>
          <cell r="QI481">
            <v>0</v>
          </cell>
          <cell r="QJ481">
            <v>0</v>
          </cell>
          <cell r="QK481">
            <v>0</v>
          </cell>
          <cell r="QL481">
            <v>0</v>
          </cell>
          <cell r="QM481">
            <v>0</v>
          </cell>
          <cell r="QN481">
            <v>0</v>
          </cell>
          <cell r="QO481">
            <v>0</v>
          </cell>
          <cell r="QP481">
            <v>0</v>
          </cell>
          <cell r="QQ481">
            <v>0</v>
          </cell>
          <cell r="QR481">
            <v>0</v>
          </cell>
          <cell r="QS481">
            <v>0</v>
          </cell>
          <cell r="QT481">
            <v>0</v>
          </cell>
          <cell r="QU481">
            <v>0</v>
          </cell>
          <cell r="QV481">
            <v>0</v>
          </cell>
          <cell r="QW481">
            <v>0</v>
          </cell>
          <cell r="QX481">
            <v>0</v>
          </cell>
          <cell r="QY481">
            <v>0</v>
          </cell>
          <cell r="QZ481">
            <v>0</v>
          </cell>
          <cell r="RA481">
            <v>0</v>
          </cell>
          <cell r="RB481">
            <v>0</v>
          </cell>
          <cell r="RC481">
            <v>0</v>
          </cell>
          <cell r="RD481">
            <v>0</v>
          </cell>
          <cell r="RE481">
            <v>0</v>
          </cell>
          <cell r="RF481">
            <v>0</v>
          </cell>
          <cell r="RG481">
            <v>0</v>
          </cell>
          <cell r="RH481">
            <v>0</v>
          </cell>
          <cell r="RI481">
            <v>0</v>
          </cell>
          <cell r="RL481">
            <v>0</v>
          </cell>
        </row>
        <row r="482">
          <cell r="OQ482">
            <v>0</v>
          </cell>
          <cell r="OR482">
            <v>0</v>
          </cell>
          <cell r="OS482">
            <v>0</v>
          </cell>
          <cell r="OT482">
            <v>0</v>
          </cell>
          <cell r="OU482">
            <v>0</v>
          </cell>
          <cell r="OV482">
            <v>0</v>
          </cell>
          <cell r="OW482">
            <v>0</v>
          </cell>
          <cell r="OX482">
            <v>0</v>
          </cell>
          <cell r="OY482">
            <v>0</v>
          </cell>
          <cell r="OZ482">
            <v>0</v>
          </cell>
          <cell r="PA482">
            <v>0</v>
          </cell>
          <cell r="PB482">
            <v>0</v>
          </cell>
          <cell r="PC482">
            <v>0</v>
          </cell>
          <cell r="PD482">
            <v>0</v>
          </cell>
          <cell r="PE482">
            <v>0</v>
          </cell>
          <cell r="PF482">
            <v>0</v>
          </cell>
          <cell r="PG482">
            <v>0</v>
          </cell>
          <cell r="PH482">
            <v>0</v>
          </cell>
          <cell r="PI482">
            <v>0</v>
          </cell>
          <cell r="PJ482">
            <v>0</v>
          </cell>
          <cell r="PL482">
            <v>0</v>
          </cell>
          <cell r="PM482">
            <v>0</v>
          </cell>
          <cell r="PN482">
            <v>0</v>
          </cell>
          <cell r="PO482">
            <v>0</v>
          </cell>
          <cell r="PP482">
            <v>0</v>
          </cell>
          <cell r="PQ482">
            <v>0</v>
          </cell>
          <cell r="PR482">
            <v>0</v>
          </cell>
          <cell r="PS482">
            <v>0</v>
          </cell>
          <cell r="PT482">
            <v>0</v>
          </cell>
          <cell r="PU482">
            <v>0</v>
          </cell>
          <cell r="PV482">
            <v>0</v>
          </cell>
          <cell r="PW482">
            <v>0</v>
          </cell>
          <cell r="PX482">
            <v>0</v>
          </cell>
          <cell r="PY482">
            <v>0</v>
          </cell>
          <cell r="PZ482">
            <v>0</v>
          </cell>
          <cell r="QA482">
            <v>0</v>
          </cell>
          <cell r="QB482">
            <v>0</v>
          </cell>
          <cell r="QC482">
            <v>0</v>
          </cell>
          <cell r="QD482">
            <v>0</v>
          </cell>
          <cell r="QE482">
            <v>0</v>
          </cell>
          <cell r="QF482">
            <v>0</v>
          </cell>
          <cell r="QG482">
            <v>0</v>
          </cell>
          <cell r="QH482">
            <v>0</v>
          </cell>
          <cell r="QI482">
            <v>0</v>
          </cell>
          <cell r="QJ482">
            <v>0</v>
          </cell>
          <cell r="QK482">
            <v>0</v>
          </cell>
          <cell r="QL482">
            <v>0</v>
          </cell>
          <cell r="QM482">
            <v>0</v>
          </cell>
          <cell r="QN482">
            <v>0</v>
          </cell>
          <cell r="QO482">
            <v>0</v>
          </cell>
          <cell r="QP482">
            <v>0</v>
          </cell>
          <cell r="QQ482">
            <v>0</v>
          </cell>
          <cell r="QR482">
            <v>0</v>
          </cell>
          <cell r="QS482">
            <v>0</v>
          </cell>
          <cell r="QT482">
            <v>0</v>
          </cell>
          <cell r="QU482">
            <v>0</v>
          </cell>
          <cell r="QV482">
            <v>0</v>
          </cell>
          <cell r="QW482">
            <v>0</v>
          </cell>
          <cell r="QX482">
            <v>0</v>
          </cell>
          <cell r="QY482">
            <v>0</v>
          </cell>
          <cell r="QZ482">
            <v>0</v>
          </cell>
          <cell r="RA482">
            <v>0</v>
          </cell>
          <cell r="RB482">
            <v>0</v>
          </cell>
          <cell r="RC482">
            <v>0</v>
          </cell>
          <cell r="RD482">
            <v>0</v>
          </cell>
          <cell r="RE482">
            <v>0</v>
          </cell>
          <cell r="RF482">
            <v>0</v>
          </cell>
          <cell r="RG482">
            <v>0</v>
          </cell>
          <cell r="RH482">
            <v>0</v>
          </cell>
          <cell r="RI482">
            <v>0</v>
          </cell>
          <cell r="RL482">
            <v>0</v>
          </cell>
        </row>
        <row r="483">
          <cell r="OQ483">
            <v>0</v>
          </cell>
          <cell r="OR483">
            <v>0</v>
          </cell>
          <cell r="OS483">
            <v>0</v>
          </cell>
          <cell r="OT483">
            <v>0</v>
          </cell>
          <cell r="OU483">
            <v>0</v>
          </cell>
          <cell r="OV483">
            <v>0</v>
          </cell>
          <cell r="OW483">
            <v>0</v>
          </cell>
          <cell r="OX483">
            <v>0</v>
          </cell>
          <cell r="OY483">
            <v>0</v>
          </cell>
          <cell r="OZ483">
            <v>0</v>
          </cell>
          <cell r="PA483">
            <v>0</v>
          </cell>
          <cell r="PB483">
            <v>0</v>
          </cell>
          <cell r="PC483">
            <v>0</v>
          </cell>
          <cell r="PD483">
            <v>0</v>
          </cell>
          <cell r="PE483">
            <v>0</v>
          </cell>
          <cell r="PF483">
            <v>0</v>
          </cell>
          <cell r="PG483">
            <v>0</v>
          </cell>
          <cell r="PH483">
            <v>0</v>
          </cell>
          <cell r="PI483">
            <v>0</v>
          </cell>
          <cell r="PJ483">
            <v>0</v>
          </cell>
          <cell r="PL483">
            <v>0</v>
          </cell>
          <cell r="PM483">
            <v>0</v>
          </cell>
          <cell r="PN483">
            <v>0</v>
          </cell>
          <cell r="PO483">
            <v>0</v>
          </cell>
          <cell r="PP483">
            <v>0</v>
          </cell>
          <cell r="PQ483">
            <v>0</v>
          </cell>
          <cell r="PR483">
            <v>0</v>
          </cell>
          <cell r="PS483">
            <v>0</v>
          </cell>
          <cell r="PT483">
            <v>0</v>
          </cell>
          <cell r="PU483">
            <v>0</v>
          </cell>
          <cell r="PV483">
            <v>0</v>
          </cell>
          <cell r="PW483">
            <v>0</v>
          </cell>
          <cell r="PX483">
            <v>0</v>
          </cell>
          <cell r="PY483">
            <v>0</v>
          </cell>
          <cell r="PZ483">
            <v>0</v>
          </cell>
          <cell r="QA483">
            <v>0</v>
          </cell>
          <cell r="QB483">
            <v>0</v>
          </cell>
          <cell r="QC483">
            <v>0</v>
          </cell>
          <cell r="QD483">
            <v>0</v>
          </cell>
          <cell r="QE483">
            <v>0</v>
          </cell>
          <cell r="QF483">
            <v>0</v>
          </cell>
          <cell r="QG483">
            <v>0</v>
          </cell>
          <cell r="QH483">
            <v>0</v>
          </cell>
          <cell r="QI483">
            <v>0</v>
          </cell>
          <cell r="QJ483">
            <v>0</v>
          </cell>
          <cell r="QK483">
            <v>0</v>
          </cell>
          <cell r="QL483">
            <v>0</v>
          </cell>
          <cell r="QM483">
            <v>0</v>
          </cell>
          <cell r="QN483">
            <v>0</v>
          </cell>
          <cell r="QO483">
            <v>0</v>
          </cell>
          <cell r="QP483">
            <v>0</v>
          </cell>
          <cell r="QQ483">
            <v>0</v>
          </cell>
          <cell r="QR483">
            <v>0</v>
          </cell>
          <cell r="QS483">
            <v>0</v>
          </cell>
          <cell r="QT483">
            <v>0</v>
          </cell>
          <cell r="QU483">
            <v>0</v>
          </cell>
          <cell r="QV483">
            <v>0</v>
          </cell>
          <cell r="QW483">
            <v>0</v>
          </cell>
          <cell r="QX483">
            <v>0</v>
          </cell>
          <cell r="QY483">
            <v>0</v>
          </cell>
          <cell r="QZ483">
            <v>0</v>
          </cell>
          <cell r="RA483">
            <v>0</v>
          </cell>
          <cell r="RB483">
            <v>0</v>
          </cell>
          <cell r="RC483">
            <v>0</v>
          </cell>
          <cell r="RD483">
            <v>0</v>
          </cell>
          <cell r="RE483">
            <v>0</v>
          </cell>
          <cell r="RF483">
            <v>0</v>
          </cell>
          <cell r="RG483">
            <v>0</v>
          </cell>
          <cell r="RH483">
            <v>0</v>
          </cell>
          <cell r="RI483">
            <v>0</v>
          </cell>
          <cell r="RL483">
            <v>0</v>
          </cell>
        </row>
        <row r="484">
          <cell r="OQ484">
            <v>0</v>
          </cell>
          <cell r="OR484">
            <v>0</v>
          </cell>
          <cell r="OS484">
            <v>0</v>
          </cell>
          <cell r="OT484">
            <v>0</v>
          </cell>
          <cell r="OU484">
            <v>0</v>
          </cell>
          <cell r="OV484">
            <v>0</v>
          </cell>
          <cell r="OW484">
            <v>0</v>
          </cell>
          <cell r="OX484">
            <v>0</v>
          </cell>
          <cell r="OY484">
            <v>0</v>
          </cell>
          <cell r="OZ484">
            <v>0</v>
          </cell>
          <cell r="PA484">
            <v>0</v>
          </cell>
          <cell r="PB484">
            <v>0</v>
          </cell>
          <cell r="PC484">
            <v>0</v>
          </cell>
          <cell r="PD484">
            <v>0</v>
          </cell>
          <cell r="PE484">
            <v>0</v>
          </cell>
          <cell r="PF484">
            <v>0</v>
          </cell>
          <cell r="PG484">
            <v>0</v>
          </cell>
          <cell r="PH484">
            <v>0</v>
          </cell>
          <cell r="PI484">
            <v>0</v>
          </cell>
          <cell r="PJ484">
            <v>0</v>
          </cell>
          <cell r="PL484">
            <v>0</v>
          </cell>
          <cell r="PM484">
            <v>0</v>
          </cell>
          <cell r="PN484">
            <v>0</v>
          </cell>
          <cell r="PO484">
            <v>0</v>
          </cell>
          <cell r="PP484">
            <v>0</v>
          </cell>
          <cell r="PQ484">
            <v>0</v>
          </cell>
          <cell r="PR484">
            <v>0</v>
          </cell>
          <cell r="PS484">
            <v>0</v>
          </cell>
          <cell r="PT484">
            <v>0</v>
          </cell>
          <cell r="PU484">
            <v>0</v>
          </cell>
          <cell r="PV484">
            <v>0</v>
          </cell>
          <cell r="PW484">
            <v>0</v>
          </cell>
          <cell r="PX484">
            <v>0</v>
          </cell>
          <cell r="PY484">
            <v>0</v>
          </cell>
          <cell r="PZ484">
            <v>0</v>
          </cell>
          <cell r="QA484">
            <v>0</v>
          </cell>
          <cell r="QB484">
            <v>0</v>
          </cell>
          <cell r="QC484">
            <v>0</v>
          </cell>
          <cell r="QD484">
            <v>0</v>
          </cell>
          <cell r="QE484">
            <v>0</v>
          </cell>
          <cell r="QF484">
            <v>0</v>
          </cell>
          <cell r="QG484">
            <v>0</v>
          </cell>
          <cell r="QH484">
            <v>0</v>
          </cell>
          <cell r="QI484">
            <v>0</v>
          </cell>
          <cell r="QJ484">
            <v>0</v>
          </cell>
          <cell r="QK484">
            <v>0</v>
          </cell>
          <cell r="QL484">
            <v>0</v>
          </cell>
          <cell r="QM484">
            <v>0</v>
          </cell>
          <cell r="QN484">
            <v>0</v>
          </cell>
          <cell r="QO484">
            <v>0</v>
          </cell>
          <cell r="QP484">
            <v>0</v>
          </cell>
          <cell r="QQ484">
            <v>0</v>
          </cell>
          <cell r="QR484">
            <v>0</v>
          </cell>
          <cell r="QS484">
            <v>0</v>
          </cell>
          <cell r="QT484">
            <v>0</v>
          </cell>
          <cell r="QU484">
            <v>0</v>
          </cell>
          <cell r="QV484">
            <v>0</v>
          </cell>
          <cell r="QW484">
            <v>0</v>
          </cell>
          <cell r="QX484">
            <v>0</v>
          </cell>
          <cell r="QY484">
            <v>0</v>
          </cell>
          <cell r="QZ484">
            <v>0</v>
          </cell>
          <cell r="RA484">
            <v>0</v>
          </cell>
          <cell r="RB484">
            <v>0</v>
          </cell>
          <cell r="RC484">
            <v>0</v>
          </cell>
          <cell r="RD484">
            <v>0</v>
          </cell>
          <cell r="RE484">
            <v>0</v>
          </cell>
          <cell r="RF484">
            <v>0</v>
          </cell>
          <cell r="RG484">
            <v>0</v>
          </cell>
          <cell r="RH484">
            <v>0</v>
          </cell>
          <cell r="RI484">
            <v>0</v>
          </cell>
          <cell r="RL484">
            <v>0</v>
          </cell>
        </row>
        <row r="485">
          <cell r="OQ485">
            <v>0</v>
          </cell>
          <cell r="OR485">
            <v>0</v>
          </cell>
          <cell r="OS485">
            <v>0</v>
          </cell>
          <cell r="OT485">
            <v>0</v>
          </cell>
          <cell r="OU485">
            <v>0</v>
          </cell>
          <cell r="OV485">
            <v>0</v>
          </cell>
          <cell r="OW485">
            <v>0</v>
          </cell>
          <cell r="OX485">
            <v>0</v>
          </cell>
          <cell r="OY485">
            <v>0</v>
          </cell>
          <cell r="OZ485">
            <v>0</v>
          </cell>
          <cell r="PA485">
            <v>0</v>
          </cell>
          <cell r="PB485">
            <v>0</v>
          </cell>
          <cell r="PC485">
            <v>0</v>
          </cell>
          <cell r="PD485">
            <v>0</v>
          </cell>
          <cell r="PE485">
            <v>0</v>
          </cell>
          <cell r="PF485">
            <v>0</v>
          </cell>
          <cell r="PG485">
            <v>0</v>
          </cell>
          <cell r="PH485">
            <v>0</v>
          </cell>
          <cell r="PI485">
            <v>0</v>
          </cell>
          <cell r="PJ485">
            <v>0</v>
          </cell>
          <cell r="PL485">
            <v>0</v>
          </cell>
          <cell r="PM485">
            <v>0</v>
          </cell>
          <cell r="PN485">
            <v>0</v>
          </cell>
          <cell r="PO485">
            <v>0</v>
          </cell>
          <cell r="PP485">
            <v>0</v>
          </cell>
          <cell r="PQ485">
            <v>0</v>
          </cell>
          <cell r="PR485">
            <v>0</v>
          </cell>
          <cell r="PS485">
            <v>0</v>
          </cell>
          <cell r="PT485">
            <v>0</v>
          </cell>
          <cell r="PU485">
            <v>0</v>
          </cell>
          <cell r="PV485">
            <v>0</v>
          </cell>
          <cell r="PW485">
            <v>0</v>
          </cell>
          <cell r="PX485">
            <v>0</v>
          </cell>
          <cell r="PY485">
            <v>0</v>
          </cell>
          <cell r="PZ485">
            <v>0</v>
          </cell>
          <cell r="QA485">
            <v>0</v>
          </cell>
          <cell r="QB485">
            <v>0</v>
          </cell>
          <cell r="QC485">
            <v>0</v>
          </cell>
          <cell r="QD485">
            <v>0</v>
          </cell>
          <cell r="QE485">
            <v>0</v>
          </cell>
          <cell r="QF485">
            <v>0</v>
          </cell>
          <cell r="QG485">
            <v>0</v>
          </cell>
          <cell r="QH485">
            <v>0</v>
          </cell>
          <cell r="QI485">
            <v>0</v>
          </cell>
          <cell r="QJ485">
            <v>0</v>
          </cell>
          <cell r="QK485">
            <v>0</v>
          </cell>
          <cell r="QL485">
            <v>0</v>
          </cell>
          <cell r="QM485">
            <v>0</v>
          </cell>
          <cell r="QN485">
            <v>0</v>
          </cell>
          <cell r="QO485">
            <v>0</v>
          </cell>
          <cell r="QP485">
            <v>0</v>
          </cell>
          <cell r="QQ485">
            <v>0</v>
          </cell>
          <cell r="QR485">
            <v>0</v>
          </cell>
          <cell r="QS485">
            <v>0</v>
          </cell>
          <cell r="QT485">
            <v>0</v>
          </cell>
          <cell r="QU485">
            <v>0</v>
          </cell>
          <cell r="QV485">
            <v>0</v>
          </cell>
          <cell r="QW485">
            <v>0</v>
          </cell>
          <cell r="QX485">
            <v>0</v>
          </cell>
          <cell r="QY485">
            <v>0</v>
          </cell>
          <cell r="QZ485">
            <v>0</v>
          </cell>
          <cell r="RA485">
            <v>0</v>
          </cell>
          <cell r="RB485">
            <v>0</v>
          </cell>
          <cell r="RC485">
            <v>0</v>
          </cell>
          <cell r="RD485">
            <v>0</v>
          </cell>
          <cell r="RE485">
            <v>0</v>
          </cell>
          <cell r="RF485">
            <v>0</v>
          </cell>
          <cell r="RG485">
            <v>0</v>
          </cell>
          <cell r="RH485">
            <v>0</v>
          </cell>
          <cell r="RI485">
            <v>0</v>
          </cell>
          <cell r="RL485">
            <v>0</v>
          </cell>
        </row>
        <row r="486">
          <cell r="OQ486">
            <v>0</v>
          </cell>
          <cell r="OR486">
            <v>0</v>
          </cell>
          <cell r="OS486">
            <v>0</v>
          </cell>
          <cell r="OT486">
            <v>0</v>
          </cell>
          <cell r="OU486">
            <v>0</v>
          </cell>
          <cell r="OV486">
            <v>0</v>
          </cell>
          <cell r="OW486">
            <v>0</v>
          </cell>
          <cell r="OX486">
            <v>0</v>
          </cell>
          <cell r="OY486">
            <v>0</v>
          </cell>
          <cell r="OZ486">
            <v>0</v>
          </cell>
          <cell r="PA486">
            <v>0</v>
          </cell>
          <cell r="PB486">
            <v>0</v>
          </cell>
          <cell r="PC486">
            <v>0</v>
          </cell>
          <cell r="PD486">
            <v>0</v>
          </cell>
          <cell r="PE486">
            <v>0</v>
          </cell>
          <cell r="PF486">
            <v>0</v>
          </cell>
          <cell r="PG486">
            <v>0</v>
          </cell>
          <cell r="PH486">
            <v>0</v>
          </cell>
          <cell r="PI486">
            <v>0</v>
          </cell>
          <cell r="PJ486">
            <v>0</v>
          </cell>
          <cell r="PL486">
            <v>0</v>
          </cell>
          <cell r="PM486">
            <v>0</v>
          </cell>
          <cell r="PN486">
            <v>0</v>
          </cell>
          <cell r="PO486">
            <v>0</v>
          </cell>
          <cell r="PP486">
            <v>0</v>
          </cell>
          <cell r="PQ486">
            <v>0</v>
          </cell>
          <cell r="PR486">
            <v>0</v>
          </cell>
          <cell r="PS486">
            <v>0</v>
          </cell>
          <cell r="PT486">
            <v>0</v>
          </cell>
          <cell r="PU486">
            <v>0</v>
          </cell>
          <cell r="PV486">
            <v>0</v>
          </cell>
          <cell r="PW486">
            <v>0</v>
          </cell>
          <cell r="PX486">
            <v>0</v>
          </cell>
          <cell r="PY486">
            <v>0</v>
          </cell>
          <cell r="PZ486">
            <v>0</v>
          </cell>
          <cell r="QA486">
            <v>0</v>
          </cell>
          <cell r="QB486">
            <v>0</v>
          </cell>
          <cell r="QC486">
            <v>0</v>
          </cell>
          <cell r="QD486">
            <v>0</v>
          </cell>
          <cell r="QE486">
            <v>0</v>
          </cell>
          <cell r="QF486">
            <v>0</v>
          </cell>
          <cell r="QG486">
            <v>0</v>
          </cell>
          <cell r="QH486">
            <v>0</v>
          </cell>
          <cell r="QI486">
            <v>0</v>
          </cell>
          <cell r="QJ486">
            <v>0</v>
          </cell>
          <cell r="QK486">
            <v>0</v>
          </cell>
          <cell r="QL486">
            <v>0</v>
          </cell>
          <cell r="QM486">
            <v>0</v>
          </cell>
          <cell r="QN486">
            <v>0</v>
          </cell>
          <cell r="QO486">
            <v>0</v>
          </cell>
          <cell r="QP486">
            <v>0</v>
          </cell>
          <cell r="QQ486">
            <v>0</v>
          </cell>
          <cell r="QR486">
            <v>0</v>
          </cell>
          <cell r="QS486">
            <v>0</v>
          </cell>
          <cell r="QT486">
            <v>0</v>
          </cell>
          <cell r="QU486">
            <v>0</v>
          </cell>
          <cell r="QV486">
            <v>0</v>
          </cell>
          <cell r="QW486">
            <v>0</v>
          </cell>
          <cell r="QX486">
            <v>0</v>
          </cell>
          <cell r="QY486">
            <v>0</v>
          </cell>
          <cell r="QZ486">
            <v>0</v>
          </cell>
          <cell r="RA486">
            <v>0</v>
          </cell>
          <cell r="RB486">
            <v>0</v>
          </cell>
          <cell r="RC486">
            <v>0</v>
          </cell>
          <cell r="RD486">
            <v>0</v>
          </cell>
          <cell r="RE486">
            <v>0</v>
          </cell>
          <cell r="RF486">
            <v>0</v>
          </cell>
          <cell r="RG486">
            <v>0</v>
          </cell>
          <cell r="RH486">
            <v>0</v>
          </cell>
          <cell r="RI486">
            <v>0</v>
          </cell>
          <cell r="RL486">
            <v>0</v>
          </cell>
        </row>
        <row r="487">
          <cell r="OQ487">
            <v>0</v>
          </cell>
          <cell r="OR487">
            <v>0</v>
          </cell>
          <cell r="OS487">
            <v>0</v>
          </cell>
          <cell r="OT487">
            <v>0</v>
          </cell>
          <cell r="OU487">
            <v>0</v>
          </cell>
          <cell r="OV487">
            <v>0</v>
          </cell>
          <cell r="OW487">
            <v>0</v>
          </cell>
          <cell r="OX487">
            <v>0</v>
          </cell>
          <cell r="OY487">
            <v>0</v>
          </cell>
          <cell r="OZ487">
            <v>0</v>
          </cell>
          <cell r="PA487">
            <v>0</v>
          </cell>
          <cell r="PB487">
            <v>0</v>
          </cell>
          <cell r="PC487">
            <v>0</v>
          </cell>
          <cell r="PD487">
            <v>0</v>
          </cell>
          <cell r="PE487">
            <v>0</v>
          </cell>
          <cell r="PF487">
            <v>0</v>
          </cell>
          <cell r="PG487">
            <v>0</v>
          </cell>
          <cell r="PH487">
            <v>0</v>
          </cell>
          <cell r="PI487">
            <v>0</v>
          </cell>
          <cell r="PJ487">
            <v>0</v>
          </cell>
          <cell r="PL487">
            <v>0</v>
          </cell>
          <cell r="PM487">
            <v>0</v>
          </cell>
          <cell r="PN487">
            <v>0</v>
          </cell>
          <cell r="PO487">
            <v>0</v>
          </cell>
          <cell r="PP487">
            <v>0</v>
          </cell>
          <cell r="PQ487">
            <v>0</v>
          </cell>
          <cell r="PR487">
            <v>0</v>
          </cell>
          <cell r="PS487">
            <v>0</v>
          </cell>
          <cell r="PT487">
            <v>0</v>
          </cell>
          <cell r="PU487">
            <v>0</v>
          </cell>
          <cell r="PV487">
            <v>0</v>
          </cell>
          <cell r="PW487">
            <v>0</v>
          </cell>
          <cell r="PX487">
            <v>0</v>
          </cell>
          <cell r="PY487">
            <v>0</v>
          </cell>
          <cell r="PZ487">
            <v>0</v>
          </cell>
          <cell r="QA487">
            <v>0</v>
          </cell>
          <cell r="QB487">
            <v>0</v>
          </cell>
          <cell r="QC487">
            <v>0</v>
          </cell>
          <cell r="QD487">
            <v>0</v>
          </cell>
          <cell r="QE487">
            <v>0</v>
          </cell>
          <cell r="QF487">
            <v>0</v>
          </cell>
          <cell r="QG487">
            <v>0</v>
          </cell>
          <cell r="QH487">
            <v>0</v>
          </cell>
          <cell r="QI487">
            <v>0</v>
          </cell>
          <cell r="QJ487">
            <v>0</v>
          </cell>
          <cell r="QK487">
            <v>0</v>
          </cell>
          <cell r="QL487">
            <v>0</v>
          </cell>
          <cell r="QM487">
            <v>0</v>
          </cell>
          <cell r="QN487">
            <v>0</v>
          </cell>
          <cell r="QO487">
            <v>0</v>
          </cell>
          <cell r="QP487">
            <v>0</v>
          </cell>
          <cell r="QQ487">
            <v>0</v>
          </cell>
          <cell r="QR487">
            <v>0</v>
          </cell>
          <cell r="QS487">
            <v>0</v>
          </cell>
          <cell r="QT487">
            <v>0</v>
          </cell>
          <cell r="QU487">
            <v>0</v>
          </cell>
          <cell r="QV487">
            <v>0</v>
          </cell>
          <cell r="QW487">
            <v>0</v>
          </cell>
          <cell r="QX487">
            <v>0</v>
          </cell>
          <cell r="QY487">
            <v>0</v>
          </cell>
          <cell r="QZ487">
            <v>0</v>
          </cell>
          <cell r="RA487">
            <v>0</v>
          </cell>
          <cell r="RB487">
            <v>0</v>
          </cell>
          <cell r="RC487">
            <v>0</v>
          </cell>
          <cell r="RD487">
            <v>0</v>
          </cell>
          <cell r="RE487">
            <v>0</v>
          </cell>
          <cell r="RF487">
            <v>0</v>
          </cell>
          <cell r="RG487">
            <v>0</v>
          </cell>
          <cell r="RH487">
            <v>0</v>
          </cell>
          <cell r="RI487">
            <v>0</v>
          </cell>
          <cell r="RL487">
            <v>0</v>
          </cell>
        </row>
        <row r="488">
          <cell r="OQ488">
            <v>0</v>
          </cell>
          <cell r="OR488">
            <v>0</v>
          </cell>
          <cell r="OS488">
            <v>0</v>
          </cell>
          <cell r="OT488">
            <v>0</v>
          </cell>
          <cell r="OU488">
            <v>0</v>
          </cell>
          <cell r="OV488">
            <v>0</v>
          </cell>
          <cell r="OW488">
            <v>0</v>
          </cell>
          <cell r="OX488">
            <v>0</v>
          </cell>
          <cell r="OY488">
            <v>0</v>
          </cell>
          <cell r="OZ488">
            <v>0</v>
          </cell>
          <cell r="PA488">
            <v>0</v>
          </cell>
          <cell r="PB488">
            <v>0</v>
          </cell>
          <cell r="PC488">
            <v>0</v>
          </cell>
          <cell r="PD488">
            <v>0</v>
          </cell>
          <cell r="PE488">
            <v>0</v>
          </cell>
          <cell r="PF488">
            <v>0</v>
          </cell>
          <cell r="PG488">
            <v>0</v>
          </cell>
          <cell r="PH488">
            <v>0</v>
          </cell>
          <cell r="PI488">
            <v>0</v>
          </cell>
          <cell r="PJ488">
            <v>0</v>
          </cell>
          <cell r="PL488">
            <v>0</v>
          </cell>
          <cell r="PM488">
            <v>0</v>
          </cell>
          <cell r="PN488">
            <v>0</v>
          </cell>
          <cell r="PO488">
            <v>0</v>
          </cell>
          <cell r="PP488">
            <v>0</v>
          </cell>
          <cell r="PQ488">
            <v>0</v>
          </cell>
          <cell r="PR488">
            <v>0</v>
          </cell>
          <cell r="PS488">
            <v>0</v>
          </cell>
          <cell r="PT488">
            <v>0</v>
          </cell>
          <cell r="PU488">
            <v>0</v>
          </cell>
          <cell r="PV488">
            <v>0</v>
          </cell>
          <cell r="PW488">
            <v>0</v>
          </cell>
          <cell r="PX488">
            <v>0</v>
          </cell>
          <cell r="PY488">
            <v>0</v>
          </cell>
          <cell r="PZ488">
            <v>0</v>
          </cell>
          <cell r="QA488">
            <v>0</v>
          </cell>
          <cell r="QB488">
            <v>0</v>
          </cell>
          <cell r="QC488">
            <v>0</v>
          </cell>
          <cell r="QD488">
            <v>0</v>
          </cell>
          <cell r="QE488">
            <v>0</v>
          </cell>
          <cell r="QF488">
            <v>0</v>
          </cell>
          <cell r="QG488">
            <v>0</v>
          </cell>
          <cell r="QH488">
            <v>0</v>
          </cell>
          <cell r="QI488">
            <v>0</v>
          </cell>
          <cell r="QJ488">
            <v>0</v>
          </cell>
          <cell r="QK488">
            <v>0</v>
          </cell>
          <cell r="QL488">
            <v>0</v>
          </cell>
          <cell r="QM488">
            <v>0</v>
          </cell>
          <cell r="QN488">
            <v>0</v>
          </cell>
          <cell r="QO488">
            <v>0</v>
          </cell>
          <cell r="QP488">
            <v>0</v>
          </cell>
          <cell r="QQ488">
            <v>0</v>
          </cell>
          <cell r="QR488">
            <v>0</v>
          </cell>
          <cell r="QS488">
            <v>0</v>
          </cell>
          <cell r="QT488">
            <v>0</v>
          </cell>
          <cell r="QU488">
            <v>0</v>
          </cell>
          <cell r="QV488">
            <v>0</v>
          </cell>
          <cell r="QW488">
            <v>0</v>
          </cell>
          <cell r="QX488">
            <v>0</v>
          </cell>
          <cell r="QY488">
            <v>0</v>
          </cell>
          <cell r="QZ488">
            <v>0</v>
          </cell>
          <cell r="RA488">
            <v>0</v>
          </cell>
          <cell r="RB488">
            <v>0</v>
          </cell>
          <cell r="RC488">
            <v>0</v>
          </cell>
          <cell r="RD488">
            <v>0</v>
          </cell>
          <cell r="RE488">
            <v>0</v>
          </cell>
          <cell r="RF488">
            <v>0</v>
          </cell>
          <cell r="RG488">
            <v>0</v>
          </cell>
          <cell r="RH488">
            <v>0</v>
          </cell>
          <cell r="RI488">
            <v>0</v>
          </cell>
          <cell r="RL488">
            <v>0</v>
          </cell>
        </row>
        <row r="489">
          <cell r="OQ489">
            <v>0</v>
          </cell>
          <cell r="OR489">
            <v>0</v>
          </cell>
          <cell r="OS489">
            <v>0</v>
          </cell>
          <cell r="OT489">
            <v>0</v>
          </cell>
          <cell r="OU489">
            <v>0</v>
          </cell>
          <cell r="OV489">
            <v>0</v>
          </cell>
          <cell r="OW489">
            <v>0</v>
          </cell>
          <cell r="OX489">
            <v>0</v>
          </cell>
          <cell r="OY489">
            <v>0</v>
          </cell>
          <cell r="OZ489">
            <v>0</v>
          </cell>
          <cell r="PA489">
            <v>0</v>
          </cell>
          <cell r="PB489">
            <v>0</v>
          </cell>
          <cell r="PC489">
            <v>0</v>
          </cell>
          <cell r="PD489">
            <v>0</v>
          </cell>
          <cell r="PE489">
            <v>0</v>
          </cell>
          <cell r="PF489">
            <v>0</v>
          </cell>
          <cell r="PG489">
            <v>0</v>
          </cell>
          <cell r="PH489">
            <v>0</v>
          </cell>
          <cell r="PI489">
            <v>0</v>
          </cell>
          <cell r="PJ489">
            <v>0</v>
          </cell>
          <cell r="PL489">
            <v>0</v>
          </cell>
          <cell r="PM489">
            <v>0</v>
          </cell>
          <cell r="PN489">
            <v>0</v>
          </cell>
          <cell r="PO489">
            <v>0</v>
          </cell>
          <cell r="PP489">
            <v>0</v>
          </cell>
          <cell r="PQ489">
            <v>0</v>
          </cell>
          <cell r="PR489">
            <v>0</v>
          </cell>
          <cell r="PS489">
            <v>0</v>
          </cell>
          <cell r="PT489">
            <v>0</v>
          </cell>
          <cell r="PU489">
            <v>0</v>
          </cell>
          <cell r="PV489">
            <v>0</v>
          </cell>
          <cell r="PW489">
            <v>0</v>
          </cell>
          <cell r="PX489">
            <v>0</v>
          </cell>
          <cell r="PY489">
            <v>0</v>
          </cell>
          <cell r="PZ489">
            <v>0</v>
          </cell>
          <cell r="QA489">
            <v>0</v>
          </cell>
          <cell r="QB489">
            <v>0</v>
          </cell>
          <cell r="QC489">
            <v>0</v>
          </cell>
          <cell r="QD489">
            <v>0</v>
          </cell>
          <cell r="QE489">
            <v>0</v>
          </cell>
          <cell r="QF489">
            <v>0</v>
          </cell>
          <cell r="QG489">
            <v>0</v>
          </cell>
          <cell r="QH489">
            <v>0</v>
          </cell>
          <cell r="QI489">
            <v>0</v>
          </cell>
          <cell r="QJ489">
            <v>0</v>
          </cell>
          <cell r="QK489">
            <v>0</v>
          </cell>
          <cell r="QL489">
            <v>0</v>
          </cell>
          <cell r="QM489">
            <v>0</v>
          </cell>
          <cell r="QN489">
            <v>0</v>
          </cell>
          <cell r="QO489">
            <v>0</v>
          </cell>
          <cell r="QP489">
            <v>0</v>
          </cell>
          <cell r="QQ489">
            <v>0</v>
          </cell>
          <cell r="QR489">
            <v>0</v>
          </cell>
          <cell r="QS489">
            <v>0</v>
          </cell>
          <cell r="QT489">
            <v>0</v>
          </cell>
          <cell r="QU489">
            <v>0</v>
          </cell>
          <cell r="QV489">
            <v>0</v>
          </cell>
          <cell r="QW489">
            <v>0</v>
          </cell>
          <cell r="QX489">
            <v>0</v>
          </cell>
          <cell r="QY489">
            <v>0</v>
          </cell>
          <cell r="QZ489">
            <v>0</v>
          </cell>
          <cell r="RA489">
            <v>0</v>
          </cell>
          <cell r="RB489">
            <v>0</v>
          </cell>
          <cell r="RC489">
            <v>0</v>
          </cell>
          <cell r="RD489">
            <v>0</v>
          </cell>
          <cell r="RE489">
            <v>0</v>
          </cell>
          <cell r="RF489">
            <v>0</v>
          </cell>
          <cell r="RG489">
            <v>0</v>
          </cell>
          <cell r="RH489">
            <v>0</v>
          </cell>
          <cell r="RI489">
            <v>0</v>
          </cell>
          <cell r="RL489">
            <v>0</v>
          </cell>
        </row>
        <row r="490">
          <cell r="OQ490">
            <v>0</v>
          </cell>
          <cell r="OR490">
            <v>0</v>
          </cell>
          <cell r="OS490">
            <v>0</v>
          </cell>
          <cell r="OT490">
            <v>0</v>
          </cell>
          <cell r="OU490">
            <v>0</v>
          </cell>
          <cell r="OV490">
            <v>0</v>
          </cell>
          <cell r="OW490">
            <v>0</v>
          </cell>
          <cell r="OX490">
            <v>0</v>
          </cell>
          <cell r="OY490">
            <v>0</v>
          </cell>
          <cell r="OZ490">
            <v>0</v>
          </cell>
          <cell r="PA490">
            <v>0</v>
          </cell>
          <cell r="PB490">
            <v>0</v>
          </cell>
          <cell r="PC490">
            <v>0</v>
          </cell>
          <cell r="PD490">
            <v>0</v>
          </cell>
          <cell r="PE490">
            <v>0</v>
          </cell>
          <cell r="PF490">
            <v>0</v>
          </cell>
          <cell r="PG490">
            <v>0</v>
          </cell>
          <cell r="PH490">
            <v>0</v>
          </cell>
          <cell r="PI490">
            <v>0</v>
          </cell>
          <cell r="PJ490">
            <v>0</v>
          </cell>
          <cell r="PL490">
            <v>0</v>
          </cell>
          <cell r="PM490">
            <v>0</v>
          </cell>
          <cell r="PN490">
            <v>0</v>
          </cell>
          <cell r="PO490">
            <v>0</v>
          </cell>
          <cell r="PP490">
            <v>0</v>
          </cell>
          <cell r="PQ490">
            <v>0</v>
          </cell>
          <cell r="PR490">
            <v>0</v>
          </cell>
          <cell r="PS490">
            <v>0</v>
          </cell>
          <cell r="PT490">
            <v>0</v>
          </cell>
          <cell r="PU490">
            <v>0</v>
          </cell>
          <cell r="PV490">
            <v>0</v>
          </cell>
          <cell r="PW490">
            <v>0</v>
          </cell>
          <cell r="PX490">
            <v>0</v>
          </cell>
          <cell r="PY490">
            <v>0</v>
          </cell>
          <cell r="PZ490">
            <v>0</v>
          </cell>
          <cell r="QA490">
            <v>0</v>
          </cell>
          <cell r="QB490">
            <v>0</v>
          </cell>
          <cell r="QC490">
            <v>0</v>
          </cell>
          <cell r="QD490">
            <v>0</v>
          </cell>
          <cell r="QE490">
            <v>0</v>
          </cell>
          <cell r="QF490">
            <v>0</v>
          </cell>
          <cell r="QG490">
            <v>0</v>
          </cell>
          <cell r="QH490">
            <v>0</v>
          </cell>
          <cell r="QI490">
            <v>0</v>
          </cell>
          <cell r="QJ490">
            <v>0</v>
          </cell>
          <cell r="QK490">
            <v>0</v>
          </cell>
          <cell r="QL490">
            <v>0</v>
          </cell>
          <cell r="QM490">
            <v>0</v>
          </cell>
          <cell r="QN490">
            <v>0</v>
          </cell>
          <cell r="QO490">
            <v>0</v>
          </cell>
          <cell r="QP490">
            <v>0</v>
          </cell>
          <cell r="QQ490">
            <v>0</v>
          </cell>
          <cell r="QR490">
            <v>0</v>
          </cell>
          <cell r="QS490">
            <v>0</v>
          </cell>
          <cell r="QT490">
            <v>0</v>
          </cell>
          <cell r="QU490">
            <v>0</v>
          </cell>
          <cell r="QV490">
            <v>0</v>
          </cell>
          <cell r="QW490">
            <v>0</v>
          </cell>
          <cell r="QX490">
            <v>0</v>
          </cell>
          <cell r="QY490">
            <v>0</v>
          </cell>
          <cell r="QZ490">
            <v>0</v>
          </cell>
          <cell r="RA490">
            <v>0</v>
          </cell>
          <cell r="RB490">
            <v>0</v>
          </cell>
          <cell r="RC490">
            <v>0</v>
          </cell>
          <cell r="RD490">
            <v>0</v>
          </cell>
          <cell r="RE490">
            <v>0</v>
          </cell>
          <cell r="RF490">
            <v>0</v>
          </cell>
          <cell r="RG490">
            <v>0</v>
          </cell>
          <cell r="RH490">
            <v>0</v>
          </cell>
          <cell r="RI490">
            <v>0</v>
          </cell>
          <cell r="RL490">
            <v>0</v>
          </cell>
        </row>
        <row r="491">
          <cell r="OQ491">
            <v>0</v>
          </cell>
          <cell r="OR491">
            <v>0</v>
          </cell>
          <cell r="OS491">
            <v>0</v>
          </cell>
          <cell r="OT491">
            <v>0</v>
          </cell>
          <cell r="OU491">
            <v>0</v>
          </cell>
          <cell r="OV491">
            <v>0</v>
          </cell>
          <cell r="OW491">
            <v>0</v>
          </cell>
          <cell r="OX491">
            <v>0</v>
          </cell>
          <cell r="OY491">
            <v>0</v>
          </cell>
          <cell r="OZ491">
            <v>0</v>
          </cell>
          <cell r="PA491">
            <v>0</v>
          </cell>
          <cell r="PB491">
            <v>0</v>
          </cell>
          <cell r="PC491">
            <v>0</v>
          </cell>
          <cell r="PD491">
            <v>0</v>
          </cell>
          <cell r="PE491">
            <v>0</v>
          </cell>
          <cell r="PF491">
            <v>0</v>
          </cell>
          <cell r="PG491">
            <v>0</v>
          </cell>
          <cell r="PH491">
            <v>0</v>
          </cell>
          <cell r="PI491">
            <v>0</v>
          </cell>
          <cell r="PJ491">
            <v>0</v>
          </cell>
          <cell r="PL491">
            <v>0</v>
          </cell>
          <cell r="PM491">
            <v>0</v>
          </cell>
          <cell r="PN491">
            <v>0</v>
          </cell>
          <cell r="PO491">
            <v>0</v>
          </cell>
          <cell r="PP491">
            <v>0</v>
          </cell>
          <cell r="PQ491">
            <v>0</v>
          </cell>
          <cell r="PR491">
            <v>0</v>
          </cell>
          <cell r="PS491">
            <v>0</v>
          </cell>
          <cell r="PT491">
            <v>0</v>
          </cell>
          <cell r="PU491">
            <v>0</v>
          </cell>
          <cell r="PV491">
            <v>0</v>
          </cell>
          <cell r="PW491">
            <v>0</v>
          </cell>
          <cell r="PX491">
            <v>0</v>
          </cell>
          <cell r="PY491">
            <v>0</v>
          </cell>
          <cell r="PZ491">
            <v>0</v>
          </cell>
          <cell r="QA491">
            <v>0</v>
          </cell>
          <cell r="QB491">
            <v>0</v>
          </cell>
          <cell r="QC491">
            <v>0</v>
          </cell>
          <cell r="QD491">
            <v>0</v>
          </cell>
          <cell r="QE491">
            <v>0</v>
          </cell>
          <cell r="QF491">
            <v>0</v>
          </cell>
          <cell r="QG491">
            <v>0</v>
          </cell>
          <cell r="QH491">
            <v>0</v>
          </cell>
          <cell r="QI491">
            <v>0</v>
          </cell>
          <cell r="QJ491">
            <v>0</v>
          </cell>
          <cell r="QK491">
            <v>0</v>
          </cell>
          <cell r="QL491">
            <v>0</v>
          </cell>
          <cell r="QM491">
            <v>0</v>
          </cell>
          <cell r="QN491">
            <v>0</v>
          </cell>
          <cell r="QO491">
            <v>0</v>
          </cell>
          <cell r="QP491">
            <v>0</v>
          </cell>
          <cell r="QQ491">
            <v>0</v>
          </cell>
          <cell r="QR491">
            <v>0</v>
          </cell>
          <cell r="QS491">
            <v>0</v>
          </cell>
          <cell r="QT491">
            <v>0</v>
          </cell>
          <cell r="QU491">
            <v>0</v>
          </cell>
          <cell r="QV491">
            <v>0</v>
          </cell>
          <cell r="QW491">
            <v>0</v>
          </cell>
          <cell r="QX491">
            <v>0</v>
          </cell>
          <cell r="QY491">
            <v>0</v>
          </cell>
          <cell r="QZ491">
            <v>0</v>
          </cell>
          <cell r="RA491">
            <v>0</v>
          </cell>
          <cell r="RB491">
            <v>0</v>
          </cell>
          <cell r="RC491">
            <v>0</v>
          </cell>
          <cell r="RD491">
            <v>0</v>
          </cell>
          <cell r="RE491">
            <v>0</v>
          </cell>
          <cell r="RF491">
            <v>0</v>
          </cell>
          <cell r="RG491">
            <v>0</v>
          </cell>
          <cell r="RH491">
            <v>0</v>
          </cell>
          <cell r="RI491">
            <v>0</v>
          </cell>
          <cell r="RL491">
            <v>0</v>
          </cell>
        </row>
        <row r="492">
          <cell r="OQ492">
            <v>0</v>
          </cell>
          <cell r="OR492">
            <v>0</v>
          </cell>
          <cell r="OS492">
            <v>0</v>
          </cell>
          <cell r="OT492">
            <v>0</v>
          </cell>
          <cell r="OU492">
            <v>0</v>
          </cell>
          <cell r="OV492">
            <v>0</v>
          </cell>
          <cell r="OW492">
            <v>0</v>
          </cell>
          <cell r="OX492">
            <v>0</v>
          </cell>
          <cell r="OY492">
            <v>0</v>
          </cell>
          <cell r="OZ492">
            <v>0</v>
          </cell>
          <cell r="PA492">
            <v>0</v>
          </cell>
          <cell r="PB492">
            <v>0</v>
          </cell>
          <cell r="PC492">
            <v>0</v>
          </cell>
          <cell r="PD492">
            <v>0</v>
          </cell>
          <cell r="PE492">
            <v>0</v>
          </cell>
          <cell r="PF492">
            <v>0</v>
          </cell>
          <cell r="PG492">
            <v>0</v>
          </cell>
          <cell r="PH492">
            <v>0</v>
          </cell>
          <cell r="PI492">
            <v>0</v>
          </cell>
          <cell r="PJ492">
            <v>0</v>
          </cell>
          <cell r="PL492">
            <v>0</v>
          </cell>
          <cell r="PM492">
            <v>0</v>
          </cell>
          <cell r="PN492">
            <v>0</v>
          </cell>
          <cell r="PO492">
            <v>0</v>
          </cell>
          <cell r="PP492">
            <v>0</v>
          </cell>
          <cell r="PQ492">
            <v>0</v>
          </cell>
          <cell r="PR492">
            <v>0</v>
          </cell>
          <cell r="PS492">
            <v>0</v>
          </cell>
          <cell r="PT492">
            <v>0</v>
          </cell>
          <cell r="PU492">
            <v>0</v>
          </cell>
          <cell r="PV492">
            <v>0</v>
          </cell>
          <cell r="PW492">
            <v>0</v>
          </cell>
          <cell r="PX492">
            <v>0</v>
          </cell>
          <cell r="PY492">
            <v>0</v>
          </cell>
          <cell r="PZ492">
            <v>0</v>
          </cell>
          <cell r="QA492">
            <v>0</v>
          </cell>
          <cell r="QB492">
            <v>0</v>
          </cell>
          <cell r="QC492">
            <v>0</v>
          </cell>
          <cell r="QD492">
            <v>0</v>
          </cell>
          <cell r="QE492">
            <v>0</v>
          </cell>
          <cell r="QF492">
            <v>0</v>
          </cell>
          <cell r="QG492">
            <v>0</v>
          </cell>
          <cell r="QH492">
            <v>0</v>
          </cell>
          <cell r="QI492">
            <v>0</v>
          </cell>
          <cell r="QJ492">
            <v>0</v>
          </cell>
          <cell r="QK492">
            <v>0</v>
          </cell>
          <cell r="QL492">
            <v>0</v>
          </cell>
          <cell r="QM492">
            <v>0</v>
          </cell>
          <cell r="QN492">
            <v>0</v>
          </cell>
          <cell r="QO492">
            <v>0</v>
          </cell>
          <cell r="QP492">
            <v>0</v>
          </cell>
          <cell r="QQ492">
            <v>0</v>
          </cell>
          <cell r="QR492">
            <v>0</v>
          </cell>
          <cell r="QS492">
            <v>0</v>
          </cell>
          <cell r="QT492">
            <v>0</v>
          </cell>
          <cell r="QU492">
            <v>0</v>
          </cell>
          <cell r="QV492">
            <v>0</v>
          </cell>
          <cell r="QW492">
            <v>0</v>
          </cell>
          <cell r="QX492">
            <v>0</v>
          </cell>
          <cell r="QY492">
            <v>0</v>
          </cell>
          <cell r="QZ492">
            <v>0</v>
          </cell>
          <cell r="RA492">
            <v>0</v>
          </cell>
          <cell r="RB492">
            <v>0</v>
          </cell>
          <cell r="RC492">
            <v>0</v>
          </cell>
          <cell r="RD492">
            <v>0</v>
          </cell>
          <cell r="RE492">
            <v>0</v>
          </cell>
          <cell r="RF492">
            <v>0</v>
          </cell>
          <cell r="RG492">
            <v>0</v>
          </cell>
          <cell r="RH492">
            <v>0</v>
          </cell>
          <cell r="RI492">
            <v>0</v>
          </cell>
          <cell r="RL492">
            <v>0</v>
          </cell>
        </row>
        <row r="493">
          <cell r="OQ493">
            <v>0</v>
          </cell>
          <cell r="OR493">
            <v>0</v>
          </cell>
          <cell r="OS493">
            <v>0</v>
          </cell>
          <cell r="OT493">
            <v>0</v>
          </cell>
          <cell r="OU493">
            <v>0</v>
          </cell>
          <cell r="OV493">
            <v>0</v>
          </cell>
          <cell r="OW493">
            <v>0</v>
          </cell>
          <cell r="OX493">
            <v>0</v>
          </cell>
          <cell r="OY493">
            <v>0</v>
          </cell>
          <cell r="OZ493">
            <v>0</v>
          </cell>
          <cell r="PA493">
            <v>0</v>
          </cell>
          <cell r="PB493">
            <v>0</v>
          </cell>
          <cell r="PC493">
            <v>0</v>
          </cell>
          <cell r="PD493">
            <v>0</v>
          </cell>
          <cell r="PE493">
            <v>0</v>
          </cell>
          <cell r="PF493">
            <v>0</v>
          </cell>
          <cell r="PG493">
            <v>0</v>
          </cell>
          <cell r="PH493">
            <v>0</v>
          </cell>
          <cell r="PI493">
            <v>0</v>
          </cell>
          <cell r="PJ493">
            <v>0</v>
          </cell>
          <cell r="PL493">
            <v>0</v>
          </cell>
          <cell r="PM493">
            <v>0</v>
          </cell>
          <cell r="PN493">
            <v>0</v>
          </cell>
          <cell r="PO493">
            <v>0</v>
          </cell>
          <cell r="PP493">
            <v>0</v>
          </cell>
          <cell r="PQ493">
            <v>0</v>
          </cell>
          <cell r="PR493">
            <v>0</v>
          </cell>
          <cell r="PS493">
            <v>0</v>
          </cell>
          <cell r="PT493">
            <v>0</v>
          </cell>
          <cell r="PU493">
            <v>0</v>
          </cell>
          <cell r="PV493">
            <v>0</v>
          </cell>
          <cell r="PW493">
            <v>0</v>
          </cell>
          <cell r="PX493">
            <v>0</v>
          </cell>
          <cell r="PY493">
            <v>0</v>
          </cell>
          <cell r="PZ493">
            <v>0</v>
          </cell>
          <cell r="QA493">
            <v>0</v>
          </cell>
          <cell r="QB493">
            <v>0</v>
          </cell>
          <cell r="QC493">
            <v>0</v>
          </cell>
          <cell r="QD493">
            <v>0</v>
          </cell>
          <cell r="QE493">
            <v>0</v>
          </cell>
          <cell r="QF493">
            <v>0</v>
          </cell>
          <cell r="QG493">
            <v>0</v>
          </cell>
          <cell r="QH493">
            <v>0</v>
          </cell>
          <cell r="QI493">
            <v>0</v>
          </cell>
          <cell r="QJ493">
            <v>0</v>
          </cell>
          <cell r="QK493">
            <v>0</v>
          </cell>
          <cell r="QL493">
            <v>0</v>
          </cell>
          <cell r="QM493">
            <v>0</v>
          </cell>
          <cell r="QN493">
            <v>0</v>
          </cell>
          <cell r="QO493">
            <v>0</v>
          </cell>
          <cell r="QP493">
            <v>0</v>
          </cell>
          <cell r="QQ493">
            <v>0</v>
          </cell>
          <cell r="QR493">
            <v>0</v>
          </cell>
          <cell r="QS493">
            <v>0</v>
          </cell>
          <cell r="QT493">
            <v>0</v>
          </cell>
          <cell r="QU493">
            <v>0</v>
          </cell>
          <cell r="QV493">
            <v>0</v>
          </cell>
          <cell r="QW493">
            <v>0</v>
          </cell>
          <cell r="QX493">
            <v>0</v>
          </cell>
          <cell r="QY493">
            <v>0</v>
          </cell>
          <cell r="QZ493">
            <v>0</v>
          </cell>
          <cell r="RA493">
            <v>0</v>
          </cell>
          <cell r="RB493">
            <v>0</v>
          </cell>
          <cell r="RC493">
            <v>0</v>
          </cell>
          <cell r="RD493">
            <v>0</v>
          </cell>
          <cell r="RE493">
            <v>0</v>
          </cell>
          <cell r="RF493">
            <v>0</v>
          </cell>
          <cell r="RG493">
            <v>0</v>
          </cell>
          <cell r="RH493">
            <v>0</v>
          </cell>
          <cell r="RI493">
            <v>0</v>
          </cell>
          <cell r="RL493">
            <v>0</v>
          </cell>
        </row>
        <row r="494">
          <cell r="OQ494">
            <v>0</v>
          </cell>
          <cell r="OR494">
            <v>0</v>
          </cell>
          <cell r="OS494">
            <v>0</v>
          </cell>
          <cell r="OT494">
            <v>0</v>
          </cell>
          <cell r="OU494">
            <v>0</v>
          </cell>
          <cell r="OV494">
            <v>0</v>
          </cell>
          <cell r="OW494">
            <v>0</v>
          </cell>
          <cell r="OX494">
            <v>0</v>
          </cell>
          <cell r="OY494">
            <v>0</v>
          </cell>
          <cell r="OZ494">
            <v>0</v>
          </cell>
          <cell r="PA494">
            <v>0</v>
          </cell>
          <cell r="PB494">
            <v>0</v>
          </cell>
          <cell r="PC494">
            <v>0</v>
          </cell>
          <cell r="PD494">
            <v>0</v>
          </cell>
          <cell r="PE494">
            <v>0</v>
          </cell>
          <cell r="PF494">
            <v>0</v>
          </cell>
          <cell r="PG494">
            <v>0</v>
          </cell>
          <cell r="PH494">
            <v>0</v>
          </cell>
          <cell r="PI494">
            <v>0</v>
          </cell>
          <cell r="PJ494">
            <v>0</v>
          </cell>
          <cell r="PL494">
            <v>0</v>
          </cell>
          <cell r="PM494">
            <v>0</v>
          </cell>
          <cell r="PN494">
            <v>0</v>
          </cell>
          <cell r="PO494">
            <v>0</v>
          </cell>
          <cell r="PP494">
            <v>0</v>
          </cell>
          <cell r="PQ494">
            <v>0</v>
          </cell>
          <cell r="PR494">
            <v>0</v>
          </cell>
          <cell r="PS494">
            <v>0</v>
          </cell>
          <cell r="PT494">
            <v>0</v>
          </cell>
          <cell r="PU494">
            <v>0</v>
          </cell>
          <cell r="PV494">
            <v>0</v>
          </cell>
          <cell r="PW494">
            <v>0</v>
          </cell>
          <cell r="PX494">
            <v>0</v>
          </cell>
          <cell r="PY494">
            <v>0</v>
          </cell>
          <cell r="PZ494">
            <v>0</v>
          </cell>
          <cell r="QA494">
            <v>0</v>
          </cell>
          <cell r="QB494">
            <v>0</v>
          </cell>
          <cell r="QC494">
            <v>0</v>
          </cell>
          <cell r="QD494">
            <v>0</v>
          </cell>
          <cell r="QE494">
            <v>0</v>
          </cell>
          <cell r="QF494">
            <v>0</v>
          </cell>
          <cell r="QG494">
            <v>0</v>
          </cell>
          <cell r="QH494">
            <v>0</v>
          </cell>
          <cell r="QI494">
            <v>0</v>
          </cell>
          <cell r="QJ494">
            <v>0</v>
          </cell>
          <cell r="QK494">
            <v>0</v>
          </cell>
          <cell r="QL494">
            <v>0</v>
          </cell>
          <cell r="QM494">
            <v>0</v>
          </cell>
          <cell r="QN494">
            <v>0</v>
          </cell>
          <cell r="QO494">
            <v>0</v>
          </cell>
          <cell r="QP494">
            <v>0</v>
          </cell>
          <cell r="QQ494">
            <v>0</v>
          </cell>
          <cell r="QR494">
            <v>0</v>
          </cell>
          <cell r="QS494">
            <v>0</v>
          </cell>
          <cell r="QT494">
            <v>0</v>
          </cell>
          <cell r="QU494">
            <v>0</v>
          </cell>
          <cell r="QV494">
            <v>0</v>
          </cell>
          <cell r="QW494">
            <v>0</v>
          </cell>
          <cell r="QX494">
            <v>0</v>
          </cell>
          <cell r="QY494">
            <v>0</v>
          </cell>
          <cell r="QZ494">
            <v>0</v>
          </cell>
          <cell r="RA494">
            <v>0</v>
          </cell>
          <cell r="RB494">
            <v>0</v>
          </cell>
          <cell r="RC494">
            <v>0</v>
          </cell>
          <cell r="RD494">
            <v>0</v>
          </cell>
          <cell r="RE494">
            <v>0</v>
          </cell>
          <cell r="RF494">
            <v>0</v>
          </cell>
          <cell r="RG494">
            <v>0</v>
          </cell>
          <cell r="RH494">
            <v>0</v>
          </cell>
          <cell r="RI494">
            <v>0</v>
          </cell>
          <cell r="RL494">
            <v>0</v>
          </cell>
        </row>
        <row r="495">
          <cell r="OQ495">
            <v>0</v>
          </cell>
          <cell r="OR495">
            <v>0</v>
          </cell>
          <cell r="OS495">
            <v>0</v>
          </cell>
          <cell r="OT495">
            <v>0</v>
          </cell>
          <cell r="OU495">
            <v>0</v>
          </cell>
          <cell r="OV495">
            <v>0</v>
          </cell>
          <cell r="OW495">
            <v>0</v>
          </cell>
          <cell r="OX495">
            <v>0</v>
          </cell>
          <cell r="OY495">
            <v>0</v>
          </cell>
          <cell r="OZ495">
            <v>0</v>
          </cell>
          <cell r="PA495">
            <v>0</v>
          </cell>
          <cell r="PB495">
            <v>0</v>
          </cell>
          <cell r="PC495">
            <v>0</v>
          </cell>
          <cell r="PD495">
            <v>0</v>
          </cell>
          <cell r="PE495">
            <v>0</v>
          </cell>
          <cell r="PF495">
            <v>0</v>
          </cell>
          <cell r="PG495">
            <v>0</v>
          </cell>
          <cell r="PH495">
            <v>0</v>
          </cell>
          <cell r="PI495">
            <v>0</v>
          </cell>
          <cell r="PJ495">
            <v>0</v>
          </cell>
          <cell r="PL495">
            <v>0</v>
          </cell>
          <cell r="PM495">
            <v>0</v>
          </cell>
          <cell r="PN495">
            <v>0</v>
          </cell>
          <cell r="PO495">
            <v>0</v>
          </cell>
          <cell r="PP495">
            <v>0</v>
          </cell>
          <cell r="PQ495">
            <v>0</v>
          </cell>
          <cell r="PR495">
            <v>0</v>
          </cell>
          <cell r="PS495">
            <v>0</v>
          </cell>
          <cell r="PT495">
            <v>0</v>
          </cell>
          <cell r="PU495">
            <v>0</v>
          </cell>
          <cell r="PV495">
            <v>0</v>
          </cell>
          <cell r="PW495">
            <v>0</v>
          </cell>
          <cell r="PX495">
            <v>0</v>
          </cell>
          <cell r="PY495">
            <v>0</v>
          </cell>
          <cell r="PZ495">
            <v>0</v>
          </cell>
          <cell r="QA495">
            <v>0</v>
          </cell>
          <cell r="QB495">
            <v>0</v>
          </cell>
          <cell r="QC495">
            <v>0</v>
          </cell>
          <cell r="QD495">
            <v>0</v>
          </cell>
          <cell r="QE495">
            <v>0</v>
          </cell>
          <cell r="QF495">
            <v>0</v>
          </cell>
          <cell r="QG495">
            <v>0</v>
          </cell>
          <cell r="QH495">
            <v>0</v>
          </cell>
          <cell r="QI495">
            <v>0</v>
          </cell>
          <cell r="QJ495">
            <v>0</v>
          </cell>
          <cell r="QK495">
            <v>0</v>
          </cell>
          <cell r="QL495">
            <v>0</v>
          </cell>
          <cell r="QM495">
            <v>0</v>
          </cell>
          <cell r="QN495">
            <v>0</v>
          </cell>
          <cell r="QO495">
            <v>0</v>
          </cell>
          <cell r="QP495">
            <v>0</v>
          </cell>
          <cell r="QQ495">
            <v>0</v>
          </cell>
          <cell r="QR495">
            <v>0</v>
          </cell>
          <cell r="QS495">
            <v>0</v>
          </cell>
          <cell r="QT495">
            <v>0</v>
          </cell>
          <cell r="QU495">
            <v>0</v>
          </cell>
          <cell r="QV495">
            <v>0</v>
          </cell>
          <cell r="QW495">
            <v>0</v>
          </cell>
          <cell r="QX495">
            <v>0</v>
          </cell>
          <cell r="QY495">
            <v>0</v>
          </cell>
          <cell r="QZ495">
            <v>0</v>
          </cell>
          <cell r="RA495">
            <v>0</v>
          </cell>
          <cell r="RB495">
            <v>0</v>
          </cell>
          <cell r="RC495">
            <v>0</v>
          </cell>
          <cell r="RD495">
            <v>0</v>
          </cell>
          <cell r="RE495">
            <v>0</v>
          </cell>
          <cell r="RF495">
            <v>0</v>
          </cell>
          <cell r="RG495">
            <v>0</v>
          </cell>
          <cell r="RH495">
            <v>0</v>
          </cell>
          <cell r="RI495">
            <v>0</v>
          </cell>
          <cell r="RL495">
            <v>0</v>
          </cell>
        </row>
        <row r="496">
          <cell r="OQ496">
            <v>0</v>
          </cell>
          <cell r="OR496">
            <v>0</v>
          </cell>
          <cell r="OS496">
            <v>0</v>
          </cell>
          <cell r="OT496">
            <v>0</v>
          </cell>
          <cell r="OU496">
            <v>0</v>
          </cell>
          <cell r="OV496">
            <v>0</v>
          </cell>
          <cell r="OW496">
            <v>0</v>
          </cell>
          <cell r="OX496">
            <v>0</v>
          </cell>
          <cell r="OY496">
            <v>0</v>
          </cell>
          <cell r="OZ496">
            <v>0</v>
          </cell>
          <cell r="PA496">
            <v>0</v>
          </cell>
          <cell r="PB496">
            <v>0</v>
          </cell>
          <cell r="PC496">
            <v>0</v>
          </cell>
          <cell r="PD496">
            <v>0</v>
          </cell>
          <cell r="PE496">
            <v>0</v>
          </cell>
          <cell r="PF496">
            <v>0</v>
          </cell>
          <cell r="PG496">
            <v>0</v>
          </cell>
          <cell r="PH496">
            <v>0</v>
          </cell>
          <cell r="PI496">
            <v>0</v>
          </cell>
          <cell r="PJ496">
            <v>0</v>
          </cell>
          <cell r="PL496">
            <v>0</v>
          </cell>
          <cell r="PM496">
            <v>0</v>
          </cell>
          <cell r="PN496">
            <v>0</v>
          </cell>
          <cell r="PO496">
            <v>0</v>
          </cell>
          <cell r="PP496">
            <v>0</v>
          </cell>
          <cell r="PQ496">
            <v>0</v>
          </cell>
          <cell r="PR496">
            <v>0</v>
          </cell>
          <cell r="PS496">
            <v>0</v>
          </cell>
          <cell r="PT496">
            <v>0</v>
          </cell>
          <cell r="PU496">
            <v>0</v>
          </cell>
          <cell r="PV496">
            <v>0</v>
          </cell>
          <cell r="PW496">
            <v>0</v>
          </cell>
          <cell r="PX496">
            <v>0</v>
          </cell>
          <cell r="PY496">
            <v>0</v>
          </cell>
          <cell r="PZ496">
            <v>0</v>
          </cell>
          <cell r="QA496">
            <v>0</v>
          </cell>
          <cell r="QB496">
            <v>0</v>
          </cell>
          <cell r="QC496">
            <v>0</v>
          </cell>
          <cell r="QD496">
            <v>0</v>
          </cell>
          <cell r="QE496">
            <v>0</v>
          </cell>
          <cell r="QF496">
            <v>0</v>
          </cell>
          <cell r="QG496">
            <v>0</v>
          </cell>
          <cell r="QH496">
            <v>0</v>
          </cell>
          <cell r="QI496">
            <v>0</v>
          </cell>
          <cell r="QJ496">
            <v>0</v>
          </cell>
          <cell r="QK496">
            <v>0</v>
          </cell>
          <cell r="QL496">
            <v>0</v>
          </cell>
          <cell r="QM496">
            <v>0</v>
          </cell>
          <cell r="QN496">
            <v>0</v>
          </cell>
          <cell r="QO496">
            <v>0</v>
          </cell>
          <cell r="QP496">
            <v>0</v>
          </cell>
          <cell r="QQ496">
            <v>0</v>
          </cell>
          <cell r="QR496">
            <v>0</v>
          </cell>
          <cell r="QS496">
            <v>0</v>
          </cell>
          <cell r="QT496">
            <v>0</v>
          </cell>
          <cell r="QU496">
            <v>0</v>
          </cell>
          <cell r="QV496">
            <v>0</v>
          </cell>
          <cell r="QW496">
            <v>0</v>
          </cell>
          <cell r="QX496">
            <v>0</v>
          </cell>
          <cell r="QY496">
            <v>0</v>
          </cell>
          <cell r="QZ496">
            <v>0</v>
          </cell>
          <cell r="RA496">
            <v>0</v>
          </cell>
          <cell r="RB496">
            <v>0</v>
          </cell>
          <cell r="RC496">
            <v>0</v>
          </cell>
          <cell r="RD496">
            <v>0</v>
          </cell>
          <cell r="RE496">
            <v>0</v>
          </cell>
          <cell r="RF496">
            <v>0</v>
          </cell>
          <cell r="RG496">
            <v>0</v>
          </cell>
          <cell r="RH496">
            <v>0</v>
          </cell>
          <cell r="RI496">
            <v>0</v>
          </cell>
          <cell r="RL496">
            <v>0</v>
          </cell>
        </row>
        <row r="497">
          <cell r="OQ497">
            <v>0</v>
          </cell>
          <cell r="OR497">
            <v>0</v>
          </cell>
          <cell r="OS497">
            <v>0</v>
          </cell>
          <cell r="OT497">
            <v>0</v>
          </cell>
          <cell r="OU497">
            <v>0</v>
          </cell>
          <cell r="OV497">
            <v>0</v>
          </cell>
          <cell r="OW497">
            <v>0</v>
          </cell>
          <cell r="OX497">
            <v>0</v>
          </cell>
          <cell r="OY497">
            <v>0</v>
          </cell>
          <cell r="OZ497">
            <v>0</v>
          </cell>
          <cell r="PA497">
            <v>0</v>
          </cell>
          <cell r="PB497">
            <v>0</v>
          </cell>
          <cell r="PC497">
            <v>0</v>
          </cell>
          <cell r="PD497">
            <v>0</v>
          </cell>
          <cell r="PE497">
            <v>0</v>
          </cell>
          <cell r="PF497">
            <v>0</v>
          </cell>
          <cell r="PG497">
            <v>0</v>
          </cell>
          <cell r="PH497">
            <v>0</v>
          </cell>
          <cell r="PI497">
            <v>0</v>
          </cell>
          <cell r="PJ497">
            <v>0</v>
          </cell>
          <cell r="PL497">
            <v>0</v>
          </cell>
          <cell r="PM497">
            <v>0</v>
          </cell>
          <cell r="PN497">
            <v>0</v>
          </cell>
          <cell r="PO497">
            <v>0</v>
          </cell>
          <cell r="PP497">
            <v>0</v>
          </cell>
          <cell r="PQ497">
            <v>0</v>
          </cell>
          <cell r="PR497">
            <v>0</v>
          </cell>
          <cell r="PS497">
            <v>0</v>
          </cell>
          <cell r="PT497">
            <v>0</v>
          </cell>
          <cell r="PU497">
            <v>0</v>
          </cell>
          <cell r="PV497">
            <v>0</v>
          </cell>
          <cell r="PW497">
            <v>0</v>
          </cell>
          <cell r="PX497">
            <v>0</v>
          </cell>
          <cell r="PY497">
            <v>0</v>
          </cell>
          <cell r="PZ497">
            <v>0</v>
          </cell>
          <cell r="QA497">
            <v>0</v>
          </cell>
          <cell r="QB497">
            <v>0</v>
          </cell>
          <cell r="QC497">
            <v>0</v>
          </cell>
          <cell r="QD497">
            <v>0</v>
          </cell>
          <cell r="QE497">
            <v>0</v>
          </cell>
          <cell r="QF497">
            <v>0</v>
          </cell>
          <cell r="QG497">
            <v>0</v>
          </cell>
          <cell r="QH497">
            <v>0</v>
          </cell>
          <cell r="QI497">
            <v>0</v>
          </cell>
          <cell r="QJ497">
            <v>0</v>
          </cell>
          <cell r="QK497">
            <v>0</v>
          </cell>
          <cell r="QL497">
            <v>0</v>
          </cell>
          <cell r="QM497">
            <v>0</v>
          </cell>
          <cell r="QN497">
            <v>0</v>
          </cell>
          <cell r="QO497">
            <v>0</v>
          </cell>
          <cell r="QP497">
            <v>0</v>
          </cell>
          <cell r="QQ497">
            <v>0</v>
          </cell>
          <cell r="QR497">
            <v>0</v>
          </cell>
          <cell r="QS497">
            <v>0</v>
          </cell>
          <cell r="QT497">
            <v>0</v>
          </cell>
          <cell r="QU497">
            <v>0</v>
          </cell>
          <cell r="QV497">
            <v>0</v>
          </cell>
          <cell r="QW497">
            <v>0</v>
          </cell>
          <cell r="QX497">
            <v>0</v>
          </cell>
          <cell r="QY497">
            <v>0</v>
          </cell>
          <cell r="QZ497">
            <v>0</v>
          </cell>
          <cell r="RA497">
            <v>0</v>
          </cell>
          <cell r="RB497">
            <v>0</v>
          </cell>
          <cell r="RC497">
            <v>0</v>
          </cell>
          <cell r="RD497">
            <v>0</v>
          </cell>
          <cell r="RE497">
            <v>0</v>
          </cell>
          <cell r="RF497">
            <v>0</v>
          </cell>
          <cell r="RG497">
            <v>0</v>
          </cell>
          <cell r="RH497">
            <v>0</v>
          </cell>
          <cell r="RI497">
            <v>0</v>
          </cell>
          <cell r="RL497">
            <v>0</v>
          </cell>
        </row>
        <row r="498">
          <cell r="OQ498">
            <v>0</v>
          </cell>
          <cell r="OR498">
            <v>0</v>
          </cell>
          <cell r="OS498">
            <v>0</v>
          </cell>
          <cell r="OT498">
            <v>0</v>
          </cell>
          <cell r="OU498">
            <v>0</v>
          </cell>
          <cell r="OV498">
            <v>0</v>
          </cell>
          <cell r="OW498">
            <v>0</v>
          </cell>
          <cell r="OX498">
            <v>0</v>
          </cell>
          <cell r="OY498">
            <v>0</v>
          </cell>
          <cell r="OZ498">
            <v>0</v>
          </cell>
          <cell r="PA498">
            <v>0</v>
          </cell>
          <cell r="PB498">
            <v>0</v>
          </cell>
          <cell r="PC498">
            <v>0</v>
          </cell>
          <cell r="PD498">
            <v>0</v>
          </cell>
          <cell r="PE498">
            <v>0</v>
          </cell>
          <cell r="PF498">
            <v>0</v>
          </cell>
          <cell r="PG498">
            <v>0</v>
          </cell>
          <cell r="PH498">
            <v>0</v>
          </cell>
          <cell r="PI498">
            <v>0</v>
          </cell>
          <cell r="PJ498">
            <v>0</v>
          </cell>
          <cell r="PL498">
            <v>0</v>
          </cell>
          <cell r="PM498">
            <v>0</v>
          </cell>
          <cell r="PN498">
            <v>0</v>
          </cell>
          <cell r="PO498">
            <v>0</v>
          </cell>
          <cell r="PP498">
            <v>0</v>
          </cell>
          <cell r="PQ498">
            <v>0</v>
          </cell>
          <cell r="PR498">
            <v>0</v>
          </cell>
          <cell r="PS498">
            <v>0</v>
          </cell>
          <cell r="PT498">
            <v>0</v>
          </cell>
          <cell r="PU498">
            <v>0</v>
          </cell>
          <cell r="PV498">
            <v>0</v>
          </cell>
          <cell r="PW498">
            <v>0</v>
          </cell>
          <cell r="PX498">
            <v>0</v>
          </cell>
          <cell r="PY498">
            <v>0</v>
          </cell>
          <cell r="PZ498">
            <v>0</v>
          </cell>
          <cell r="QA498">
            <v>0</v>
          </cell>
          <cell r="QB498">
            <v>0</v>
          </cell>
          <cell r="QC498">
            <v>0</v>
          </cell>
          <cell r="QD498">
            <v>0</v>
          </cell>
          <cell r="QE498">
            <v>0</v>
          </cell>
          <cell r="QF498">
            <v>0</v>
          </cell>
          <cell r="QG498">
            <v>0</v>
          </cell>
          <cell r="QH498">
            <v>0</v>
          </cell>
          <cell r="QI498">
            <v>0</v>
          </cell>
          <cell r="QJ498">
            <v>0</v>
          </cell>
          <cell r="QK498">
            <v>0</v>
          </cell>
          <cell r="QL498">
            <v>0</v>
          </cell>
          <cell r="QM498">
            <v>0</v>
          </cell>
          <cell r="QN498">
            <v>0</v>
          </cell>
          <cell r="QO498">
            <v>0</v>
          </cell>
          <cell r="QP498">
            <v>0</v>
          </cell>
          <cell r="QQ498">
            <v>0</v>
          </cell>
          <cell r="QR498">
            <v>0</v>
          </cell>
          <cell r="QS498">
            <v>0</v>
          </cell>
          <cell r="QT498">
            <v>0</v>
          </cell>
          <cell r="QU498">
            <v>0</v>
          </cell>
          <cell r="QV498">
            <v>0</v>
          </cell>
          <cell r="QW498">
            <v>0</v>
          </cell>
          <cell r="QX498">
            <v>0</v>
          </cell>
          <cell r="QY498">
            <v>0</v>
          </cell>
          <cell r="QZ498">
            <v>0</v>
          </cell>
          <cell r="RA498">
            <v>0</v>
          </cell>
          <cell r="RB498">
            <v>0</v>
          </cell>
          <cell r="RC498">
            <v>0</v>
          </cell>
          <cell r="RD498">
            <v>0</v>
          </cell>
          <cell r="RE498">
            <v>0</v>
          </cell>
          <cell r="RF498">
            <v>0</v>
          </cell>
          <cell r="RG498">
            <v>0</v>
          </cell>
          <cell r="RH498">
            <v>0</v>
          </cell>
          <cell r="RI498">
            <v>0</v>
          </cell>
          <cell r="RL498">
            <v>0</v>
          </cell>
        </row>
        <row r="499">
          <cell r="OQ499">
            <v>0</v>
          </cell>
          <cell r="OR499">
            <v>0</v>
          </cell>
          <cell r="OS499">
            <v>0</v>
          </cell>
          <cell r="OT499">
            <v>0</v>
          </cell>
          <cell r="OU499">
            <v>0</v>
          </cell>
          <cell r="OV499">
            <v>0</v>
          </cell>
          <cell r="OW499">
            <v>0</v>
          </cell>
          <cell r="OX499">
            <v>0</v>
          </cell>
          <cell r="OY499">
            <v>0</v>
          </cell>
          <cell r="OZ499">
            <v>0</v>
          </cell>
          <cell r="PA499">
            <v>0</v>
          </cell>
          <cell r="PB499">
            <v>0</v>
          </cell>
          <cell r="PC499">
            <v>0</v>
          </cell>
          <cell r="PD499">
            <v>0</v>
          </cell>
          <cell r="PE499">
            <v>0</v>
          </cell>
          <cell r="PF499">
            <v>0</v>
          </cell>
          <cell r="PG499">
            <v>0</v>
          </cell>
          <cell r="PH499">
            <v>0</v>
          </cell>
          <cell r="PI499">
            <v>0</v>
          </cell>
          <cell r="PJ499">
            <v>0</v>
          </cell>
          <cell r="PL499">
            <v>0</v>
          </cell>
          <cell r="PM499">
            <v>0</v>
          </cell>
          <cell r="PN499">
            <v>0</v>
          </cell>
          <cell r="PO499">
            <v>0</v>
          </cell>
          <cell r="PP499">
            <v>0</v>
          </cell>
          <cell r="PQ499">
            <v>0</v>
          </cell>
          <cell r="PR499">
            <v>0</v>
          </cell>
          <cell r="PS499">
            <v>0</v>
          </cell>
          <cell r="PT499">
            <v>0</v>
          </cell>
          <cell r="PU499">
            <v>0</v>
          </cell>
          <cell r="PV499">
            <v>0</v>
          </cell>
          <cell r="PW499">
            <v>0</v>
          </cell>
          <cell r="PX499">
            <v>0</v>
          </cell>
          <cell r="PY499">
            <v>0</v>
          </cell>
          <cell r="PZ499">
            <v>0</v>
          </cell>
          <cell r="QA499">
            <v>0</v>
          </cell>
          <cell r="QB499">
            <v>0</v>
          </cell>
          <cell r="QC499">
            <v>0</v>
          </cell>
          <cell r="QD499">
            <v>0</v>
          </cell>
          <cell r="QE499">
            <v>0</v>
          </cell>
          <cell r="QF499">
            <v>0</v>
          </cell>
          <cell r="QG499">
            <v>0</v>
          </cell>
          <cell r="QH499">
            <v>0</v>
          </cell>
          <cell r="QI499">
            <v>0</v>
          </cell>
          <cell r="QJ499">
            <v>0</v>
          </cell>
          <cell r="QK499">
            <v>0</v>
          </cell>
          <cell r="QL499">
            <v>0</v>
          </cell>
          <cell r="QM499">
            <v>0</v>
          </cell>
          <cell r="QN499">
            <v>0</v>
          </cell>
          <cell r="QO499">
            <v>0</v>
          </cell>
          <cell r="QP499">
            <v>0</v>
          </cell>
          <cell r="QQ499">
            <v>0</v>
          </cell>
          <cell r="QR499">
            <v>0</v>
          </cell>
          <cell r="QS499">
            <v>0</v>
          </cell>
          <cell r="QT499">
            <v>0</v>
          </cell>
          <cell r="QU499">
            <v>0</v>
          </cell>
          <cell r="QV499">
            <v>0</v>
          </cell>
          <cell r="QW499">
            <v>0</v>
          </cell>
          <cell r="QX499">
            <v>0</v>
          </cell>
          <cell r="QY499">
            <v>0</v>
          </cell>
          <cell r="QZ499">
            <v>0</v>
          </cell>
          <cell r="RA499">
            <v>0</v>
          </cell>
          <cell r="RB499">
            <v>0</v>
          </cell>
          <cell r="RC499">
            <v>0</v>
          </cell>
          <cell r="RD499">
            <v>0</v>
          </cell>
          <cell r="RE499">
            <v>0</v>
          </cell>
          <cell r="RF499">
            <v>0</v>
          </cell>
          <cell r="RG499">
            <v>0</v>
          </cell>
          <cell r="RH499">
            <v>0</v>
          </cell>
          <cell r="RI499">
            <v>0</v>
          </cell>
          <cell r="RL499">
            <v>0</v>
          </cell>
        </row>
        <row r="500">
          <cell r="OQ500">
            <v>0</v>
          </cell>
          <cell r="OR500">
            <v>0</v>
          </cell>
          <cell r="OS500">
            <v>0</v>
          </cell>
          <cell r="OT500">
            <v>0</v>
          </cell>
          <cell r="OU500">
            <v>0</v>
          </cell>
          <cell r="OV500">
            <v>0</v>
          </cell>
          <cell r="OW500">
            <v>0</v>
          </cell>
          <cell r="OX500">
            <v>0</v>
          </cell>
          <cell r="OY500">
            <v>0</v>
          </cell>
          <cell r="OZ500">
            <v>0</v>
          </cell>
          <cell r="PA500">
            <v>0</v>
          </cell>
          <cell r="PB500">
            <v>0</v>
          </cell>
          <cell r="PC500">
            <v>0</v>
          </cell>
          <cell r="PD500">
            <v>0</v>
          </cell>
          <cell r="PE500">
            <v>0</v>
          </cell>
          <cell r="PF500">
            <v>0</v>
          </cell>
          <cell r="PG500">
            <v>0</v>
          </cell>
          <cell r="PH500">
            <v>0</v>
          </cell>
          <cell r="PI500">
            <v>0</v>
          </cell>
          <cell r="PJ500">
            <v>0</v>
          </cell>
          <cell r="PL500">
            <v>0</v>
          </cell>
          <cell r="PM500">
            <v>0</v>
          </cell>
          <cell r="PN500">
            <v>0</v>
          </cell>
          <cell r="PO500">
            <v>0</v>
          </cell>
          <cell r="PP500">
            <v>0</v>
          </cell>
          <cell r="PQ500">
            <v>0</v>
          </cell>
          <cell r="PR500">
            <v>0</v>
          </cell>
          <cell r="PS500">
            <v>0</v>
          </cell>
          <cell r="PT500">
            <v>0</v>
          </cell>
          <cell r="PU500">
            <v>0</v>
          </cell>
          <cell r="PV500">
            <v>0</v>
          </cell>
          <cell r="PW500">
            <v>0</v>
          </cell>
          <cell r="PX500">
            <v>0</v>
          </cell>
          <cell r="PY500">
            <v>0</v>
          </cell>
          <cell r="PZ500">
            <v>0</v>
          </cell>
          <cell r="QA500">
            <v>0</v>
          </cell>
          <cell r="QB500">
            <v>0</v>
          </cell>
          <cell r="QC500">
            <v>0</v>
          </cell>
          <cell r="QD500">
            <v>0</v>
          </cell>
          <cell r="QE500">
            <v>0</v>
          </cell>
          <cell r="QF500">
            <v>0</v>
          </cell>
          <cell r="QG500">
            <v>0</v>
          </cell>
          <cell r="QH500">
            <v>0</v>
          </cell>
          <cell r="QI500">
            <v>0</v>
          </cell>
          <cell r="QJ500">
            <v>0</v>
          </cell>
          <cell r="QK500">
            <v>0</v>
          </cell>
          <cell r="QL500">
            <v>0</v>
          </cell>
          <cell r="QM500">
            <v>0</v>
          </cell>
          <cell r="QN500">
            <v>0</v>
          </cell>
          <cell r="QO500">
            <v>0</v>
          </cell>
          <cell r="QP500">
            <v>0</v>
          </cell>
          <cell r="QQ500">
            <v>0</v>
          </cell>
          <cell r="QR500">
            <v>0</v>
          </cell>
          <cell r="QS500">
            <v>0</v>
          </cell>
          <cell r="QT500">
            <v>0</v>
          </cell>
          <cell r="QU500">
            <v>0</v>
          </cell>
          <cell r="QV500">
            <v>0</v>
          </cell>
          <cell r="QW500">
            <v>0</v>
          </cell>
          <cell r="QX500">
            <v>0</v>
          </cell>
          <cell r="QY500">
            <v>0</v>
          </cell>
          <cell r="QZ500">
            <v>0</v>
          </cell>
          <cell r="RA500">
            <v>0</v>
          </cell>
          <cell r="RB500">
            <v>0</v>
          </cell>
          <cell r="RC500">
            <v>0</v>
          </cell>
          <cell r="RD500">
            <v>0</v>
          </cell>
          <cell r="RE500">
            <v>0</v>
          </cell>
          <cell r="RF500">
            <v>0</v>
          </cell>
          <cell r="RG500">
            <v>0</v>
          </cell>
          <cell r="RH500">
            <v>0</v>
          </cell>
          <cell r="RI500">
            <v>0</v>
          </cell>
          <cell r="RL500">
            <v>0</v>
          </cell>
        </row>
        <row r="501">
          <cell r="OQ501">
            <v>0</v>
          </cell>
          <cell r="OR501">
            <v>0</v>
          </cell>
          <cell r="OS501">
            <v>0</v>
          </cell>
          <cell r="OT501">
            <v>0</v>
          </cell>
          <cell r="OU501">
            <v>0</v>
          </cell>
          <cell r="OV501">
            <v>0</v>
          </cell>
          <cell r="OW501">
            <v>0</v>
          </cell>
          <cell r="OX501">
            <v>0</v>
          </cell>
          <cell r="OY501">
            <v>0</v>
          </cell>
          <cell r="OZ501">
            <v>0</v>
          </cell>
          <cell r="PA501">
            <v>0</v>
          </cell>
          <cell r="PB501">
            <v>0</v>
          </cell>
          <cell r="PC501">
            <v>0</v>
          </cell>
          <cell r="PD501">
            <v>0</v>
          </cell>
          <cell r="PE501">
            <v>0</v>
          </cell>
          <cell r="PF501">
            <v>0</v>
          </cell>
          <cell r="PG501">
            <v>0</v>
          </cell>
          <cell r="PH501">
            <v>0</v>
          </cell>
          <cell r="PI501">
            <v>0</v>
          </cell>
          <cell r="PJ501">
            <v>0</v>
          </cell>
          <cell r="PL501">
            <v>0</v>
          </cell>
          <cell r="PM501">
            <v>0</v>
          </cell>
          <cell r="PN501">
            <v>0</v>
          </cell>
          <cell r="PO501">
            <v>0</v>
          </cell>
          <cell r="PP501">
            <v>0</v>
          </cell>
          <cell r="PQ501">
            <v>0</v>
          </cell>
          <cell r="PR501">
            <v>0</v>
          </cell>
          <cell r="PS501">
            <v>0</v>
          </cell>
          <cell r="PT501">
            <v>0</v>
          </cell>
          <cell r="PU501">
            <v>0</v>
          </cell>
          <cell r="PV501">
            <v>0</v>
          </cell>
          <cell r="PW501">
            <v>0</v>
          </cell>
          <cell r="PX501">
            <v>0</v>
          </cell>
          <cell r="PY501">
            <v>0</v>
          </cell>
          <cell r="PZ501">
            <v>0</v>
          </cell>
          <cell r="QA501">
            <v>0</v>
          </cell>
          <cell r="QB501">
            <v>0</v>
          </cell>
          <cell r="QC501">
            <v>0</v>
          </cell>
          <cell r="QD501">
            <v>0</v>
          </cell>
          <cell r="QE501">
            <v>0</v>
          </cell>
          <cell r="QF501">
            <v>0</v>
          </cell>
          <cell r="QG501">
            <v>0</v>
          </cell>
          <cell r="QH501">
            <v>0</v>
          </cell>
          <cell r="QI501">
            <v>0</v>
          </cell>
          <cell r="QJ501">
            <v>0</v>
          </cell>
          <cell r="QK501">
            <v>0</v>
          </cell>
          <cell r="QL501">
            <v>0</v>
          </cell>
          <cell r="QM501">
            <v>0</v>
          </cell>
          <cell r="QN501">
            <v>0</v>
          </cell>
          <cell r="QO501">
            <v>0</v>
          </cell>
          <cell r="QP501">
            <v>0</v>
          </cell>
          <cell r="QQ501">
            <v>0</v>
          </cell>
          <cell r="QR501">
            <v>0</v>
          </cell>
          <cell r="QS501">
            <v>0</v>
          </cell>
          <cell r="QT501">
            <v>0</v>
          </cell>
          <cell r="QU501">
            <v>0</v>
          </cell>
          <cell r="QV501">
            <v>0</v>
          </cell>
          <cell r="QW501">
            <v>0</v>
          </cell>
          <cell r="QX501">
            <v>0</v>
          </cell>
          <cell r="QY501">
            <v>0</v>
          </cell>
          <cell r="QZ501">
            <v>0</v>
          </cell>
          <cell r="RA501">
            <v>0</v>
          </cell>
          <cell r="RB501">
            <v>0</v>
          </cell>
          <cell r="RC501">
            <v>0</v>
          </cell>
          <cell r="RD501">
            <v>0</v>
          </cell>
          <cell r="RE501">
            <v>0</v>
          </cell>
          <cell r="RF501">
            <v>0</v>
          </cell>
          <cell r="RG501">
            <v>0</v>
          </cell>
          <cell r="RH501">
            <v>0</v>
          </cell>
          <cell r="RI501">
            <v>0</v>
          </cell>
          <cell r="RL501">
            <v>0</v>
          </cell>
        </row>
        <row r="502">
          <cell r="OQ502">
            <v>0</v>
          </cell>
          <cell r="OR502">
            <v>0</v>
          </cell>
          <cell r="OS502">
            <v>0</v>
          </cell>
          <cell r="OT502">
            <v>0</v>
          </cell>
          <cell r="OU502">
            <v>0</v>
          </cell>
          <cell r="OV502">
            <v>0</v>
          </cell>
          <cell r="OW502">
            <v>0</v>
          </cell>
          <cell r="OX502">
            <v>0</v>
          </cell>
          <cell r="OY502">
            <v>0</v>
          </cell>
          <cell r="OZ502">
            <v>0</v>
          </cell>
          <cell r="PA502">
            <v>0</v>
          </cell>
          <cell r="PB502">
            <v>0</v>
          </cell>
          <cell r="PC502">
            <v>0</v>
          </cell>
          <cell r="PD502">
            <v>0</v>
          </cell>
          <cell r="PE502">
            <v>0</v>
          </cell>
          <cell r="PF502">
            <v>0</v>
          </cell>
          <cell r="PG502">
            <v>0</v>
          </cell>
          <cell r="PH502">
            <v>0</v>
          </cell>
          <cell r="PI502">
            <v>0</v>
          </cell>
          <cell r="PJ502">
            <v>0</v>
          </cell>
          <cell r="PL502">
            <v>0</v>
          </cell>
          <cell r="PM502">
            <v>0</v>
          </cell>
          <cell r="PN502">
            <v>0</v>
          </cell>
          <cell r="PO502">
            <v>0</v>
          </cell>
          <cell r="PP502">
            <v>0</v>
          </cell>
          <cell r="PQ502">
            <v>0</v>
          </cell>
          <cell r="PR502">
            <v>0</v>
          </cell>
          <cell r="PS502">
            <v>0</v>
          </cell>
          <cell r="PT502">
            <v>0</v>
          </cell>
          <cell r="PU502">
            <v>0</v>
          </cell>
          <cell r="PV502">
            <v>0</v>
          </cell>
          <cell r="PW502">
            <v>0</v>
          </cell>
          <cell r="PX502">
            <v>0</v>
          </cell>
          <cell r="PY502">
            <v>0</v>
          </cell>
          <cell r="PZ502">
            <v>0</v>
          </cell>
          <cell r="QA502">
            <v>0</v>
          </cell>
          <cell r="QB502">
            <v>0</v>
          </cell>
          <cell r="QC502">
            <v>0</v>
          </cell>
          <cell r="QD502">
            <v>0</v>
          </cell>
          <cell r="QE502">
            <v>0</v>
          </cell>
          <cell r="QF502">
            <v>0</v>
          </cell>
          <cell r="QG502">
            <v>0</v>
          </cell>
          <cell r="QH502">
            <v>0</v>
          </cell>
          <cell r="QI502">
            <v>0</v>
          </cell>
          <cell r="QJ502">
            <v>0</v>
          </cell>
          <cell r="QK502">
            <v>0</v>
          </cell>
          <cell r="QL502">
            <v>0</v>
          </cell>
          <cell r="QM502">
            <v>0</v>
          </cell>
          <cell r="QN502">
            <v>0</v>
          </cell>
          <cell r="QO502">
            <v>0</v>
          </cell>
          <cell r="QP502">
            <v>0</v>
          </cell>
          <cell r="QQ502">
            <v>0</v>
          </cell>
          <cell r="QR502">
            <v>0</v>
          </cell>
          <cell r="QS502">
            <v>0</v>
          </cell>
          <cell r="QT502">
            <v>0</v>
          </cell>
          <cell r="QU502">
            <v>0</v>
          </cell>
          <cell r="QV502">
            <v>0</v>
          </cell>
          <cell r="QW502">
            <v>0</v>
          </cell>
          <cell r="QX502">
            <v>0</v>
          </cell>
          <cell r="QY502">
            <v>0</v>
          </cell>
          <cell r="QZ502">
            <v>0</v>
          </cell>
          <cell r="RA502">
            <v>0</v>
          </cell>
          <cell r="RB502">
            <v>0</v>
          </cell>
          <cell r="RC502">
            <v>0</v>
          </cell>
          <cell r="RD502">
            <v>0</v>
          </cell>
          <cell r="RE502">
            <v>0</v>
          </cell>
          <cell r="RF502">
            <v>0</v>
          </cell>
          <cell r="RG502">
            <v>0</v>
          </cell>
          <cell r="RH502">
            <v>0</v>
          </cell>
          <cell r="RI502">
            <v>0</v>
          </cell>
          <cell r="RL502">
            <v>0</v>
          </cell>
        </row>
        <row r="503">
          <cell r="OQ503">
            <v>0</v>
          </cell>
          <cell r="OR503">
            <v>0</v>
          </cell>
          <cell r="OS503">
            <v>0</v>
          </cell>
          <cell r="OT503">
            <v>0</v>
          </cell>
          <cell r="OU503">
            <v>0</v>
          </cell>
          <cell r="OV503">
            <v>0</v>
          </cell>
          <cell r="OW503">
            <v>0</v>
          </cell>
          <cell r="OX503">
            <v>0</v>
          </cell>
          <cell r="OY503">
            <v>0</v>
          </cell>
          <cell r="OZ503">
            <v>0</v>
          </cell>
          <cell r="PA503">
            <v>0</v>
          </cell>
          <cell r="PB503">
            <v>0</v>
          </cell>
          <cell r="PC503">
            <v>0</v>
          </cell>
          <cell r="PD503">
            <v>0</v>
          </cell>
          <cell r="PE503">
            <v>0</v>
          </cell>
          <cell r="PF503">
            <v>0</v>
          </cell>
          <cell r="PG503">
            <v>0</v>
          </cell>
          <cell r="PH503">
            <v>0</v>
          </cell>
          <cell r="PI503">
            <v>0</v>
          </cell>
          <cell r="PJ503">
            <v>0</v>
          </cell>
          <cell r="PL503">
            <v>0</v>
          </cell>
          <cell r="PM503">
            <v>0</v>
          </cell>
          <cell r="PN503">
            <v>0</v>
          </cell>
          <cell r="PO503">
            <v>0</v>
          </cell>
          <cell r="PP503">
            <v>0</v>
          </cell>
          <cell r="PQ503">
            <v>0</v>
          </cell>
          <cell r="PR503">
            <v>0</v>
          </cell>
          <cell r="PS503">
            <v>0</v>
          </cell>
          <cell r="PT503">
            <v>0</v>
          </cell>
          <cell r="PU503">
            <v>0</v>
          </cell>
          <cell r="PV503">
            <v>0</v>
          </cell>
          <cell r="PW503">
            <v>0</v>
          </cell>
          <cell r="PX503">
            <v>0</v>
          </cell>
          <cell r="PY503">
            <v>0</v>
          </cell>
          <cell r="PZ503">
            <v>0</v>
          </cell>
          <cell r="QA503">
            <v>0</v>
          </cell>
          <cell r="QB503">
            <v>0</v>
          </cell>
          <cell r="QC503">
            <v>0</v>
          </cell>
          <cell r="QD503">
            <v>0</v>
          </cell>
          <cell r="QE503">
            <v>0</v>
          </cell>
          <cell r="QF503">
            <v>0</v>
          </cell>
          <cell r="QG503">
            <v>0</v>
          </cell>
          <cell r="QH503">
            <v>0</v>
          </cell>
          <cell r="QI503">
            <v>0</v>
          </cell>
          <cell r="QJ503">
            <v>0</v>
          </cell>
          <cell r="QK503">
            <v>0</v>
          </cell>
          <cell r="QL503">
            <v>0</v>
          </cell>
          <cell r="QM503">
            <v>0</v>
          </cell>
          <cell r="QN503">
            <v>0</v>
          </cell>
          <cell r="QO503">
            <v>0</v>
          </cell>
          <cell r="QP503">
            <v>0</v>
          </cell>
          <cell r="QQ503">
            <v>0</v>
          </cell>
          <cell r="QR503">
            <v>0</v>
          </cell>
          <cell r="QS503">
            <v>0</v>
          </cell>
          <cell r="QT503">
            <v>0</v>
          </cell>
          <cell r="QU503">
            <v>0</v>
          </cell>
          <cell r="QV503">
            <v>0</v>
          </cell>
          <cell r="QW503">
            <v>0</v>
          </cell>
          <cell r="QX503">
            <v>0</v>
          </cell>
          <cell r="QY503">
            <v>0</v>
          </cell>
          <cell r="QZ503">
            <v>0</v>
          </cell>
          <cell r="RA503">
            <v>0</v>
          </cell>
          <cell r="RB503">
            <v>0</v>
          </cell>
          <cell r="RC503">
            <v>0</v>
          </cell>
          <cell r="RD503">
            <v>0</v>
          </cell>
          <cell r="RE503">
            <v>0</v>
          </cell>
          <cell r="RF503">
            <v>0</v>
          </cell>
          <cell r="RG503">
            <v>0</v>
          </cell>
          <cell r="RH503">
            <v>0</v>
          </cell>
          <cell r="RI503">
            <v>0</v>
          </cell>
          <cell r="RL503">
            <v>0</v>
          </cell>
        </row>
        <row r="504">
          <cell r="OQ504">
            <v>0</v>
          </cell>
          <cell r="OR504">
            <v>0</v>
          </cell>
          <cell r="OS504">
            <v>0</v>
          </cell>
          <cell r="OT504">
            <v>0</v>
          </cell>
          <cell r="OU504">
            <v>0</v>
          </cell>
          <cell r="OV504">
            <v>0</v>
          </cell>
          <cell r="OW504">
            <v>0</v>
          </cell>
          <cell r="OX504">
            <v>0</v>
          </cell>
          <cell r="OY504">
            <v>0</v>
          </cell>
          <cell r="OZ504">
            <v>0</v>
          </cell>
          <cell r="PA504">
            <v>0</v>
          </cell>
          <cell r="PB504">
            <v>0</v>
          </cell>
          <cell r="PC504">
            <v>0</v>
          </cell>
          <cell r="PD504">
            <v>0</v>
          </cell>
          <cell r="PE504">
            <v>0</v>
          </cell>
          <cell r="PF504">
            <v>0</v>
          </cell>
          <cell r="PG504">
            <v>0</v>
          </cell>
          <cell r="PH504">
            <v>0</v>
          </cell>
          <cell r="PI504">
            <v>0</v>
          </cell>
          <cell r="PJ504">
            <v>0</v>
          </cell>
          <cell r="PL504">
            <v>0</v>
          </cell>
          <cell r="PM504">
            <v>0</v>
          </cell>
          <cell r="PN504">
            <v>0</v>
          </cell>
          <cell r="PO504">
            <v>0</v>
          </cell>
          <cell r="PP504">
            <v>0</v>
          </cell>
          <cell r="PQ504">
            <v>0</v>
          </cell>
          <cell r="PR504">
            <v>0</v>
          </cell>
          <cell r="PS504">
            <v>0</v>
          </cell>
          <cell r="PT504">
            <v>0</v>
          </cell>
          <cell r="PU504">
            <v>0</v>
          </cell>
          <cell r="PV504">
            <v>0</v>
          </cell>
          <cell r="PW504">
            <v>0</v>
          </cell>
          <cell r="PX504">
            <v>0</v>
          </cell>
          <cell r="PY504">
            <v>0</v>
          </cell>
          <cell r="PZ504">
            <v>0</v>
          </cell>
          <cell r="QA504">
            <v>0</v>
          </cell>
          <cell r="QB504">
            <v>0</v>
          </cell>
          <cell r="QC504">
            <v>0</v>
          </cell>
          <cell r="QD504">
            <v>0</v>
          </cell>
          <cell r="QE504">
            <v>0</v>
          </cell>
          <cell r="QF504">
            <v>0</v>
          </cell>
          <cell r="QG504">
            <v>0</v>
          </cell>
          <cell r="QH504">
            <v>0</v>
          </cell>
          <cell r="QI504">
            <v>0</v>
          </cell>
          <cell r="QJ504">
            <v>0</v>
          </cell>
          <cell r="QK504">
            <v>0</v>
          </cell>
          <cell r="QL504">
            <v>0</v>
          </cell>
          <cell r="QM504">
            <v>0</v>
          </cell>
          <cell r="QN504">
            <v>0</v>
          </cell>
          <cell r="QO504">
            <v>0</v>
          </cell>
          <cell r="QP504">
            <v>0</v>
          </cell>
          <cell r="QQ504">
            <v>0</v>
          </cell>
          <cell r="QR504">
            <v>0</v>
          </cell>
          <cell r="QS504">
            <v>0</v>
          </cell>
          <cell r="QT504">
            <v>0</v>
          </cell>
          <cell r="QU504">
            <v>0</v>
          </cell>
          <cell r="QV504">
            <v>0</v>
          </cell>
          <cell r="QW504">
            <v>0</v>
          </cell>
          <cell r="QX504">
            <v>0</v>
          </cell>
          <cell r="QY504">
            <v>0</v>
          </cell>
          <cell r="QZ504">
            <v>0</v>
          </cell>
          <cell r="RA504">
            <v>0</v>
          </cell>
          <cell r="RB504">
            <v>0</v>
          </cell>
          <cell r="RC504">
            <v>0</v>
          </cell>
          <cell r="RD504">
            <v>0</v>
          </cell>
          <cell r="RE504">
            <v>0</v>
          </cell>
          <cell r="RF504">
            <v>0</v>
          </cell>
          <cell r="RG504">
            <v>0</v>
          </cell>
          <cell r="RH504">
            <v>0</v>
          </cell>
          <cell r="RI504">
            <v>0</v>
          </cell>
          <cell r="RL504">
            <v>0</v>
          </cell>
        </row>
        <row r="505">
          <cell r="OQ505">
            <v>0</v>
          </cell>
          <cell r="OR505">
            <v>0</v>
          </cell>
          <cell r="OS505">
            <v>0</v>
          </cell>
          <cell r="OT505">
            <v>0</v>
          </cell>
          <cell r="OU505">
            <v>0</v>
          </cell>
          <cell r="OV505">
            <v>0</v>
          </cell>
          <cell r="OW505">
            <v>0</v>
          </cell>
          <cell r="OX505">
            <v>0</v>
          </cell>
          <cell r="OY505">
            <v>0</v>
          </cell>
          <cell r="OZ505">
            <v>0</v>
          </cell>
          <cell r="PA505">
            <v>0</v>
          </cell>
          <cell r="PB505">
            <v>0</v>
          </cell>
          <cell r="PC505">
            <v>0</v>
          </cell>
          <cell r="PD505">
            <v>0</v>
          </cell>
          <cell r="PE505">
            <v>0</v>
          </cell>
          <cell r="PF505">
            <v>0</v>
          </cell>
          <cell r="PG505">
            <v>0</v>
          </cell>
          <cell r="PH505">
            <v>0</v>
          </cell>
          <cell r="PI505">
            <v>0</v>
          </cell>
          <cell r="PJ505">
            <v>0</v>
          </cell>
          <cell r="PL505">
            <v>0</v>
          </cell>
          <cell r="PM505">
            <v>0</v>
          </cell>
          <cell r="PN505">
            <v>0</v>
          </cell>
          <cell r="PO505">
            <v>0</v>
          </cell>
          <cell r="PP505">
            <v>0</v>
          </cell>
          <cell r="PQ505">
            <v>0</v>
          </cell>
          <cell r="PR505">
            <v>0</v>
          </cell>
          <cell r="PS505">
            <v>0</v>
          </cell>
          <cell r="PT505">
            <v>0</v>
          </cell>
          <cell r="PU505">
            <v>0</v>
          </cell>
          <cell r="PV505">
            <v>0</v>
          </cell>
          <cell r="PW505">
            <v>0</v>
          </cell>
          <cell r="PX505">
            <v>0</v>
          </cell>
          <cell r="PY505">
            <v>0</v>
          </cell>
          <cell r="PZ505">
            <v>0</v>
          </cell>
          <cell r="QA505">
            <v>0</v>
          </cell>
          <cell r="QB505">
            <v>0</v>
          </cell>
          <cell r="QC505">
            <v>0</v>
          </cell>
          <cell r="QD505">
            <v>0</v>
          </cell>
          <cell r="QE505">
            <v>0</v>
          </cell>
          <cell r="QF505">
            <v>0</v>
          </cell>
          <cell r="QG505">
            <v>0</v>
          </cell>
          <cell r="QH505">
            <v>0</v>
          </cell>
          <cell r="QI505">
            <v>0</v>
          </cell>
          <cell r="QJ505">
            <v>0</v>
          </cell>
          <cell r="QK505">
            <v>0</v>
          </cell>
          <cell r="QL505">
            <v>0</v>
          </cell>
          <cell r="QM505">
            <v>0</v>
          </cell>
          <cell r="QN505">
            <v>0</v>
          </cell>
          <cell r="QO505">
            <v>0</v>
          </cell>
          <cell r="QP505">
            <v>0</v>
          </cell>
          <cell r="QQ505">
            <v>0</v>
          </cell>
          <cell r="QR505">
            <v>0</v>
          </cell>
          <cell r="QS505">
            <v>0</v>
          </cell>
          <cell r="QT505">
            <v>0</v>
          </cell>
          <cell r="QU505">
            <v>0</v>
          </cell>
          <cell r="QV505">
            <v>0</v>
          </cell>
          <cell r="QW505">
            <v>0</v>
          </cell>
          <cell r="QX505">
            <v>0</v>
          </cell>
          <cell r="QY505">
            <v>0</v>
          </cell>
          <cell r="QZ505">
            <v>0</v>
          </cell>
          <cell r="RA505">
            <v>0</v>
          </cell>
          <cell r="RB505">
            <v>0</v>
          </cell>
          <cell r="RC505">
            <v>0</v>
          </cell>
          <cell r="RD505">
            <v>0</v>
          </cell>
          <cell r="RE505">
            <v>0</v>
          </cell>
          <cell r="RF505">
            <v>0</v>
          </cell>
          <cell r="RG505">
            <v>0</v>
          </cell>
          <cell r="RH505">
            <v>0</v>
          </cell>
          <cell r="RI505">
            <v>0</v>
          </cell>
          <cell r="RL505">
            <v>0</v>
          </cell>
        </row>
        <row r="506">
          <cell r="OQ506">
            <v>0</v>
          </cell>
          <cell r="OR506">
            <v>0</v>
          </cell>
          <cell r="OS506">
            <v>0</v>
          </cell>
          <cell r="OT506">
            <v>0</v>
          </cell>
          <cell r="OU506">
            <v>0</v>
          </cell>
          <cell r="OV506">
            <v>0</v>
          </cell>
          <cell r="OW506">
            <v>0</v>
          </cell>
          <cell r="OX506">
            <v>0</v>
          </cell>
          <cell r="OY506">
            <v>0</v>
          </cell>
          <cell r="OZ506">
            <v>0</v>
          </cell>
          <cell r="PA506">
            <v>0</v>
          </cell>
          <cell r="PB506">
            <v>0</v>
          </cell>
          <cell r="PC506">
            <v>0</v>
          </cell>
          <cell r="PD506">
            <v>0</v>
          </cell>
          <cell r="PE506">
            <v>0</v>
          </cell>
          <cell r="PF506">
            <v>0</v>
          </cell>
          <cell r="PG506">
            <v>0</v>
          </cell>
          <cell r="PH506">
            <v>0</v>
          </cell>
          <cell r="PI506">
            <v>0</v>
          </cell>
          <cell r="PJ506">
            <v>0</v>
          </cell>
          <cell r="PL506">
            <v>0</v>
          </cell>
          <cell r="PM506">
            <v>0</v>
          </cell>
          <cell r="PN506">
            <v>0</v>
          </cell>
          <cell r="PO506">
            <v>0</v>
          </cell>
          <cell r="PP506">
            <v>0</v>
          </cell>
          <cell r="PQ506">
            <v>0</v>
          </cell>
          <cell r="PR506">
            <v>0</v>
          </cell>
          <cell r="PS506">
            <v>0</v>
          </cell>
          <cell r="PT506">
            <v>0</v>
          </cell>
          <cell r="PU506">
            <v>0</v>
          </cell>
          <cell r="PV506">
            <v>0</v>
          </cell>
          <cell r="PW506">
            <v>0</v>
          </cell>
          <cell r="PX506">
            <v>0</v>
          </cell>
          <cell r="PY506">
            <v>0</v>
          </cell>
          <cell r="PZ506">
            <v>0</v>
          </cell>
          <cell r="QA506">
            <v>0</v>
          </cell>
          <cell r="QB506">
            <v>0</v>
          </cell>
          <cell r="QC506">
            <v>0</v>
          </cell>
          <cell r="QD506">
            <v>0</v>
          </cell>
          <cell r="QE506">
            <v>0</v>
          </cell>
          <cell r="QF506">
            <v>0</v>
          </cell>
          <cell r="QG506">
            <v>0</v>
          </cell>
          <cell r="QH506">
            <v>0</v>
          </cell>
          <cell r="QI506">
            <v>0</v>
          </cell>
          <cell r="QJ506">
            <v>0</v>
          </cell>
          <cell r="QK506">
            <v>0</v>
          </cell>
          <cell r="QL506">
            <v>0</v>
          </cell>
          <cell r="QM506">
            <v>0</v>
          </cell>
          <cell r="QN506">
            <v>0</v>
          </cell>
          <cell r="QO506">
            <v>0</v>
          </cell>
          <cell r="QP506">
            <v>0</v>
          </cell>
          <cell r="QQ506">
            <v>0</v>
          </cell>
          <cell r="QR506">
            <v>0</v>
          </cell>
          <cell r="QS506">
            <v>0</v>
          </cell>
          <cell r="QT506">
            <v>0</v>
          </cell>
          <cell r="QU506">
            <v>0</v>
          </cell>
          <cell r="QV506">
            <v>0</v>
          </cell>
          <cell r="QW506">
            <v>0</v>
          </cell>
          <cell r="QX506">
            <v>0</v>
          </cell>
          <cell r="QY506">
            <v>0</v>
          </cell>
          <cell r="QZ506">
            <v>0</v>
          </cell>
          <cell r="RA506">
            <v>0</v>
          </cell>
          <cell r="RB506">
            <v>0</v>
          </cell>
          <cell r="RC506">
            <v>0</v>
          </cell>
          <cell r="RD506">
            <v>0</v>
          </cell>
          <cell r="RE506">
            <v>0</v>
          </cell>
          <cell r="RF506">
            <v>0</v>
          </cell>
          <cell r="RG506">
            <v>0</v>
          </cell>
          <cell r="RH506">
            <v>0</v>
          </cell>
          <cell r="RI506">
            <v>0</v>
          </cell>
          <cell r="RL506">
            <v>0</v>
          </cell>
        </row>
        <row r="507">
          <cell r="OQ507">
            <v>0</v>
          </cell>
          <cell r="OR507">
            <v>0</v>
          </cell>
          <cell r="OS507">
            <v>0</v>
          </cell>
          <cell r="OT507">
            <v>0</v>
          </cell>
          <cell r="OU507">
            <v>0</v>
          </cell>
          <cell r="OV507">
            <v>0</v>
          </cell>
          <cell r="OW507">
            <v>0</v>
          </cell>
          <cell r="OX507">
            <v>0</v>
          </cell>
          <cell r="OY507">
            <v>0</v>
          </cell>
          <cell r="OZ507">
            <v>0</v>
          </cell>
          <cell r="PA507">
            <v>0</v>
          </cell>
          <cell r="PB507">
            <v>0</v>
          </cell>
          <cell r="PC507">
            <v>0</v>
          </cell>
          <cell r="PD507">
            <v>0</v>
          </cell>
          <cell r="PE507">
            <v>0</v>
          </cell>
          <cell r="PF507">
            <v>0</v>
          </cell>
          <cell r="PG507">
            <v>0</v>
          </cell>
          <cell r="PH507">
            <v>0</v>
          </cell>
          <cell r="PI507">
            <v>0</v>
          </cell>
          <cell r="PJ507">
            <v>0</v>
          </cell>
          <cell r="PL507">
            <v>0</v>
          </cell>
          <cell r="PM507">
            <v>0</v>
          </cell>
          <cell r="PN507">
            <v>0</v>
          </cell>
          <cell r="PO507">
            <v>0</v>
          </cell>
          <cell r="PP507">
            <v>0</v>
          </cell>
          <cell r="PQ507">
            <v>0</v>
          </cell>
          <cell r="PR507">
            <v>0</v>
          </cell>
          <cell r="PS507">
            <v>0</v>
          </cell>
          <cell r="PT507">
            <v>0</v>
          </cell>
          <cell r="PU507">
            <v>0</v>
          </cell>
          <cell r="PV507">
            <v>0</v>
          </cell>
          <cell r="PW507">
            <v>0</v>
          </cell>
          <cell r="PX507">
            <v>0</v>
          </cell>
          <cell r="PY507">
            <v>0</v>
          </cell>
          <cell r="PZ507">
            <v>0</v>
          </cell>
          <cell r="QA507">
            <v>0</v>
          </cell>
          <cell r="QB507">
            <v>0</v>
          </cell>
          <cell r="QC507">
            <v>0</v>
          </cell>
          <cell r="QD507">
            <v>0</v>
          </cell>
          <cell r="QE507">
            <v>0</v>
          </cell>
          <cell r="QF507">
            <v>0</v>
          </cell>
          <cell r="QG507">
            <v>0</v>
          </cell>
          <cell r="QH507">
            <v>0</v>
          </cell>
          <cell r="QI507">
            <v>0</v>
          </cell>
          <cell r="QJ507">
            <v>0</v>
          </cell>
          <cell r="QK507">
            <v>0</v>
          </cell>
          <cell r="QL507">
            <v>0</v>
          </cell>
          <cell r="QM507">
            <v>0</v>
          </cell>
          <cell r="QN507">
            <v>0</v>
          </cell>
          <cell r="QO507">
            <v>0</v>
          </cell>
          <cell r="QP507">
            <v>0</v>
          </cell>
          <cell r="QQ507">
            <v>0</v>
          </cell>
          <cell r="QR507">
            <v>0</v>
          </cell>
          <cell r="QS507">
            <v>0</v>
          </cell>
          <cell r="QT507">
            <v>0</v>
          </cell>
          <cell r="QU507">
            <v>0</v>
          </cell>
          <cell r="QV507">
            <v>0</v>
          </cell>
          <cell r="QW507">
            <v>0</v>
          </cell>
          <cell r="QX507">
            <v>0</v>
          </cell>
          <cell r="QY507">
            <v>0</v>
          </cell>
          <cell r="QZ507">
            <v>0</v>
          </cell>
          <cell r="RA507">
            <v>0</v>
          </cell>
          <cell r="RB507">
            <v>0</v>
          </cell>
          <cell r="RC507">
            <v>0</v>
          </cell>
          <cell r="RD507">
            <v>0</v>
          </cell>
          <cell r="RE507">
            <v>0</v>
          </cell>
          <cell r="RF507">
            <v>0</v>
          </cell>
          <cell r="RG507">
            <v>0</v>
          </cell>
          <cell r="RH507">
            <v>0</v>
          </cell>
          <cell r="RI507">
            <v>0</v>
          </cell>
          <cell r="RL507">
            <v>0</v>
          </cell>
        </row>
        <row r="508">
          <cell r="OQ508">
            <v>0</v>
          </cell>
          <cell r="OR508">
            <v>0</v>
          </cell>
          <cell r="OS508">
            <v>0</v>
          </cell>
          <cell r="OT508">
            <v>0</v>
          </cell>
          <cell r="OU508">
            <v>0</v>
          </cell>
          <cell r="OV508">
            <v>0</v>
          </cell>
          <cell r="OW508">
            <v>0</v>
          </cell>
          <cell r="OX508">
            <v>0</v>
          </cell>
          <cell r="OY508">
            <v>0</v>
          </cell>
          <cell r="OZ508">
            <v>0</v>
          </cell>
          <cell r="PA508">
            <v>0</v>
          </cell>
          <cell r="PB508">
            <v>0</v>
          </cell>
          <cell r="PC508">
            <v>0</v>
          </cell>
          <cell r="PD508">
            <v>0</v>
          </cell>
          <cell r="PE508">
            <v>0</v>
          </cell>
          <cell r="PF508">
            <v>0</v>
          </cell>
          <cell r="PG508">
            <v>0</v>
          </cell>
          <cell r="PH508">
            <v>0</v>
          </cell>
          <cell r="PI508">
            <v>0</v>
          </cell>
          <cell r="PJ508">
            <v>0</v>
          </cell>
          <cell r="PL508">
            <v>0</v>
          </cell>
          <cell r="PM508">
            <v>0</v>
          </cell>
          <cell r="PN508">
            <v>0</v>
          </cell>
          <cell r="PO508">
            <v>0</v>
          </cell>
          <cell r="PP508">
            <v>0</v>
          </cell>
          <cell r="PQ508">
            <v>0</v>
          </cell>
          <cell r="PR508">
            <v>0</v>
          </cell>
          <cell r="PS508">
            <v>0</v>
          </cell>
          <cell r="PT508">
            <v>0</v>
          </cell>
          <cell r="PU508">
            <v>0</v>
          </cell>
          <cell r="PV508">
            <v>0</v>
          </cell>
          <cell r="PW508">
            <v>0</v>
          </cell>
          <cell r="PX508">
            <v>0</v>
          </cell>
          <cell r="PY508">
            <v>0</v>
          </cell>
          <cell r="PZ508">
            <v>0</v>
          </cell>
          <cell r="QA508">
            <v>0</v>
          </cell>
          <cell r="QB508">
            <v>0</v>
          </cell>
          <cell r="QC508">
            <v>0</v>
          </cell>
          <cell r="QD508">
            <v>0</v>
          </cell>
          <cell r="QE508">
            <v>0</v>
          </cell>
          <cell r="QF508">
            <v>0</v>
          </cell>
          <cell r="QG508">
            <v>0</v>
          </cell>
          <cell r="QH508">
            <v>0</v>
          </cell>
          <cell r="QI508">
            <v>0</v>
          </cell>
          <cell r="QJ508">
            <v>0</v>
          </cell>
          <cell r="QK508">
            <v>0</v>
          </cell>
          <cell r="QL508">
            <v>0</v>
          </cell>
          <cell r="QM508">
            <v>0</v>
          </cell>
          <cell r="QN508">
            <v>0</v>
          </cell>
          <cell r="QO508">
            <v>0</v>
          </cell>
          <cell r="QP508">
            <v>0</v>
          </cell>
          <cell r="QQ508">
            <v>0</v>
          </cell>
          <cell r="QR508">
            <v>0</v>
          </cell>
          <cell r="QS508">
            <v>0</v>
          </cell>
          <cell r="QT508">
            <v>0</v>
          </cell>
          <cell r="QU508">
            <v>0</v>
          </cell>
          <cell r="QV508">
            <v>0</v>
          </cell>
          <cell r="QW508">
            <v>0</v>
          </cell>
          <cell r="QX508">
            <v>0</v>
          </cell>
          <cell r="QY508">
            <v>0</v>
          </cell>
          <cell r="QZ508">
            <v>0</v>
          </cell>
          <cell r="RA508">
            <v>0</v>
          </cell>
          <cell r="RB508">
            <v>0</v>
          </cell>
          <cell r="RC508">
            <v>0</v>
          </cell>
          <cell r="RD508">
            <v>0</v>
          </cell>
          <cell r="RE508">
            <v>0</v>
          </cell>
          <cell r="RF508">
            <v>0</v>
          </cell>
          <cell r="RG508">
            <v>0</v>
          </cell>
          <cell r="RH508">
            <v>0</v>
          </cell>
          <cell r="RI508">
            <v>0</v>
          </cell>
          <cell r="RL508">
            <v>0</v>
          </cell>
        </row>
        <row r="509">
          <cell r="OQ509">
            <v>0</v>
          </cell>
          <cell r="OR509">
            <v>0</v>
          </cell>
          <cell r="OS509">
            <v>0</v>
          </cell>
          <cell r="OT509">
            <v>0</v>
          </cell>
          <cell r="OU509">
            <v>0</v>
          </cell>
          <cell r="OV509">
            <v>0</v>
          </cell>
          <cell r="OW509">
            <v>0</v>
          </cell>
          <cell r="OX509">
            <v>0</v>
          </cell>
          <cell r="OY509">
            <v>0</v>
          </cell>
          <cell r="OZ509">
            <v>0</v>
          </cell>
          <cell r="PA509">
            <v>0</v>
          </cell>
          <cell r="PB509">
            <v>0</v>
          </cell>
          <cell r="PC509">
            <v>0</v>
          </cell>
          <cell r="PD509">
            <v>0</v>
          </cell>
          <cell r="PE509">
            <v>0</v>
          </cell>
          <cell r="PF509">
            <v>0</v>
          </cell>
          <cell r="PG509">
            <v>0</v>
          </cell>
          <cell r="PH509">
            <v>0</v>
          </cell>
          <cell r="PI509">
            <v>0</v>
          </cell>
          <cell r="PJ509">
            <v>0</v>
          </cell>
          <cell r="PL509">
            <v>0</v>
          </cell>
          <cell r="PM509">
            <v>0</v>
          </cell>
          <cell r="PN509">
            <v>0</v>
          </cell>
          <cell r="PO509">
            <v>0</v>
          </cell>
          <cell r="PP509">
            <v>0</v>
          </cell>
          <cell r="PQ509">
            <v>0</v>
          </cell>
          <cell r="PR509">
            <v>0</v>
          </cell>
          <cell r="PS509">
            <v>0</v>
          </cell>
          <cell r="PT509">
            <v>0</v>
          </cell>
          <cell r="PU509">
            <v>0</v>
          </cell>
          <cell r="PV509">
            <v>0</v>
          </cell>
          <cell r="PW509">
            <v>0</v>
          </cell>
          <cell r="PX509">
            <v>0</v>
          </cell>
          <cell r="PY509">
            <v>0</v>
          </cell>
          <cell r="PZ509">
            <v>0</v>
          </cell>
          <cell r="QA509">
            <v>0</v>
          </cell>
          <cell r="QB509">
            <v>0</v>
          </cell>
          <cell r="QC509">
            <v>0</v>
          </cell>
          <cell r="QD509">
            <v>0</v>
          </cell>
          <cell r="QE509">
            <v>0</v>
          </cell>
          <cell r="QF509">
            <v>0</v>
          </cell>
          <cell r="QG509">
            <v>0</v>
          </cell>
          <cell r="QH509">
            <v>0</v>
          </cell>
          <cell r="QI509">
            <v>0</v>
          </cell>
          <cell r="QJ509">
            <v>0</v>
          </cell>
          <cell r="QK509">
            <v>0</v>
          </cell>
          <cell r="QL509">
            <v>0</v>
          </cell>
          <cell r="QM509">
            <v>0</v>
          </cell>
          <cell r="QN509">
            <v>0</v>
          </cell>
          <cell r="QO509">
            <v>0</v>
          </cell>
          <cell r="QP509">
            <v>0</v>
          </cell>
          <cell r="QQ509">
            <v>0</v>
          </cell>
          <cell r="QR509">
            <v>0</v>
          </cell>
          <cell r="QS509">
            <v>0</v>
          </cell>
          <cell r="QT509">
            <v>0</v>
          </cell>
          <cell r="QU509">
            <v>0</v>
          </cell>
          <cell r="QV509">
            <v>0</v>
          </cell>
          <cell r="QW509">
            <v>0</v>
          </cell>
          <cell r="QX509">
            <v>0</v>
          </cell>
          <cell r="QY509">
            <v>0</v>
          </cell>
          <cell r="QZ509">
            <v>0</v>
          </cell>
          <cell r="RA509">
            <v>0</v>
          </cell>
          <cell r="RB509">
            <v>0</v>
          </cell>
          <cell r="RC509">
            <v>0</v>
          </cell>
          <cell r="RD509">
            <v>0</v>
          </cell>
          <cell r="RE509">
            <v>0</v>
          </cell>
          <cell r="RF509">
            <v>0</v>
          </cell>
          <cell r="RG509">
            <v>0</v>
          </cell>
          <cell r="RH509">
            <v>0</v>
          </cell>
          <cell r="RI509">
            <v>0</v>
          </cell>
          <cell r="RL509">
            <v>0</v>
          </cell>
        </row>
        <row r="510">
          <cell r="OQ510">
            <v>0</v>
          </cell>
          <cell r="OR510">
            <v>0</v>
          </cell>
          <cell r="OS510">
            <v>0</v>
          </cell>
          <cell r="OT510">
            <v>0</v>
          </cell>
          <cell r="OU510">
            <v>0</v>
          </cell>
          <cell r="OV510">
            <v>0</v>
          </cell>
          <cell r="OW510">
            <v>0</v>
          </cell>
          <cell r="OX510">
            <v>0</v>
          </cell>
          <cell r="OY510">
            <v>0</v>
          </cell>
          <cell r="OZ510">
            <v>0</v>
          </cell>
          <cell r="PA510">
            <v>0</v>
          </cell>
          <cell r="PB510">
            <v>0</v>
          </cell>
          <cell r="PC510">
            <v>0</v>
          </cell>
          <cell r="PD510">
            <v>0</v>
          </cell>
          <cell r="PE510">
            <v>0</v>
          </cell>
          <cell r="PF510">
            <v>0</v>
          </cell>
          <cell r="PG510">
            <v>0</v>
          </cell>
          <cell r="PH510">
            <v>0</v>
          </cell>
          <cell r="PI510">
            <v>0</v>
          </cell>
          <cell r="PJ510">
            <v>0</v>
          </cell>
          <cell r="PL510">
            <v>0</v>
          </cell>
          <cell r="PM510">
            <v>0</v>
          </cell>
          <cell r="PN510">
            <v>0</v>
          </cell>
          <cell r="PO510">
            <v>0</v>
          </cell>
          <cell r="PP510">
            <v>0</v>
          </cell>
          <cell r="PQ510">
            <v>0</v>
          </cell>
          <cell r="PR510">
            <v>0</v>
          </cell>
          <cell r="PS510">
            <v>0</v>
          </cell>
          <cell r="PT510">
            <v>0</v>
          </cell>
          <cell r="PU510">
            <v>0</v>
          </cell>
          <cell r="PV510">
            <v>0</v>
          </cell>
          <cell r="PW510">
            <v>0</v>
          </cell>
          <cell r="PX510">
            <v>0</v>
          </cell>
          <cell r="PY510">
            <v>0</v>
          </cell>
          <cell r="PZ510">
            <v>0</v>
          </cell>
          <cell r="QA510">
            <v>0</v>
          </cell>
          <cell r="QB510">
            <v>0</v>
          </cell>
          <cell r="QC510">
            <v>0</v>
          </cell>
          <cell r="QD510">
            <v>0</v>
          </cell>
          <cell r="QE510">
            <v>0</v>
          </cell>
          <cell r="QF510">
            <v>0</v>
          </cell>
          <cell r="QG510">
            <v>0</v>
          </cell>
          <cell r="QH510">
            <v>0</v>
          </cell>
          <cell r="QI510">
            <v>0</v>
          </cell>
          <cell r="QJ510">
            <v>0</v>
          </cell>
          <cell r="QK510">
            <v>0</v>
          </cell>
          <cell r="QL510">
            <v>0</v>
          </cell>
          <cell r="QM510">
            <v>0</v>
          </cell>
          <cell r="QN510">
            <v>0</v>
          </cell>
          <cell r="QO510">
            <v>0</v>
          </cell>
          <cell r="QP510">
            <v>0</v>
          </cell>
          <cell r="QQ510">
            <v>0</v>
          </cell>
          <cell r="QR510">
            <v>0</v>
          </cell>
          <cell r="QS510">
            <v>0</v>
          </cell>
          <cell r="QT510">
            <v>0</v>
          </cell>
          <cell r="QU510">
            <v>0</v>
          </cell>
          <cell r="QV510">
            <v>0</v>
          </cell>
          <cell r="QW510">
            <v>0</v>
          </cell>
          <cell r="QX510">
            <v>0</v>
          </cell>
          <cell r="QY510">
            <v>0</v>
          </cell>
          <cell r="QZ510">
            <v>0</v>
          </cell>
          <cell r="RA510">
            <v>0</v>
          </cell>
          <cell r="RB510">
            <v>0</v>
          </cell>
          <cell r="RC510">
            <v>0</v>
          </cell>
          <cell r="RD510">
            <v>0</v>
          </cell>
          <cell r="RE510">
            <v>0</v>
          </cell>
          <cell r="RF510">
            <v>0</v>
          </cell>
          <cell r="RG510">
            <v>0</v>
          </cell>
          <cell r="RH510">
            <v>0</v>
          </cell>
          <cell r="RI510">
            <v>0</v>
          </cell>
          <cell r="RL510">
            <v>0</v>
          </cell>
        </row>
        <row r="511">
          <cell r="OQ511">
            <v>0</v>
          </cell>
          <cell r="OR511">
            <v>0</v>
          </cell>
          <cell r="OS511">
            <v>0</v>
          </cell>
          <cell r="OT511">
            <v>0</v>
          </cell>
          <cell r="OU511">
            <v>0</v>
          </cell>
          <cell r="OV511">
            <v>0</v>
          </cell>
          <cell r="OW511">
            <v>0</v>
          </cell>
          <cell r="OX511">
            <v>0</v>
          </cell>
          <cell r="OY511">
            <v>0</v>
          </cell>
          <cell r="OZ511">
            <v>0</v>
          </cell>
          <cell r="PA511">
            <v>0</v>
          </cell>
          <cell r="PB511">
            <v>0</v>
          </cell>
          <cell r="PC511">
            <v>0</v>
          </cell>
          <cell r="PD511">
            <v>0</v>
          </cell>
          <cell r="PE511">
            <v>0</v>
          </cell>
          <cell r="PF511">
            <v>0</v>
          </cell>
          <cell r="PG511">
            <v>0</v>
          </cell>
          <cell r="PH511">
            <v>0</v>
          </cell>
          <cell r="PI511">
            <v>0</v>
          </cell>
          <cell r="PJ511">
            <v>0</v>
          </cell>
          <cell r="PL511">
            <v>0</v>
          </cell>
          <cell r="PM511">
            <v>0</v>
          </cell>
          <cell r="PN511">
            <v>0</v>
          </cell>
          <cell r="PO511">
            <v>0</v>
          </cell>
          <cell r="PP511">
            <v>0</v>
          </cell>
          <cell r="PQ511">
            <v>0</v>
          </cell>
          <cell r="PR511">
            <v>0</v>
          </cell>
          <cell r="PS511">
            <v>0</v>
          </cell>
          <cell r="PT511">
            <v>0</v>
          </cell>
          <cell r="PU511">
            <v>0</v>
          </cell>
          <cell r="PV511">
            <v>0</v>
          </cell>
          <cell r="PW511">
            <v>0</v>
          </cell>
          <cell r="PX511">
            <v>0</v>
          </cell>
          <cell r="PY511">
            <v>0</v>
          </cell>
          <cell r="PZ511">
            <v>0</v>
          </cell>
          <cell r="QA511">
            <v>0</v>
          </cell>
          <cell r="QB511">
            <v>0</v>
          </cell>
          <cell r="QC511">
            <v>0</v>
          </cell>
          <cell r="QD511">
            <v>0</v>
          </cell>
          <cell r="QE511">
            <v>0</v>
          </cell>
          <cell r="QF511">
            <v>0</v>
          </cell>
          <cell r="QG511">
            <v>0</v>
          </cell>
          <cell r="QH511">
            <v>0</v>
          </cell>
          <cell r="QI511">
            <v>0</v>
          </cell>
          <cell r="QJ511">
            <v>0</v>
          </cell>
          <cell r="QK511">
            <v>0</v>
          </cell>
          <cell r="QL511">
            <v>0</v>
          </cell>
          <cell r="QM511">
            <v>0</v>
          </cell>
          <cell r="QN511">
            <v>0</v>
          </cell>
          <cell r="QO511">
            <v>0</v>
          </cell>
          <cell r="QP511">
            <v>0</v>
          </cell>
          <cell r="QQ511">
            <v>0</v>
          </cell>
          <cell r="QR511">
            <v>0</v>
          </cell>
          <cell r="QS511">
            <v>0</v>
          </cell>
          <cell r="QT511">
            <v>0</v>
          </cell>
          <cell r="QU511">
            <v>0</v>
          </cell>
          <cell r="QV511">
            <v>0</v>
          </cell>
          <cell r="QW511">
            <v>0</v>
          </cell>
          <cell r="QX511">
            <v>0</v>
          </cell>
          <cell r="QY511">
            <v>0</v>
          </cell>
          <cell r="QZ511">
            <v>0</v>
          </cell>
          <cell r="RA511">
            <v>0</v>
          </cell>
          <cell r="RB511">
            <v>0</v>
          </cell>
          <cell r="RC511">
            <v>0</v>
          </cell>
          <cell r="RD511">
            <v>0</v>
          </cell>
          <cell r="RE511">
            <v>0</v>
          </cell>
          <cell r="RF511">
            <v>0</v>
          </cell>
          <cell r="RG511">
            <v>0</v>
          </cell>
          <cell r="RH511">
            <v>0</v>
          </cell>
          <cell r="RI511">
            <v>0</v>
          </cell>
          <cell r="RL511">
            <v>0</v>
          </cell>
        </row>
        <row r="512">
          <cell r="OQ512">
            <v>0</v>
          </cell>
          <cell r="OR512">
            <v>0</v>
          </cell>
          <cell r="OS512">
            <v>0</v>
          </cell>
          <cell r="OT512">
            <v>0</v>
          </cell>
          <cell r="OU512">
            <v>0</v>
          </cell>
          <cell r="OV512">
            <v>0</v>
          </cell>
          <cell r="OW512">
            <v>0</v>
          </cell>
          <cell r="OX512">
            <v>0</v>
          </cell>
          <cell r="OY512">
            <v>0</v>
          </cell>
          <cell r="OZ512">
            <v>0</v>
          </cell>
          <cell r="PA512">
            <v>0</v>
          </cell>
          <cell r="PB512">
            <v>0</v>
          </cell>
          <cell r="PC512">
            <v>0</v>
          </cell>
          <cell r="PD512">
            <v>0</v>
          </cell>
          <cell r="PE512">
            <v>0</v>
          </cell>
          <cell r="PF512">
            <v>0</v>
          </cell>
          <cell r="PG512">
            <v>0</v>
          </cell>
          <cell r="PH512">
            <v>0</v>
          </cell>
          <cell r="PI512">
            <v>0</v>
          </cell>
          <cell r="PJ512">
            <v>0</v>
          </cell>
          <cell r="PL512">
            <v>0</v>
          </cell>
          <cell r="PM512">
            <v>0</v>
          </cell>
          <cell r="PN512">
            <v>0</v>
          </cell>
          <cell r="PO512">
            <v>0</v>
          </cell>
          <cell r="PP512">
            <v>0</v>
          </cell>
          <cell r="PQ512">
            <v>0</v>
          </cell>
          <cell r="PR512">
            <v>0</v>
          </cell>
          <cell r="PS512">
            <v>0</v>
          </cell>
          <cell r="PT512">
            <v>0</v>
          </cell>
          <cell r="PU512">
            <v>0</v>
          </cell>
          <cell r="PV512">
            <v>0</v>
          </cell>
          <cell r="PW512">
            <v>0</v>
          </cell>
          <cell r="PX512">
            <v>0</v>
          </cell>
          <cell r="PY512">
            <v>0</v>
          </cell>
          <cell r="PZ512">
            <v>0</v>
          </cell>
          <cell r="QA512">
            <v>0</v>
          </cell>
          <cell r="QB512">
            <v>0</v>
          </cell>
          <cell r="QC512">
            <v>0</v>
          </cell>
          <cell r="QD512">
            <v>0</v>
          </cell>
          <cell r="QE512">
            <v>0</v>
          </cell>
          <cell r="QF512">
            <v>0</v>
          </cell>
          <cell r="QG512">
            <v>0</v>
          </cell>
          <cell r="QH512">
            <v>0</v>
          </cell>
          <cell r="QI512">
            <v>0</v>
          </cell>
          <cell r="QJ512">
            <v>0</v>
          </cell>
          <cell r="QK512">
            <v>0</v>
          </cell>
          <cell r="QL512">
            <v>0</v>
          </cell>
          <cell r="QM512">
            <v>0</v>
          </cell>
          <cell r="QN512">
            <v>0</v>
          </cell>
          <cell r="QO512">
            <v>0</v>
          </cell>
          <cell r="QP512">
            <v>0</v>
          </cell>
          <cell r="QQ512">
            <v>0</v>
          </cell>
          <cell r="QR512">
            <v>0</v>
          </cell>
          <cell r="QS512">
            <v>0</v>
          </cell>
          <cell r="QT512">
            <v>0</v>
          </cell>
          <cell r="QU512">
            <v>0</v>
          </cell>
          <cell r="QV512">
            <v>0</v>
          </cell>
          <cell r="QW512">
            <v>0</v>
          </cell>
          <cell r="QX512">
            <v>0</v>
          </cell>
          <cell r="QY512">
            <v>0</v>
          </cell>
          <cell r="QZ512">
            <v>0</v>
          </cell>
          <cell r="RA512">
            <v>0</v>
          </cell>
          <cell r="RB512">
            <v>0</v>
          </cell>
          <cell r="RC512">
            <v>0</v>
          </cell>
          <cell r="RD512">
            <v>0</v>
          </cell>
          <cell r="RE512">
            <v>0</v>
          </cell>
          <cell r="RF512">
            <v>0</v>
          </cell>
          <cell r="RG512">
            <v>0</v>
          </cell>
          <cell r="RH512">
            <v>0</v>
          </cell>
          <cell r="RI512">
            <v>0</v>
          </cell>
          <cell r="RL512">
            <v>0</v>
          </cell>
        </row>
        <row r="513">
          <cell r="OQ513">
            <v>0</v>
          </cell>
          <cell r="OR513">
            <v>0</v>
          </cell>
          <cell r="OS513">
            <v>0</v>
          </cell>
          <cell r="OT513">
            <v>0</v>
          </cell>
          <cell r="OU513">
            <v>0</v>
          </cell>
          <cell r="OV513">
            <v>0</v>
          </cell>
          <cell r="OW513">
            <v>0</v>
          </cell>
          <cell r="OX513">
            <v>0</v>
          </cell>
          <cell r="OY513">
            <v>0</v>
          </cell>
          <cell r="OZ513">
            <v>0</v>
          </cell>
          <cell r="PA513">
            <v>0</v>
          </cell>
          <cell r="PB513">
            <v>0</v>
          </cell>
          <cell r="PC513">
            <v>0</v>
          </cell>
          <cell r="PD513">
            <v>0</v>
          </cell>
          <cell r="PE513">
            <v>0</v>
          </cell>
          <cell r="PF513">
            <v>0</v>
          </cell>
          <cell r="PG513">
            <v>0</v>
          </cell>
          <cell r="PH513">
            <v>0</v>
          </cell>
          <cell r="PI513">
            <v>0</v>
          </cell>
          <cell r="PJ513">
            <v>0</v>
          </cell>
          <cell r="PL513">
            <v>0</v>
          </cell>
          <cell r="PM513">
            <v>0</v>
          </cell>
          <cell r="PN513">
            <v>0</v>
          </cell>
          <cell r="PO513">
            <v>0</v>
          </cell>
          <cell r="PP513">
            <v>0</v>
          </cell>
          <cell r="PQ513">
            <v>0</v>
          </cell>
          <cell r="PR513">
            <v>0</v>
          </cell>
          <cell r="PS513">
            <v>0</v>
          </cell>
          <cell r="PT513">
            <v>0</v>
          </cell>
          <cell r="PU513">
            <v>0</v>
          </cell>
          <cell r="PV513">
            <v>0</v>
          </cell>
          <cell r="PW513">
            <v>0</v>
          </cell>
          <cell r="PX513">
            <v>0</v>
          </cell>
          <cell r="PY513">
            <v>0</v>
          </cell>
          <cell r="PZ513">
            <v>0</v>
          </cell>
          <cell r="QA513">
            <v>0</v>
          </cell>
          <cell r="QB513">
            <v>0</v>
          </cell>
          <cell r="QC513">
            <v>0</v>
          </cell>
          <cell r="QD513">
            <v>0</v>
          </cell>
          <cell r="QE513">
            <v>0</v>
          </cell>
          <cell r="QF513">
            <v>0</v>
          </cell>
          <cell r="QG513">
            <v>0</v>
          </cell>
          <cell r="QH513">
            <v>0</v>
          </cell>
          <cell r="QI513">
            <v>0</v>
          </cell>
          <cell r="QJ513">
            <v>0</v>
          </cell>
          <cell r="QK513">
            <v>0</v>
          </cell>
          <cell r="QL513">
            <v>0</v>
          </cell>
          <cell r="QM513">
            <v>0</v>
          </cell>
          <cell r="QN513">
            <v>0</v>
          </cell>
          <cell r="QO513">
            <v>0</v>
          </cell>
          <cell r="QP513">
            <v>0</v>
          </cell>
          <cell r="QQ513">
            <v>0</v>
          </cell>
          <cell r="QR513">
            <v>0</v>
          </cell>
          <cell r="QS513">
            <v>0</v>
          </cell>
          <cell r="QT513">
            <v>0</v>
          </cell>
          <cell r="QU513">
            <v>0</v>
          </cell>
          <cell r="QV513">
            <v>0</v>
          </cell>
          <cell r="QW513">
            <v>0</v>
          </cell>
          <cell r="QX513">
            <v>0</v>
          </cell>
          <cell r="QY513">
            <v>0</v>
          </cell>
          <cell r="QZ513">
            <v>0</v>
          </cell>
          <cell r="RA513">
            <v>0</v>
          </cell>
          <cell r="RB513">
            <v>0</v>
          </cell>
          <cell r="RC513">
            <v>0</v>
          </cell>
          <cell r="RD513">
            <v>0</v>
          </cell>
          <cell r="RE513">
            <v>0</v>
          </cell>
          <cell r="RF513">
            <v>0</v>
          </cell>
          <cell r="RG513">
            <v>0</v>
          </cell>
          <cell r="RH513">
            <v>0</v>
          </cell>
          <cell r="RI513">
            <v>0</v>
          </cell>
          <cell r="RL513">
            <v>0</v>
          </cell>
        </row>
        <row r="514">
          <cell r="OQ514">
            <v>0</v>
          </cell>
          <cell r="OR514">
            <v>0</v>
          </cell>
          <cell r="OS514">
            <v>0</v>
          </cell>
          <cell r="OT514">
            <v>0</v>
          </cell>
          <cell r="OU514">
            <v>0</v>
          </cell>
          <cell r="OV514">
            <v>0</v>
          </cell>
          <cell r="OW514">
            <v>0</v>
          </cell>
          <cell r="OX514">
            <v>0</v>
          </cell>
          <cell r="OY514">
            <v>0</v>
          </cell>
          <cell r="OZ514">
            <v>0</v>
          </cell>
          <cell r="PA514">
            <v>0</v>
          </cell>
          <cell r="PB514">
            <v>0</v>
          </cell>
          <cell r="PC514">
            <v>0</v>
          </cell>
          <cell r="PD514">
            <v>0</v>
          </cell>
          <cell r="PE514">
            <v>0</v>
          </cell>
          <cell r="PF514">
            <v>0</v>
          </cell>
          <cell r="PG514">
            <v>0</v>
          </cell>
          <cell r="PH514">
            <v>0</v>
          </cell>
          <cell r="PI514">
            <v>0</v>
          </cell>
          <cell r="PJ514">
            <v>0</v>
          </cell>
          <cell r="PL514">
            <v>0</v>
          </cell>
          <cell r="PM514">
            <v>0</v>
          </cell>
          <cell r="PN514">
            <v>0</v>
          </cell>
          <cell r="PO514">
            <v>0</v>
          </cell>
          <cell r="PP514">
            <v>0</v>
          </cell>
          <cell r="PQ514">
            <v>0</v>
          </cell>
          <cell r="PR514">
            <v>0</v>
          </cell>
          <cell r="PS514">
            <v>0</v>
          </cell>
          <cell r="PT514">
            <v>0</v>
          </cell>
          <cell r="PU514">
            <v>0</v>
          </cell>
          <cell r="PV514">
            <v>0</v>
          </cell>
          <cell r="PW514">
            <v>0</v>
          </cell>
          <cell r="PX514">
            <v>0</v>
          </cell>
          <cell r="PY514">
            <v>0</v>
          </cell>
          <cell r="PZ514">
            <v>0</v>
          </cell>
          <cell r="QA514">
            <v>0</v>
          </cell>
          <cell r="QB514">
            <v>0</v>
          </cell>
          <cell r="QC514">
            <v>0</v>
          </cell>
          <cell r="QD514">
            <v>0</v>
          </cell>
          <cell r="QE514">
            <v>0</v>
          </cell>
          <cell r="QF514">
            <v>0</v>
          </cell>
          <cell r="QG514">
            <v>0</v>
          </cell>
          <cell r="QH514">
            <v>0</v>
          </cell>
          <cell r="QI514">
            <v>0</v>
          </cell>
          <cell r="QJ514">
            <v>0</v>
          </cell>
          <cell r="QK514">
            <v>0</v>
          </cell>
          <cell r="QL514">
            <v>0</v>
          </cell>
          <cell r="QM514">
            <v>0</v>
          </cell>
          <cell r="QN514">
            <v>0</v>
          </cell>
          <cell r="QO514">
            <v>0</v>
          </cell>
          <cell r="QP514">
            <v>0</v>
          </cell>
          <cell r="QQ514">
            <v>0</v>
          </cell>
          <cell r="QR514">
            <v>0</v>
          </cell>
          <cell r="QS514">
            <v>0</v>
          </cell>
          <cell r="QT514">
            <v>0</v>
          </cell>
          <cell r="QU514">
            <v>0</v>
          </cell>
          <cell r="QV514">
            <v>0</v>
          </cell>
          <cell r="QW514">
            <v>0</v>
          </cell>
          <cell r="QX514">
            <v>0</v>
          </cell>
          <cell r="QY514">
            <v>0</v>
          </cell>
          <cell r="QZ514">
            <v>0</v>
          </cell>
          <cell r="RA514">
            <v>0</v>
          </cell>
          <cell r="RB514">
            <v>0</v>
          </cell>
          <cell r="RC514">
            <v>0</v>
          </cell>
          <cell r="RD514">
            <v>0</v>
          </cell>
          <cell r="RE514">
            <v>0</v>
          </cell>
          <cell r="RF514">
            <v>0</v>
          </cell>
          <cell r="RG514">
            <v>0</v>
          </cell>
          <cell r="RH514">
            <v>0</v>
          </cell>
          <cell r="RI514">
            <v>0</v>
          </cell>
          <cell r="RL514">
            <v>0</v>
          </cell>
        </row>
      </sheetData>
      <sheetData sheetId="18">
        <row r="179">
          <cell r="CK179" t="str">
            <v>a-A.4.1.Fenster Nord Ost</v>
          </cell>
        </row>
        <row r="180">
          <cell r="CK180" t="str">
            <v>b-A.4.1.Fenster Süd Ost</v>
          </cell>
        </row>
        <row r="181">
          <cell r="CK181" t="str">
            <v>c-A.4.1.Fenster Süd West 1</v>
          </cell>
        </row>
        <row r="182">
          <cell r="CK182" t="str">
            <v>d-A.4.1.Fenster Nord West 1</v>
          </cell>
        </row>
        <row r="183">
          <cell r="CK183" t="str">
            <v>e-A.4.1.Fenster Süd West 2</v>
          </cell>
        </row>
        <row r="184">
          <cell r="CK184" t="str">
            <v>f-A.4.1.Fenster Süd West 3</v>
          </cell>
        </row>
        <row r="185">
          <cell r="CK185" t="str">
            <v>g-A.4.1.Fenster Nord West 2</v>
          </cell>
        </row>
        <row r="186">
          <cell r="CK186" t="str">
            <v>h-A.4.2.Fenster Nord Ost 1</v>
          </cell>
        </row>
        <row r="187">
          <cell r="CK187" t="str">
            <v>i-A.4.2.Fenster Süd Ost</v>
          </cell>
        </row>
        <row r="188">
          <cell r="CK188" t="str">
            <v>j-A.4.2.Fenster Süd West</v>
          </cell>
        </row>
        <row r="189">
          <cell r="CK189" t="str">
            <v>k-A.4.2.Fenster Nord West 1</v>
          </cell>
        </row>
        <row r="190">
          <cell r="CK190" t="str">
            <v>l-A.4.2.Fenster Nord Ost 2</v>
          </cell>
        </row>
        <row r="191">
          <cell r="CK191" t="str">
            <v>m-A.4.2.Fenster Nord West 2</v>
          </cell>
        </row>
        <row r="192">
          <cell r="CK192" t="str">
            <v>n-A.4.3.Fenster Nord Ost</v>
          </cell>
        </row>
        <row r="193">
          <cell r="CK193" t="str">
            <v>o-A.4.3.Fenster Süd Ost 1</v>
          </cell>
        </row>
        <row r="194">
          <cell r="CK194" t="str">
            <v>p-A.4.3.Fenster Süd West 1</v>
          </cell>
        </row>
        <row r="195">
          <cell r="CK195" t="str">
            <v>q-A.4.3.Fenster Süd Ost 2</v>
          </cell>
        </row>
        <row r="196">
          <cell r="CK196" t="str">
            <v>r-A.4.3.FensterSüd West 2</v>
          </cell>
        </row>
        <row r="197">
          <cell r="CK197" t="str">
            <v>s-A.4.3.Fenster Nord West</v>
          </cell>
        </row>
        <row r="198">
          <cell r="CK198" t="str">
            <v>t-A.4.4.Fenster Nord Ost 1</v>
          </cell>
        </row>
        <row r="199">
          <cell r="CK199" t="str">
            <v>u-A.4.4.Fenster Süd Ost</v>
          </cell>
        </row>
        <row r="200">
          <cell r="CK200" t="str">
            <v>v-A.4.4.Fenster Süd West</v>
          </cell>
        </row>
        <row r="201">
          <cell r="CK201" t="str">
            <v>w-A.4.4.Fenster Nord West 1</v>
          </cell>
        </row>
        <row r="202">
          <cell r="CK202" t="str">
            <v>x-A.4.4.Fenster Nord Ost 2</v>
          </cell>
        </row>
        <row r="203">
          <cell r="CK203" t="str">
            <v>y-A.4.4.Fenster Nord West 2</v>
          </cell>
        </row>
        <row r="204">
          <cell r="CK204" t="str">
            <v xml:space="preserve">z-A.4.5.Fenster </v>
          </cell>
        </row>
      </sheetData>
      <sheetData sheetId="19" refreshError="1"/>
      <sheetData sheetId="20" refreshError="1"/>
      <sheetData sheetId="21" refreshError="1"/>
      <sheetData sheetId="22">
        <row r="71">
          <cell r="Q71">
            <v>22.421394502831298</v>
          </cell>
        </row>
      </sheetData>
      <sheetData sheetId="23" refreshError="1"/>
      <sheetData sheetId="24" refreshError="1"/>
      <sheetData sheetId="25" refreshError="1"/>
      <sheetData sheetId="26" refreshError="1"/>
      <sheetData sheetId="27" refreshError="1"/>
      <sheetData sheetId="28" refreshError="1"/>
      <sheetData sheetId="29">
        <row r="15">
          <cell r="I15" t="str">
            <v>x</v>
          </cell>
        </row>
        <row r="22">
          <cell r="I22">
            <v>0</v>
          </cell>
        </row>
        <row r="32">
          <cell r="I32">
            <v>0</v>
          </cell>
        </row>
        <row r="37">
          <cell r="I37" t="str">
            <v>x</v>
          </cell>
        </row>
      </sheetData>
      <sheetData sheetId="30" refreshError="1"/>
      <sheetData sheetId="31">
        <row r="186">
          <cell r="J186" t="str">
            <v>1-Warmwasser &amp; Heizung</v>
          </cell>
          <cell r="M186" t="str">
            <v>0-kein Speicher</v>
          </cell>
          <cell r="P186" t="str">
            <v>1-Speicher vorhanden</v>
          </cell>
        </row>
        <row r="195">
          <cell r="J195" t="str">
            <v>2-außerhalb</v>
          </cell>
          <cell r="M195" t="str">
            <v>1-innerhalb</v>
          </cell>
        </row>
      </sheetData>
      <sheetData sheetId="32">
        <row r="34">
          <cell r="G34">
            <v>0</v>
          </cell>
        </row>
      </sheetData>
      <sheetData sheetId="33" refreshError="1"/>
      <sheetData sheetId="34" refreshError="1"/>
      <sheetData sheetId="35">
        <row r="10">
          <cell r="AI10" t="str">
            <v>1-</v>
          </cell>
        </row>
        <row r="11">
          <cell r="AI11" t="str">
            <v>2-</v>
          </cell>
        </row>
        <row r="12">
          <cell r="AI12" t="str">
            <v>3-</v>
          </cell>
        </row>
        <row r="13">
          <cell r="AI13" t="str">
            <v>4-</v>
          </cell>
        </row>
        <row r="14">
          <cell r="AI14" t="str">
            <v>5-</v>
          </cell>
        </row>
        <row r="15">
          <cell r="AI15" t="str">
            <v>6-</v>
          </cell>
        </row>
        <row r="16">
          <cell r="AI16" t="str">
            <v>7-</v>
          </cell>
        </row>
        <row r="17">
          <cell r="AI17" t="str">
            <v>8-</v>
          </cell>
        </row>
        <row r="18">
          <cell r="AI18" t="str">
            <v>9-</v>
          </cell>
        </row>
        <row r="19">
          <cell r="AI19" t="str">
            <v>10-</v>
          </cell>
        </row>
        <row r="20">
          <cell r="AI20" t="str">
            <v>11-</v>
          </cell>
        </row>
        <row r="21">
          <cell r="AI21" t="str">
            <v>12-</v>
          </cell>
        </row>
        <row r="22">
          <cell r="AI22" t="str">
            <v>13-</v>
          </cell>
        </row>
        <row r="23">
          <cell r="AI23" t="str">
            <v>14-</v>
          </cell>
        </row>
        <row r="24">
          <cell r="AI24" t="str">
            <v>15-</v>
          </cell>
        </row>
        <row r="25">
          <cell r="AI25" t="str">
            <v>16-</v>
          </cell>
        </row>
        <row r="26">
          <cell r="AI26" t="str">
            <v>17-</v>
          </cell>
        </row>
        <row r="27">
          <cell r="AI27" t="str">
            <v>18-</v>
          </cell>
        </row>
        <row r="28">
          <cell r="AI28" t="str">
            <v>19-</v>
          </cell>
        </row>
        <row r="29">
          <cell r="AI29" t="str">
            <v>20-</v>
          </cell>
        </row>
        <row r="30">
          <cell r="AI30" t="str">
            <v>21-Einzelbüro</v>
          </cell>
        </row>
        <row r="31">
          <cell r="AI31" t="str">
            <v>22-Gruppenbüro</v>
          </cell>
        </row>
        <row r="32">
          <cell r="AI32" t="str">
            <v>23-Großraumbüro</v>
          </cell>
        </row>
        <row r="33">
          <cell r="AI33" t="str">
            <v>24-Sitzung</v>
          </cell>
        </row>
        <row r="34">
          <cell r="AI34" t="str">
            <v>25-Schalterhalle</v>
          </cell>
        </row>
        <row r="35">
          <cell r="AI35" t="str">
            <v>26-Einzelhandel / Verkauf</v>
          </cell>
        </row>
        <row r="36">
          <cell r="AI36" t="str">
            <v>27-Klassenzimmer</v>
          </cell>
        </row>
        <row r="37">
          <cell r="AI37" t="str">
            <v>28-Hörsaal</v>
          </cell>
        </row>
        <row r="38">
          <cell r="AI38" t="str">
            <v>29-Bettenzimmer</v>
          </cell>
        </row>
        <row r="39">
          <cell r="AI39" t="str">
            <v>30-Hotelzimmer</v>
          </cell>
        </row>
        <row r="40">
          <cell r="AI40" t="str">
            <v>31-Kantine</v>
          </cell>
        </row>
        <row r="41">
          <cell r="AI41" t="str">
            <v>32-Restaurant</v>
          </cell>
        </row>
        <row r="42">
          <cell r="AI42" t="str">
            <v>33-Küche in Nichtwohngebäuden</v>
          </cell>
        </row>
        <row r="43">
          <cell r="AI43" t="str">
            <v>34-Küche Lager, Vorbereit.</v>
          </cell>
        </row>
        <row r="44">
          <cell r="AI44" t="str">
            <v>35-WC, Sanitär</v>
          </cell>
        </row>
        <row r="45">
          <cell r="AI45" t="str">
            <v>36-sonstige Aufenthaltsräume</v>
          </cell>
        </row>
        <row r="46">
          <cell r="AI46" t="str">
            <v>37-Nebenflächen</v>
          </cell>
        </row>
        <row r="47">
          <cell r="AI47" t="str">
            <v>38-Verkehrsfläche</v>
          </cell>
        </row>
        <row r="48">
          <cell r="AI48" t="str">
            <v>39-Lager, Technik</v>
          </cell>
        </row>
        <row r="49">
          <cell r="AI49" t="str">
            <v>40-Serverraum</v>
          </cell>
        </row>
        <row r="50">
          <cell r="AI50" t="str">
            <v>41-Werkstatt</v>
          </cell>
        </row>
        <row r="51">
          <cell r="AI51" t="str">
            <v>42-Zuschauer</v>
          </cell>
        </row>
        <row r="52">
          <cell r="AI52" t="str">
            <v>43-Theaterfoyer</v>
          </cell>
        </row>
        <row r="53">
          <cell r="AI53" t="str">
            <v>44-Theaterbühne</v>
          </cell>
        </row>
        <row r="54">
          <cell r="AI54" t="str">
            <v>45-Messe, Kongress</v>
          </cell>
        </row>
        <row r="55">
          <cell r="AI55" t="str">
            <v>46-Ausstellung</v>
          </cell>
        </row>
        <row r="56">
          <cell r="AI56" t="str">
            <v>47-Bibliothek Lesesaal</v>
          </cell>
        </row>
        <row r="57">
          <cell r="AI57" t="str">
            <v>48-Bibliothek, Freihand</v>
          </cell>
        </row>
        <row r="58">
          <cell r="AI58" t="str">
            <v>49-Bibliothek Magazin</v>
          </cell>
        </row>
        <row r="59">
          <cell r="AI59" t="str">
            <v>50-Sporthalle</v>
          </cell>
        </row>
        <row r="60">
          <cell r="AI60" t="str">
            <v>51-Parkhaus</v>
          </cell>
        </row>
        <row r="61">
          <cell r="AI61" t="str">
            <v>52-Parkhaus öffentlich</v>
          </cell>
        </row>
        <row r="62">
          <cell r="AI62" t="str">
            <v>53-</v>
          </cell>
        </row>
        <row r="63">
          <cell r="AI63" t="str">
            <v>54-</v>
          </cell>
        </row>
      </sheetData>
      <sheetData sheetId="36" refreshError="1"/>
      <sheetData sheetId="37"/>
      <sheetData sheetId="38" refreshError="1"/>
      <sheetData sheetId="39" refreshError="1"/>
      <sheetData sheetId="40">
        <row r="10">
          <cell r="P10" t="str">
            <v>2-Wärmepumpe</v>
          </cell>
          <cell r="S10">
            <v>0.9</v>
          </cell>
          <cell r="T10">
            <v>1</v>
          </cell>
        </row>
        <row r="12">
          <cell r="P12" t="str">
            <v>5-Strom direkt</v>
          </cell>
        </row>
        <row r="29">
          <cell r="S29">
            <v>0</v>
          </cell>
          <cell r="Z29">
            <v>0</v>
          </cell>
        </row>
        <row r="58">
          <cell r="AI58" t="str">
            <v>Photovoltaik-Strom Monokristallin</v>
          </cell>
        </row>
        <row r="59">
          <cell r="AI59" t="str">
            <v>Photovoltaik-Strom Polykristallin</v>
          </cell>
        </row>
        <row r="60">
          <cell r="AI60" t="str">
            <v>Windenergie onshore</v>
          </cell>
        </row>
        <row r="61">
          <cell r="AI61" t="str">
            <v>Windenergie offshore</v>
          </cell>
        </row>
        <row r="62">
          <cell r="AI62" t="str">
            <v>Wasserkraftwerk &gt; 10 MW</v>
          </cell>
        </row>
        <row r="63">
          <cell r="AI63" t="str">
            <v>Th. Solarenergie Flach (Erzeugung)</v>
          </cell>
        </row>
        <row r="64">
          <cell r="AI64" t="str">
            <v>Th. Solarenergie Vakuum (Erzeugung)</v>
          </cell>
        </row>
      </sheetData>
      <sheetData sheetId="41" refreshError="1"/>
      <sheetData sheetId="42">
        <row r="18">
          <cell r="M18">
            <v>1</v>
          </cell>
        </row>
        <row r="42">
          <cell r="M42" t="str">
            <v>1-elektr. Heizstab</v>
          </cell>
        </row>
        <row r="527">
          <cell r="D527" t="str">
            <v>0-keine</v>
          </cell>
        </row>
        <row r="528">
          <cell r="D528" t="str">
            <v>1-Standard Luft/Wasser-Wärmepumpe</v>
          </cell>
        </row>
        <row r="529">
          <cell r="D529" t="str">
            <v>2-Standard Sole/Wasser-Wärmepumpe</v>
          </cell>
        </row>
        <row r="530">
          <cell r="D530" t="str">
            <v>3-Standard Wasser/Wasser-Wärmepumpe</v>
          </cell>
        </row>
        <row r="531">
          <cell r="D531" t="str">
            <v>4-Wärmepumpe, Typ 4</v>
          </cell>
        </row>
        <row r="532">
          <cell r="D532" t="str">
            <v>5-Wärmepumpe, Typ 5</v>
          </cell>
        </row>
        <row r="533">
          <cell r="D533" t="str">
            <v>6-Wärmepumpe, Typ 6</v>
          </cell>
        </row>
        <row r="534">
          <cell r="D534" t="str">
            <v>7-Wärmepumpe, Typ 7</v>
          </cell>
        </row>
        <row r="535">
          <cell r="D535" t="str">
            <v>8-Wärmepumpe, Typ 8</v>
          </cell>
        </row>
        <row r="536">
          <cell r="D536" t="str">
            <v>9-Wärmepumpe, Typ 9</v>
          </cell>
        </row>
        <row r="537">
          <cell r="D537" t="str">
            <v>10-Wärmepumpe, Typ 10</v>
          </cell>
        </row>
        <row r="538">
          <cell r="D538" t="str">
            <v>11-Wärmepumpe, Typ 11</v>
          </cell>
        </row>
        <row r="539">
          <cell r="D539" t="str">
            <v>12-Wärmepumpe, Typ 12</v>
          </cell>
        </row>
        <row r="540">
          <cell r="D540" t="str">
            <v>13-Wärmepumpe, Typ 13</v>
          </cell>
        </row>
        <row r="541">
          <cell r="D541" t="str">
            <v>14-Wärmepumpe, Typ 14</v>
          </cell>
        </row>
        <row r="542">
          <cell r="D542" t="str">
            <v>15-Wärmepumpe, Typ 15</v>
          </cell>
        </row>
      </sheetData>
      <sheetData sheetId="43" refreshError="1"/>
      <sheetData sheetId="44">
        <row r="21">
          <cell r="AS21" t="str">
            <v>1-keine</v>
          </cell>
          <cell r="AT21" t="str">
            <v>10-BW-Kessel Gas verbessert</v>
          </cell>
          <cell r="AU21" t="str">
            <v>11-BW-Kessel Öl verbessert</v>
          </cell>
          <cell r="AV21" t="str">
            <v>12-BW-Kessel Gas</v>
          </cell>
          <cell r="AW21" t="str">
            <v>13-BW-Kessel Öl</v>
          </cell>
          <cell r="AX21" t="str">
            <v>20-NT-Kessel Gas</v>
          </cell>
          <cell r="AY21" t="str">
            <v>21-NT-Kessel Öl</v>
          </cell>
          <cell r="AZ21" t="str">
            <v>30-Stückgutfeuerung (direkte und indirekte Wärmeabgabe)</v>
          </cell>
          <cell r="BA21" t="str">
            <v>31-Pelletfeuerung (direkte und indirekte Wärmeabgabe)</v>
          </cell>
          <cell r="BB21" t="str">
            <v>32-Pelletfeuerung (nur indirekte Wärmeabgabe)</v>
          </cell>
          <cell r="BC21" t="str">
            <v>40-Reserve</v>
          </cell>
        </row>
        <row r="23">
          <cell r="AS23" t="str">
            <v>-</v>
          </cell>
          <cell r="AT23" t="str">
            <v>30-Erdgas</v>
          </cell>
          <cell r="AU23" t="str">
            <v>20-Heizöl</v>
          </cell>
          <cell r="AV23" t="str">
            <v>30-Erdgas</v>
          </cell>
          <cell r="AW23" t="str">
            <v>20-Heizöl</v>
          </cell>
          <cell r="AX23" t="str">
            <v>30-Erdgas</v>
          </cell>
          <cell r="AY23" t="str">
            <v>20-Heizöl</v>
          </cell>
          <cell r="AZ23" t="str">
            <v>44-Holz-Scheit</v>
          </cell>
          <cell r="BA23" t="str">
            <v>50-Holz-Pellets</v>
          </cell>
          <cell r="BB23" t="str">
            <v>50-Holz-Pellets</v>
          </cell>
          <cell r="BC23" t="str">
            <v>-</v>
          </cell>
        </row>
        <row r="24">
          <cell r="AS24" t="str">
            <v>-</v>
          </cell>
          <cell r="AT24" t="str">
            <v>31-Flüssiggas</v>
          </cell>
          <cell r="AU24" t="str">
            <v>21-Bioöl</v>
          </cell>
          <cell r="AV24" t="str">
            <v>31-Flüssiggas</v>
          </cell>
          <cell r="AW24" t="str">
            <v>21-Bioöl</v>
          </cell>
          <cell r="AX24" t="str">
            <v>31-Flüssiggas</v>
          </cell>
          <cell r="AY24" t="str">
            <v>21-Bioöl</v>
          </cell>
          <cell r="AZ24" t="str">
            <v>46-Holz-Hackschnitzel Wald</v>
          </cell>
          <cell r="BA24" t="str">
            <v>-</v>
          </cell>
          <cell r="BB24" t="str">
            <v>-</v>
          </cell>
          <cell r="BC24" t="str">
            <v>-</v>
          </cell>
        </row>
        <row r="25">
          <cell r="AS25" t="str">
            <v>-</v>
          </cell>
          <cell r="AT25" t="str">
            <v>32-Biogas</v>
          </cell>
          <cell r="AU25" t="str">
            <v>22-EE-Methanol</v>
          </cell>
          <cell r="AV25" t="str">
            <v>32-Biogas</v>
          </cell>
          <cell r="AW25" t="str">
            <v>22-EE-Methanol</v>
          </cell>
          <cell r="AX25" t="str">
            <v>32-Biogas</v>
          </cell>
          <cell r="AY25" t="str">
            <v>22-EE-Methanol</v>
          </cell>
          <cell r="AZ25" t="str">
            <v>47-Holz-Hackschnitzel Pappel KUP</v>
          </cell>
          <cell r="BA25" t="str">
            <v>-</v>
          </cell>
          <cell r="BB25" t="str">
            <v>-</v>
          </cell>
          <cell r="BC25" t="str">
            <v>-</v>
          </cell>
        </row>
        <row r="26">
          <cell r="AS26" t="str">
            <v>-</v>
          </cell>
          <cell r="AT26" t="str">
            <v>33-EE-Gas</v>
          </cell>
          <cell r="AU26" t="str">
            <v>-</v>
          </cell>
          <cell r="AV26" t="str">
            <v>33-EE-Gas</v>
          </cell>
          <cell r="AW26" t="str">
            <v>-</v>
          </cell>
          <cell r="AX26" t="str">
            <v>33-EE-Gas</v>
          </cell>
          <cell r="AY26" t="str">
            <v>-</v>
          </cell>
          <cell r="AZ26" t="str">
            <v>41-Steinkohle</v>
          </cell>
          <cell r="BA26" t="str">
            <v>-</v>
          </cell>
          <cell r="BB26" t="str">
            <v>-</v>
          </cell>
          <cell r="BC26" t="str">
            <v>-</v>
          </cell>
        </row>
        <row r="27">
          <cell r="AS27" t="str">
            <v>-</v>
          </cell>
          <cell r="AT27" t="str">
            <v>98-Eigener Energieträger</v>
          </cell>
          <cell r="AU27" t="str">
            <v>-</v>
          </cell>
          <cell r="AV27" t="str">
            <v>98-Eigener Energieträger</v>
          </cell>
          <cell r="AW27" t="str">
            <v>-</v>
          </cell>
          <cell r="AX27" t="str">
            <v>98-Eigener Energieträger</v>
          </cell>
          <cell r="AY27" t="str">
            <v>-</v>
          </cell>
          <cell r="AZ27" t="str">
            <v>42-Braunkohle</v>
          </cell>
          <cell r="BA27" t="str">
            <v>-</v>
          </cell>
          <cell r="BB27" t="str">
            <v>-</v>
          </cell>
          <cell r="BC27" t="str">
            <v>-</v>
          </cell>
        </row>
        <row r="28">
          <cell r="AS28" t="str">
            <v>-</v>
          </cell>
          <cell r="AT28" t="str">
            <v>-</v>
          </cell>
          <cell r="AU28" t="str">
            <v>-</v>
          </cell>
          <cell r="AV28" t="str">
            <v>-</v>
          </cell>
          <cell r="AW28" t="str">
            <v>-</v>
          </cell>
          <cell r="AX28" t="str">
            <v>-</v>
          </cell>
          <cell r="AY28" t="str">
            <v>-</v>
          </cell>
          <cell r="AZ28" t="str">
            <v>98-Eigener Energieträger</v>
          </cell>
          <cell r="BA28" t="str">
            <v>-</v>
          </cell>
          <cell r="BB28" t="str">
            <v>-</v>
          </cell>
          <cell r="BC28" t="str">
            <v>-</v>
          </cell>
        </row>
      </sheetData>
      <sheetData sheetId="45">
        <row r="21">
          <cell r="N21" t="str">
            <v>1-keine</v>
          </cell>
        </row>
        <row r="38">
          <cell r="Q38">
            <v>0.95</v>
          </cell>
        </row>
      </sheetData>
      <sheetData sheetId="46">
        <row r="7">
          <cell r="G7" t="str">
            <v>1-PE-Faktoren  (nicht regenerativ) PHI Zertifizierung</v>
          </cell>
          <cell r="H7" t="str">
            <v xml:space="preserve">2-PE-Faktoren EnEV 2016 (nicht regenerativ) </v>
          </cell>
          <cell r="I7" t="str">
            <v>3-PE-Faktoren DIN V 18599-1:2011-12, Ber.1 2013-05 (nicht regenerativ)</v>
          </cell>
          <cell r="J7" t="str">
            <v>4-PE-Faktoren DIN V 18599-1:2011-12 Ber.1 2013-05  (gesamt)</v>
          </cell>
          <cell r="K7" t="str">
            <v>5-KEV-Faktoren GEMIS Deutschland (nicht regenerativ)</v>
          </cell>
          <cell r="L7" t="str">
            <v>6-KEV-Faktoren GEMIS Deutschland (gesamt)</v>
          </cell>
          <cell r="M7" t="str">
            <v>7-PE-Faktoren Effizienzhaus Plus</v>
          </cell>
          <cell r="N7" t="str">
            <v>8-PE-Faktoren eigene Eingabe</v>
          </cell>
          <cell r="O7" t="str">
            <v xml:space="preserve">1-CO2-Faktoren GEMIS (Deutschland) </v>
          </cell>
          <cell r="P7" t="str">
            <v>2-CO2-Faktoren eigene Eingabe</v>
          </cell>
        </row>
        <row r="48">
          <cell r="C48" t="str">
            <v>1-keine</v>
          </cell>
        </row>
        <row r="49">
          <cell r="C49" t="str">
            <v>10-StK HKW (70% KWK)</v>
          </cell>
        </row>
        <row r="50">
          <cell r="C50" t="str">
            <v>11-StK HKW (35% KWK)</v>
          </cell>
        </row>
        <row r="51">
          <cell r="C51" t="str">
            <v>12-StK HW (0% KWK)</v>
          </cell>
        </row>
        <row r="52">
          <cell r="C52" t="str">
            <v>20-Gas-BHKW (70% KWK)</v>
          </cell>
        </row>
        <row r="53">
          <cell r="C53" t="str">
            <v>21-Gas-BHKW (35% KWK)</v>
          </cell>
        </row>
        <row r="54">
          <cell r="C54" t="str">
            <v>22-Gas-BHW (0% KWK)</v>
          </cell>
        </row>
        <row r="55">
          <cell r="C55" t="str">
            <v>30-Öl-BHKW (70% KWK)</v>
          </cell>
        </row>
        <row r="56">
          <cell r="C56" t="str">
            <v>31-Öl-BHKW (35% KWK)</v>
          </cell>
        </row>
        <row r="57">
          <cell r="C57" t="str">
            <v>32-Öl-BHW (0% KWK)</v>
          </cell>
        </row>
        <row r="58">
          <cell r="C58" t="str">
            <v>40-Eigene Eingabe: 90% KWK</v>
          </cell>
        </row>
        <row r="71">
          <cell r="H71" t="str">
            <v>-</v>
          </cell>
        </row>
        <row r="72">
          <cell r="H72" t="str">
            <v>1-WP Kompaktgerät</v>
          </cell>
          <cell r="O72" t="str">
            <v>1-Classic</v>
          </cell>
        </row>
        <row r="73">
          <cell r="H73" t="str">
            <v>2-Wärmepumpe</v>
          </cell>
          <cell r="O73" t="str">
            <v>2-Plus</v>
          </cell>
        </row>
        <row r="74">
          <cell r="H74" t="str">
            <v>3-Nah/Fernwärme, BHKW</v>
          </cell>
          <cell r="O74" t="str">
            <v>3-Premium</v>
          </cell>
        </row>
        <row r="75">
          <cell r="H75" t="str">
            <v>4-Heizkessel</v>
          </cell>
        </row>
        <row r="76">
          <cell r="H76" t="str">
            <v>5-Strom direkt</v>
          </cell>
        </row>
        <row r="77">
          <cell r="H77" t="str">
            <v>6-Anderes</v>
          </cell>
        </row>
        <row r="78">
          <cell r="H78" t="str">
            <v>-</v>
          </cell>
        </row>
        <row r="79">
          <cell r="H79" t="str">
            <v>-</v>
          </cell>
        </row>
        <row r="80">
          <cell r="H80" t="str">
            <v>-</v>
          </cell>
        </row>
        <row r="97">
          <cell r="A97" t="str">
            <v>1-Strom</v>
          </cell>
        </row>
        <row r="98">
          <cell r="A98" t="str">
            <v>2-Erdgas</v>
          </cell>
        </row>
        <row r="114">
          <cell r="D114">
            <v>0</v>
          </cell>
          <cell r="E114" t="str">
            <v>1-Bauteilverfahren</v>
          </cell>
          <cell r="G114" t="str">
            <v>1-Neubau</v>
          </cell>
        </row>
        <row r="115">
          <cell r="D115" t="str">
            <v>2-PER (erneuerbar)</v>
          </cell>
          <cell r="E115" t="str">
            <v>2-Energiebedarfsverfahren</v>
          </cell>
          <cell r="G115" t="str">
            <v>2-Modernisierung</v>
          </cell>
        </row>
        <row r="116">
          <cell r="G116" t="str">
            <v>3-Modernisierung schrittweise</v>
          </cell>
        </row>
        <row r="128">
          <cell r="A128" t="str">
            <v>1-Projektierer</v>
          </cell>
        </row>
        <row r="129">
          <cell r="A129" t="str">
            <v>2-Zertifizierer</v>
          </cell>
        </row>
        <row r="156">
          <cell r="B156" t="str">
            <v>1-Außenluft</v>
          </cell>
        </row>
        <row r="157">
          <cell r="B157" t="str">
            <v>2-Grundwasser</v>
          </cell>
        </row>
        <row r="158">
          <cell r="B158" t="str">
            <v>3-Erdsonden</v>
          </cell>
        </row>
        <row r="159">
          <cell r="B159" t="str">
            <v>4-Horiz. Erdkollek.</v>
          </cell>
        </row>
        <row r="162">
          <cell r="B162" t="str">
            <v>1-innerhalb</v>
          </cell>
        </row>
        <row r="163">
          <cell r="B163" t="str">
            <v>2-außerhalb</v>
          </cell>
        </row>
        <row r="164">
          <cell r="B164" t="str">
            <v>1-Ein/Aus</v>
          </cell>
        </row>
        <row r="165">
          <cell r="B165" t="str">
            <v>2-Ideal</v>
          </cell>
        </row>
        <row r="166">
          <cell r="B166" t="str">
            <v>1-Fußbodenheizung</v>
          </cell>
        </row>
        <row r="167">
          <cell r="B167" t="str">
            <v>2-Heizkörper</v>
          </cell>
        </row>
        <row r="168">
          <cell r="B168" t="str">
            <v>3-Zuluftheizung</v>
          </cell>
        </row>
        <row r="169">
          <cell r="B169" t="str">
            <v>1-elektr. Heizstab</v>
          </cell>
        </row>
        <row r="170">
          <cell r="B170" t="str">
            <v>2-elektr. Durchlauferhitzer</v>
          </cell>
        </row>
        <row r="171">
          <cell r="B171" t="str">
            <v>1-WW-Vorrang</v>
          </cell>
        </row>
        <row r="172">
          <cell r="B172" t="str">
            <v>2-Heizungs-Vorrang</v>
          </cell>
        </row>
        <row r="241">
          <cell r="A241" t="str">
            <v>1-Sortierung: Alphabetisch</v>
          </cell>
        </row>
        <row r="242">
          <cell r="A242" t="str">
            <v>2-Sortierung: Nach ID</v>
          </cell>
        </row>
        <row r="272">
          <cell r="B272">
            <v>0</v>
          </cell>
        </row>
        <row r="273">
          <cell r="B273">
            <v>1</v>
          </cell>
        </row>
        <row r="277">
          <cell r="A277" t="str">
            <v>1 - keine</v>
          </cell>
          <cell r="F277" t="str">
            <v>0-kein Speicher</v>
          </cell>
          <cell r="G277" t="str">
            <v>0-kein Speicher</v>
          </cell>
        </row>
        <row r="278">
          <cell r="A278" t="str">
            <v>2 - mäßig</v>
          </cell>
          <cell r="F278" t="str">
            <v>1-Warmwasser &amp; Heizung</v>
          </cell>
          <cell r="G278" t="str">
            <v>1-Speicher vorhanden</v>
          </cell>
        </row>
        <row r="279">
          <cell r="A279" t="str">
            <v>3 - gut</v>
          </cell>
          <cell r="F279" t="str">
            <v>2-nur Warmwasser</v>
          </cell>
        </row>
        <row r="624">
          <cell r="B624" t="str">
            <v xml:space="preserve">Wärmepumpen-Kompaktaggregat </v>
          </cell>
        </row>
        <row r="625">
          <cell r="B625" t="str">
            <v xml:space="preserve">Niedertemperaturkessel </v>
          </cell>
        </row>
        <row r="626">
          <cell r="B626" t="str">
            <v>Brennwertkessel</v>
          </cell>
        </row>
        <row r="627">
          <cell r="B627" t="str">
            <v>Brennwertkessel, verbessert</v>
          </cell>
        </row>
        <row r="628">
          <cell r="B628" t="str">
            <v>Fernwärmeversorgung aus KWK (70% KWK)</v>
          </cell>
        </row>
        <row r="629">
          <cell r="B629" t="str">
            <v xml:space="preserve">Fernwärmeversorgung (KWK weniger als 70%; Heizwerk) </v>
          </cell>
        </row>
        <row r="630">
          <cell r="B630" t="str">
            <v xml:space="preserve">Direkt-elektrische Wärmeversorgung </v>
          </cell>
        </row>
        <row r="631">
          <cell r="B631" t="str">
            <v>Stückholz-Feuerung (innerh. d. therm.Hülle)</v>
          </cell>
        </row>
        <row r="632">
          <cell r="B632" t="str">
            <v>Pellet-Feuerung (innerh. d. therm.Hülle)</v>
          </cell>
        </row>
        <row r="633">
          <cell r="B633" t="str">
            <v>Pellet-Feuerung nur indirekte Wärmeabgabe</v>
          </cell>
        </row>
        <row r="634">
          <cell r="B634" t="str">
            <v>Wärmepumpe-Außenluft</v>
          </cell>
        </row>
        <row r="635">
          <cell r="B635" t="str">
            <v>Wärmepumpe-Erdreich</v>
          </cell>
        </row>
        <row r="636">
          <cell r="B636" t="str">
            <v>Wärmepumpe-Grundwasser</v>
          </cell>
        </row>
        <row r="678">
          <cell r="I678" t="str">
            <v>1-Balancierte PH-Lüftung mit WRG</v>
          </cell>
          <cell r="L678" t="str">
            <v>1-Nein</v>
          </cell>
        </row>
        <row r="679">
          <cell r="I679" t="str">
            <v>2-Abluftanlage</v>
          </cell>
          <cell r="J679" t="str">
            <v>1-Innerhalb therm.Hülle</v>
          </cell>
          <cell r="L679" t="str">
            <v>2-elektr.</v>
          </cell>
        </row>
        <row r="680">
          <cell r="I680" t="str">
            <v>3-nur Fensterlüftung</v>
          </cell>
          <cell r="J680" t="str">
            <v>2-Außerhalb therm.Hülle</v>
          </cell>
          <cell r="L680" t="str">
            <v>3-hydraul.</v>
          </cell>
        </row>
        <row r="718">
          <cell r="A718">
            <v>0</v>
          </cell>
          <cell r="C718">
            <v>0</v>
          </cell>
        </row>
        <row r="719">
          <cell r="A719" t="str">
            <v>x</v>
          </cell>
          <cell r="C719">
            <v>1</v>
          </cell>
        </row>
        <row r="723">
          <cell r="B723" t="str">
            <v>Keine Auswahl erforderlich</v>
          </cell>
        </row>
        <row r="727">
          <cell r="A727" t="str">
            <v>1-Bauteilaufbauten ('U-Werte')</v>
          </cell>
        </row>
        <row r="728">
          <cell r="A728" t="str">
            <v>2-Wärmebrücken ('Flächen')</v>
          </cell>
        </row>
        <row r="729">
          <cell r="A729" t="str">
            <v>3-Fenster ('Fenster')</v>
          </cell>
        </row>
        <row r="730">
          <cell r="A730" t="str">
            <v>4-Lüftungssysteme ('Lüftung')</v>
          </cell>
        </row>
        <row r="731">
          <cell r="A731" t="str">
            <v>5-Gesamtes Gebäude</v>
          </cell>
        </row>
        <row r="737">
          <cell r="A737">
            <v>0.1</v>
          </cell>
        </row>
        <row r="738">
          <cell r="A738">
            <v>7.0000000000000007E-2</v>
          </cell>
        </row>
        <row r="739">
          <cell r="A739">
            <v>0.04</v>
          </cell>
        </row>
        <row r="740">
          <cell r="A740">
            <v>0.03</v>
          </cell>
        </row>
        <row r="741">
          <cell r="A741">
            <v>0.02</v>
          </cell>
        </row>
        <row r="742">
          <cell r="A742">
            <v>0.01</v>
          </cell>
        </row>
        <row r="754">
          <cell r="A754" t="str">
            <v>1-Dach</v>
          </cell>
          <cell r="C754" t="str">
            <v>1-Außenluft</v>
          </cell>
        </row>
        <row r="755">
          <cell r="A755" t="str">
            <v>2-Wand</v>
          </cell>
          <cell r="C755" t="str">
            <v>2-Erdreich</v>
          </cell>
        </row>
        <row r="756">
          <cell r="A756" t="str">
            <v>3-Boden</v>
          </cell>
          <cell r="C756" t="str">
            <v>3-belüftet</v>
          </cell>
        </row>
        <row r="759">
          <cell r="C759" t="str">
            <v>AD-Andorra</v>
          </cell>
        </row>
        <row r="760">
          <cell r="C760" t="str">
            <v>AE-Vereinigte Arabische Emirate</v>
          </cell>
        </row>
        <row r="761">
          <cell r="C761" t="str">
            <v>AF-Afghanistan</v>
          </cell>
        </row>
        <row r="762">
          <cell r="C762" t="str">
            <v>AG-Antigua und Barbuda</v>
          </cell>
        </row>
        <row r="763">
          <cell r="C763" t="str">
            <v>AI-Anguilla</v>
          </cell>
        </row>
        <row r="764">
          <cell r="C764" t="str">
            <v>AL-Albanien</v>
          </cell>
        </row>
        <row r="765">
          <cell r="C765" t="str">
            <v>AM-Armenien</v>
          </cell>
        </row>
        <row r="766">
          <cell r="C766" t="str">
            <v>AO-Angola</v>
          </cell>
        </row>
        <row r="767">
          <cell r="C767" t="str">
            <v>AQ-Antarktika</v>
          </cell>
        </row>
        <row r="768">
          <cell r="C768" t="str">
            <v>AR-Argentinien</v>
          </cell>
        </row>
        <row r="769">
          <cell r="C769" t="str">
            <v>AS-Amerikanisch-Samoa</v>
          </cell>
        </row>
        <row r="770">
          <cell r="C770" t="str">
            <v>AT-Österreich</v>
          </cell>
        </row>
        <row r="771">
          <cell r="C771" t="str">
            <v>AU-Australien</v>
          </cell>
        </row>
        <row r="772">
          <cell r="C772" t="str">
            <v>AW-Aruba</v>
          </cell>
        </row>
        <row r="773">
          <cell r="C773" t="str">
            <v>AX-Åland</v>
          </cell>
        </row>
        <row r="774">
          <cell r="C774" t="str">
            <v>AZ-Aserbaidschan</v>
          </cell>
        </row>
        <row r="775">
          <cell r="C775" t="str">
            <v>BA-Bosnien und Herzegowina</v>
          </cell>
        </row>
        <row r="776">
          <cell r="C776" t="str">
            <v>BB-Barbados</v>
          </cell>
        </row>
        <row r="777">
          <cell r="C777" t="str">
            <v>BD-Bangladesch</v>
          </cell>
        </row>
        <row r="778">
          <cell r="C778" t="str">
            <v>BE-Belgien</v>
          </cell>
        </row>
        <row r="779">
          <cell r="C779" t="str">
            <v>BF-Burkina Faso</v>
          </cell>
        </row>
        <row r="780">
          <cell r="C780" t="str">
            <v>BG-Bulgarien</v>
          </cell>
        </row>
        <row r="781">
          <cell r="C781" t="str">
            <v>BH-Bahrain</v>
          </cell>
        </row>
        <row r="782">
          <cell r="C782" t="str">
            <v>BI-Burundi</v>
          </cell>
        </row>
        <row r="783">
          <cell r="C783" t="str">
            <v>BJ-Benin</v>
          </cell>
        </row>
        <row r="784">
          <cell r="C784" t="str">
            <v>BL-Saint-Barthélemy</v>
          </cell>
        </row>
        <row r="785">
          <cell r="C785" t="str">
            <v>BM-Bermuda</v>
          </cell>
        </row>
        <row r="786">
          <cell r="C786" t="str">
            <v>BN-Brunei Darussalam</v>
          </cell>
        </row>
        <row r="787">
          <cell r="C787" t="str">
            <v>BO-Bolivien</v>
          </cell>
        </row>
        <row r="788">
          <cell r="C788" t="str">
            <v>BQ-Bonaire, Sint Eustatius und Saba (Niederlande)</v>
          </cell>
        </row>
        <row r="789">
          <cell r="C789" t="str">
            <v>BR-Brasilien</v>
          </cell>
        </row>
        <row r="790">
          <cell r="C790" t="str">
            <v>BS-Bahamas</v>
          </cell>
        </row>
        <row r="791">
          <cell r="C791" t="str">
            <v>BT-Bhutan</v>
          </cell>
        </row>
        <row r="792">
          <cell r="C792" t="str">
            <v>BV-Bouvetinsel</v>
          </cell>
        </row>
        <row r="793">
          <cell r="C793" t="str">
            <v>BW-Botswana</v>
          </cell>
        </row>
        <row r="794">
          <cell r="C794" t="str">
            <v>BY-Weißrussland (Belarus)</v>
          </cell>
        </row>
        <row r="795">
          <cell r="C795" t="str">
            <v>BZ-Belize</v>
          </cell>
        </row>
        <row r="796">
          <cell r="C796" t="str">
            <v>CA-Kanada</v>
          </cell>
        </row>
        <row r="797">
          <cell r="C797" t="str">
            <v>CC-Kokosinseln</v>
          </cell>
        </row>
        <row r="798">
          <cell r="C798" t="str">
            <v>CD-Kongo, Demokratische Republik (ehem. Zaire)</v>
          </cell>
        </row>
        <row r="799">
          <cell r="C799" t="str">
            <v>CF-Zentralafrikanische Republik</v>
          </cell>
        </row>
        <row r="800">
          <cell r="C800" t="str">
            <v>CG-Republik Kongo</v>
          </cell>
        </row>
        <row r="801">
          <cell r="C801" t="str">
            <v>CH-Schweiz</v>
          </cell>
        </row>
        <row r="802">
          <cell r="C802" t="str">
            <v>CI-Elfenbeinküste</v>
          </cell>
        </row>
        <row r="803">
          <cell r="C803" t="str">
            <v>CK-Cookinseln</v>
          </cell>
        </row>
        <row r="804">
          <cell r="C804" t="str">
            <v>CL-Chile</v>
          </cell>
        </row>
        <row r="805">
          <cell r="C805" t="str">
            <v>CM-Kamerun</v>
          </cell>
        </row>
        <row r="806">
          <cell r="C806" t="str">
            <v>CN-China, Volksrepublik</v>
          </cell>
        </row>
        <row r="807">
          <cell r="C807" t="str">
            <v>CO-Kolumbien</v>
          </cell>
        </row>
        <row r="808">
          <cell r="C808" t="str">
            <v>CR-Costa Rica</v>
          </cell>
        </row>
        <row r="809">
          <cell r="C809" t="str">
            <v>CU-Kuba</v>
          </cell>
        </row>
        <row r="810">
          <cell r="C810" t="str">
            <v>CV-Kap Verde</v>
          </cell>
        </row>
        <row r="811">
          <cell r="C811" t="str">
            <v>CW-Curaçao</v>
          </cell>
        </row>
        <row r="812">
          <cell r="C812" t="str">
            <v>CX-Weihnachtsinsel</v>
          </cell>
        </row>
        <row r="813">
          <cell r="C813" t="str">
            <v>CY-Zypern</v>
          </cell>
        </row>
        <row r="814">
          <cell r="C814" t="str">
            <v>CZ-Tschechische Republik</v>
          </cell>
        </row>
        <row r="815">
          <cell r="C815" t="str">
            <v>DE-Deutschland</v>
          </cell>
        </row>
        <row r="816">
          <cell r="C816" t="str">
            <v>DJ-Dschibuti</v>
          </cell>
        </row>
        <row r="817">
          <cell r="C817" t="str">
            <v>DK-Dänemark</v>
          </cell>
        </row>
        <row r="818">
          <cell r="C818" t="str">
            <v>DM-Dominica</v>
          </cell>
        </row>
        <row r="819">
          <cell r="C819" t="str">
            <v>DO-Dominikanische Republik</v>
          </cell>
        </row>
        <row r="820">
          <cell r="C820" t="str">
            <v>DZ-Algerien</v>
          </cell>
        </row>
        <row r="821">
          <cell r="C821" t="str">
            <v>EC-Ecuador</v>
          </cell>
        </row>
        <row r="822">
          <cell r="C822" t="str">
            <v>EE-Estland</v>
          </cell>
        </row>
        <row r="823">
          <cell r="C823" t="str">
            <v>EG-Ägypten</v>
          </cell>
        </row>
        <row r="824">
          <cell r="C824" t="str">
            <v>EH-Westsahara</v>
          </cell>
        </row>
        <row r="825">
          <cell r="C825" t="str">
            <v>ER-Eritrea</v>
          </cell>
        </row>
        <row r="826">
          <cell r="C826" t="str">
            <v>ES-Spanien</v>
          </cell>
        </row>
        <row r="827">
          <cell r="C827" t="str">
            <v>ET-Äthiopien</v>
          </cell>
        </row>
        <row r="828">
          <cell r="C828" t="str">
            <v>FI-Finnland</v>
          </cell>
        </row>
        <row r="829">
          <cell r="C829" t="str">
            <v>FJ-Fidschi</v>
          </cell>
        </row>
        <row r="830">
          <cell r="C830" t="str">
            <v>FK-Falklandinseln</v>
          </cell>
        </row>
        <row r="831">
          <cell r="C831" t="str">
            <v>FM-Mikronesien</v>
          </cell>
        </row>
        <row r="832">
          <cell r="C832" t="str">
            <v>FO-Färöer</v>
          </cell>
        </row>
        <row r="833">
          <cell r="C833" t="str">
            <v>FR-Frankreich</v>
          </cell>
        </row>
        <row r="834">
          <cell r="C834" t="str">
            <v>GA-Gabun</v>
          </cell>
        </row>
        <row r="835">
          <cell r="C835" t="str">
            <v xml:space="preserve">GB-Großbritannien und Nordirland, Vereinigtes Königreich </v>
          </cell>
        </row>
        <row r="836">
          <cell r="C836" t="str">
            <v>GD-Grenada</v>
          </cell>
        </row>
        <row r="837">
          <cell r="C837" t="str">
            <v>GE-Georgien</v>
          </cell>
        </row>
        <row r="838">
          <cell r="C838" t="str">
            <v>GF-Französisch-Guayana</v>
          </cell>
        </row>
        <row r="839">
          <cell r="C839" t="str">
            <v>GG-Guernsey (Kanalinsel)</v>
          </cell>
        </row>
        <row r="840">
          <cell r="C840" t="str">
            <v>GH-Ghana</v>
          </cell>
        </row>
        <row r="841">
          <cell r="C841" t="str">
            <v>GI-Gibraltar</v>
          </cell>
        </row>
        <row r="842">
          <cell r="C842" t="str">
            <v>GL-Grönland</v>
          </cell>
        </row>
        <row r="843">
          <cell r="C843" t="str">
            <v>GM-Gambia</v>
          </cell>
        </row>
        <row r="844">
          <cell r="C844" t="str">
            <v>GN-Guinea</v>
          </cell>
        </row>
        <row r="845">
          <cell r="C845" t="str">
            <v>GP-Guadeloupe</v>
          </cell>
        </row>
        <row r="846">
          <cell r="C846" t="str">
            <v>GQ-Äquatorialguinea</v>
          </cell>
        </row>
        <row r="847">
          <cell r="C847" t="str">
            <v>GR-Griechenland</v>
          </cell>
        </row>
        <row r="848">
          <cell r="C848" t="str">
            <v>GS-Südgeorgien und die Südlichen Sandwichinseln</v>
          </cell>
        </row>
        <row r="849">
          <cell r="C849" t="str">
            <v>GT-Guatemala</v>
          </cell>
        </row>
        <row r="850">
          <cell r="C850" t="str">
            <v>GU-Guam</v>
          </cell>
        </row>
        <row r="851">
          <cell r="C851" t="str">
            <v>GW-Guinea-Bissau</v>
          </cell>
        </row>
        <row r="852">
          <cell r="C852" t="str">
            <v>GY-Guyana</v>
          </cell>
        </row>
        <row r="853">
          <cell r="C853" t="str">
            <v>HK-Hongkong</v>
          </cell>
        </row>
        <row r="854">
          <cell r="C854" t="str">
            <v>HM-Heard und McDonaldinseln</v>
          </cell>
        </row>
        <row r="855">
          <cell r="C855" t="str">
            <v>HN-Honduras</v>
          </cell>
        </row>
        <row r="856">
          <cell r="C856" t="str">
            <v>HR-Kroatien</v>
          </cell>
        </row>
        <row r="857">
          <cell r="C857" t="str">
            <v>HT-Haiti</v>
          </cell>
        </row>
        <row r="858">
          <cell r="C858" t="str">
            <v>HU-Ungarn</v>
          </cell>
        </row>
        <row r="859">
          <cell r="C859" t="str">
            <v>ID-Indonesien</v>
          </cell>
        </row>
        <row r="860">
          <cell r="C860" t="str">
            <v>IE-Irland</v>
          </cell>
        </row>
        <row r="861">
          <cell r="C861" t="str">
            <v>IL-Israel</v>
          </cell>
        </row>
        <row r="862">
          <cell r="C862" t="str">
            <v>IM-Insel Man</v>
          </cell>
        </row>
        <row r="863">
          <cell r="C863" t="str">
            <v>IN-Indien</v>
          </cell>
        </row>
        <row r="864">
          <cell r="C864" t="str">
            <v>IO-Britisches Territorium im Indischen Ozean</v>
          </cell>
        </row>
        <row r="865">
          <cell r="C865" t="str">
            <v>IQ-Irak</v>
          </cell>
        </row>
        <row r="866">
          <cell r="C866" t="str">
            <v>IR-Iran, Islamische Republik</v>
          </cell>
        </row>
        <row r="867">
          <cell r="C867" t="str">
            <v>IS-Island</v>
          </cell>
        </row>
        <row r="868">
          <cell r="C868" t="str">
            <v>IT-Italien</v>
          </cell>
        </row>
        <row r="869">
          <cell r="C869" t="str">
            <v>JE-Jersey (Kanalinsel)</v>
          </cell>
        </row>
        <row r="870">
          <cell r="C870" t="str">
            <v>JM-Jamaika</v>
          </cell>
        </row>
        <row r="871">
          <cell r="C871" t="str">
            <v>JO-Jordanien</v>
          </cell>
        </row>
        <row r="872">
          <cell r="C872" t="str">
            <v>JP-Japan</v>
          </cell>
        </row>
        <row r="873">
          <cell r="C873" t="str">
            <v>KE-Kenia</v>
          </cell>
        </row>
        <row r="874">
          <cell r="C874" t="str">
            <v>KG-Kirgisistan</v>
          </cell>
        </row>
        <row r="875">
          <cell r="C875" t="str">
            <v>KH-Kambodscha</v>
          </cell>
        </row>
        <row r="876">
          <cell r="C876" t="str">
            <v>KI-Kiribati</v>
          </cell>
        </row>
        <row r="877">
          <cell r="C877" t="str">
            <v>KM-Komoren</v>
          </cell>
        </row>
        <row r="878">
          <cell r="C878" t="str">
            <v>KN-St. Kitts und Nevis</v>
          </cell>
        </row>
        <row r="879">
          <cell r="C879" t="str">
            <v>KP-Korea, Demokratische Volksrepublik (Nordkorea)</v>
          </cell>
        </row>
        <row r="880">
          <cell r="C880" t="str">
            <v>KR-Korea, Republik (Südkorea)</v>
          </cell>
        </row>
        <row r="881">
          <cell r="C881" t="str">
            <v>KW-Kuwait</v>
          </cell>
        </row>
        <row r="882">
          <cell r="C882" t="str">
            <v>KY-Kaimaninseln</v>
          </cell>
        </row>
        <row r="883">
          <cell r="C883" t="str">
            <v>KZ-Kasachstan</v>
          </cell>
        </row>
        <row r="884">
          <cell r="C884" t="str">
            <v>LA-Laos, Demokratische Volksrepublik</v>
          </cell>
        </row>
        <row r="885">
          <cell r="C885" t="str">
            <v>LB-Libanon</v>
          </cell>
        </row>
        <row r="886">
          <cell r="C886" t="str">
            <v>LC-St. Lucia</v>
          </cell>
        </row>
        <row r="887">
          <cell r="C887" t="str">
            <v>LI-Liechtenstein</v>
          </cell>
        </row>
        <row r="888">
          <cell r="C888" t="str">
            <v>LK-Sri Lanka</v>
          </cell>
        </row>
        <row r="889">
          <cell r="C889" t="str">
            <v>LR-Liberia</v>
          </cell>
        </row>
        <row r="890">
          <cell r="C890" t="str">
            <v>LS-Lesotho</v>
          </cell>
        </row>
        <row r="891">
          <cell r="C891" t="str">
            <v>LT-Litauen</v>
          </cell>
        </row>
        <row r="892">
          <cell r="C892" t="str">
            <v>LU-Luxemburg</v>
          </cell>
        </row>
        <row r="893">
          <cell r="C893" t="str">
            <v>LV-Lettland</v>
          </cell>
        </row>
        <row r="894">
          <cell r="C894" t="str">
            <v>LY-Libyen</v>
          </cell>
        </row>
        <row r="895">
          <cell r="C895" t="str">
            <v>MA-Marokko</v>
          </cell>
        </row>
        <row r="896">
          <cell r="C896" t="str">
            <v>MC-Monaco</v>
          </cell>
        </row>
        <row r="897">
          <cell r="C897" t="str">
            <v>MD-Moldawien (Republik Moldau)</v>
          </cell>
        </row>
        <row r="898">
          <cell r="C898" t="str">
            <v>ME-Montenegro</v>
          </cell>
        </row>
        <row r="899">
          <cell r="C899" t="str">
            <v>MF-Saint-Martin (franz. Teil)</v>
          </cell>
        </row>
        <row r="900">
          <cell r="C900" t="str">
            <v>MG-Madagaskar</v>
          </cell>
        </row>
        <row r="901">
          <cell r="C901" t="str">
            <v>MH-Marshallinseln</v>
          </cell>
        </row>
        <row r="902">
          <cell r="C902" t="str">
            <v>MK-Mazedonien</v>
          </cell>
        </row>
        <row r="903">
          <cell r="C903" t="str">
            <v>ML-Mali</v>
          </cell>
        </row>
        <row r="904">
          <cell r="C904" t="str">
            <v>MM-Myanmar (Burma)</v>
          </cell>
        </row>
        <row r="905">
          <cell r="C905" t="str">
            <v>MN-Mongolei</v>
          </cell>
        </row>
        <row r="906">
          <cell r="C906" t="str">
            <v>MO-Macao</v>
          </cell>
        </row>
        <row r="907">
          <cell r="C907" t="str">
            <v>MP-Nördliche Marianen</v>
          </cell>
        </row>
        <row r="908">
          <cell r="C908" t="str">
            <v>MQ-Martinique</v>
          </cell>
        </row>
        <row r="909">
          <cell r="C909" t="str">
            <v>MR-Mauretanien</v>
          </cell>
        </row>
        <row r="910">
          <cell r="C910" t="str">
            <v>MS-Montserrat</v>
          </cell>
        </row>
        <row r="911">
          <cell r="C911" t="str">
            <v>MT-Malta</v>
          </cell>
        </row>
        <row r="912">
          <cell r="C912" t="str">
            <v>MU-Mauritius</v>
          </cell>
        </row>
        <row r="913">
          <cell r="C913" t="str">
            <v>MV-Malediven</v>
          </cell>
        </row>
        <row r="914">
          <cell r="C914" t="str">
            <v>MW-Malawi</v>
          </cell>
        </row>
        <row r="915">
          <cell r="C915" t="str">
            <v>MX-Mexiko</v>
          </cell>
        </row>
        <row r="916">
          <cell r="C916" t="str">
            <v>MY-Malaysia</v>
          </cell>
        </row>
        <row r="917">
          <cell r="C917" t="str">
            <v>MZ-Mosambik</v>
          </cell>
        </row>
        <row r="918">
          <cell r="C918" t="str">
            <v>NA-Namibia</v>
          </cell>
        </row>
        <row r="919">
          <cell r="C919" t="str">
            <v>NC-Neukaledonien</v>
          </cell>
        </row>
        <row r="920">
          <cell r="C920" t="str">
            <v>NE-Niger</v>
          </cell>
        </row>
        <row r="921">
          <cell r="C921" t="str">
            <v>NF-Norfolkinsel</v>
          </cell>
        </row>
        <row r="922">
          <cell r="C922" t="str">
            <v>NG-Nigeria</v>
          </cell>
        </row>
        <row r="923">
          <cell r="C923" t="str">
            <v>NI-Nicaragua</v>
          </cell>
        </row>
        <row r="924">
          <cell r="C924" t="str">
            <v>NL-Niederlande</v>
          </cell>
        </row>
        <row r="925">
          <cell r="C925" t="str">
            <v>NO-Norwegen</v>
          </cell>
        </row>
        <row r="926">
          <cell r="C926" t="str">
            <v>NP-Nepal</v>
          </cell>
        </row>
        <row r="927">
          <cell r="C927" t="str">
            <v>NR-Nauru</v>
          </cell>
        </row>
        <row r="928">
          <cell r="C928" t="str">
            <v>NU-Niue</v>
          </cell>
        </row>
        <row r="929">
          <cell r="C929" t="str">
            <v>NZ-Neuseeland</v>
          </cell>
        </row>
        <row r="930">
          <cell r="C930" t="str">
            <v>OM-Oman</v>
          </cell>
        </row>
        <row r="931">
          <cell r="C931" t="str">
            <v>PA-Panama</v>
          </cell>
        </row>
        <row r="932">
          <cell r="C932" t="str">
            <v>PE-Peru</v>
          </cell>
        </row>
        <row r="933">
          <cell r="C933" t="str">
            <v>PF-Französisch-Polynesien</v>
          </cell>
        </row>
        <row r="934">
          <cell r="C934" t="str">
            <v>PG-Papua-Neuguinea</v>
          </cell>
        </row>
        <row r="935">
          <cell r="C935" t="str">
            <v>PH-Philippinen</v>
          </cell>
        </row>
        <row r="936">
          <cell r="C936" t="str">
            <v>PK-Pakistan</v>
          </cell>
        </row>
        <row r="937">
          <cell r="C937" t="str">
            <v>PL-Polen</v>
          </cell>
        </row>
        <row r="938">
          <cell r="C938" t="str">
            <v>PM-Saint-Pierre und Miquelon</v>
          </cell>
        </row>
        <row r="939">
          <cell r="C939" t="str">
            <v>PN-Pitcairninseln</v>
          </cell>
        </row>
        <row r="940">
          <cell r="C940" t="str">
            <v>PR-Puerto Rico</v>
          </cell>
        </row>
        <row r="941">
          <cell r="C941" t="str">
            <v>PS-Palästina, Staat</v>
          </cell>
        </row>
        <row r="942">
          <cell r="C942" t="str">
            <v>PT-Portugal</v>
          </cell>
        </row>
        <row r="943">
          <cell r="C943" t="str">
            <v>PW-Palau</v>
          </cell>
        </row>
        <row r="944">
          <cell r="C944" t="str">
            <v>PY-Paraguay</v>
          </cell>
        </row>
        <row r="945">
          <cell r="C945" t="str">
            <v>QA-Katar</v>
          </cell>
        </row>
        <row r="946">
          <cell r="C946" t="str">
            <v>RE-Réunion</v>
          </cell>
        </row>
        <row r="947">
          <cell r="C947" t="str">
            <v>RO-Rumänien</v>
          </cell>
        </row>
        <row r="948">
          <cell r="C948" t="str">
            <v>RS-Serbien</v>
          </cell>
        </row>
        <row r="949">
          <cell r="C949" t="str">
            <v>RU-Russische Föderation</v>
          </cell>
        </row>
        <row r="950">
          <cell r="C950" t="str">
            <v>RW-Ruanda</v>
          </cell>
        </row>
        <row r="951">
          <cell r="C951" t="str">
            <v>SA-Saudi-Arabien</v>
          </cell>
        </row>
        <row r="952">
          <cell r="C952" t="str">
            <v>SB-Salomonen</v>
          </cell>
        </row>
        <row r="953">
          <cell r="C953" t="str">
            <v>SC-Seychellen</v>
          </cell>
        </row>
        <row r="954">
          <cell r="C954" t="str">
            <v>SD-Sudan</v>
          </cell>
        </row>
        <row r="955">
          <cell r="C955" t="str">
            <v>SE-Schweden</v>
          </cell>
        </row>
        <row r="956">
          <cell r="C956" t="str">
            <v>SG-Singapur</v>
          </cell>
        </row>
        <row r="957">
          <cell r="C957" t="str">
            <v>SH-St. Helena</v>
          </cell>
        </row>
        <row r="958">
          <cell r="C958" t="str">
            <v>SI-Slowenien</v>
          </cell>
        </row>
        <row r="959">
          <cell r="C959" t="str">
            <v>SJ-Svalbard und Jan Mayen</v>
          </cell>
        </row>
        <row r="960">
          <cell r="C960" t="str">
            <v>SK-Slowakei</v>
          </cell>
        </row>
        <row r="961">
          <cell r="C961" t="str">
            <v>SL-Sierra Leone</v>
          </cell>
        </row>
        <row r="962">
          <cell r="C962" t="str">
            <v>SM-San Marino</v>
          </cell>
        </row>
        <row r="963">
          <cell r="C963" t="str">
            <v>SN-Senegal</v>
          </cell>
        </row>
        <row r="964">
          <cell r="C964" t="str">
            <v>SO-Somalia</v>
          </cell>
        </row>
        <row r="965">
          <cell r="C965" t="str">
            <v>SR-Suriname</v>
          </cell>
        </row>
        <row r="966">
          <cell r="C966" t="str">
            <v>SS-Südsudan</v>
          </cell>
        </row>
        <row r="967">
          <cell r="C967" t="str">
            <v>ST-São Tomé und Príncipe</v>
          </cell>
        </row>
        <row r="968">
          <cell r="C968" t="str">
            <v>SV-El Salvador</v>
          </cell>
        </row>
        <row r="969">
          <cell r="C969" t="str">
            <v>SX-Sint Maarten (niederl. Teil)</v>
          </cell>
        </row>
        <row r="970">
          <cell r="C970" t="str">
            <v>SY-Syrien, Arabische Republik</v>
          </cell>
        </row>
        <row r="971">
          <cell r="C971" t="str">
            <v>SZ-Swasiland</v>
          </cell>
        </row>
        <row r="972">
          <cell r="C972" t="str">
            <v>TC-Turks- und Caicosinseln</v>
          </cell>
        </row>
        <row r="973">
          <cell r="C973" t="str">
            <v>TD-Tschad</v>
          </cell>
        </row>
        <row r="974">
          <cell r="C974" t="str">
            <v>TF-Französische Süd- und Antarktisgebiete</v>
          </cell>
        </row>
        <row r="975">
          <cell r="C975" t="str">
            <v>TG-Togo</v>
          </cell>
        </row>
        <row r="976">
          <cell r="C976" t="str">
            <v>TH-Thailand</v>
          </cell>
        </row>
        <row r="977">
          <cell r="C977" t="str">
            <v>TJ-Tadschikistan</v>
          </cell>
        </row>
        <row r="978">
          <cell r="C978" t="str">
            <v>TK-Tokelau</v>
          </cell>
        </row>
        <row r="979">
          <cell r="C979" t="str">
            <v>TL-Osttimor</v>
          </cell>
        </row>
        <row r="980">
          <cell r="C980" t="str">
            <v>TM-Turkmenistan</v>
          </cell>
        </row>
        <row r="981">
          <cell r="C981" t="str">
            <v>TN-Tunesien</v>
          </cell>
        </row>
        <row r="982">
          <cell r="C982" t="str">
            <v>TO-Tonga</v>
          </cell>
        </row>
        <row r="983">
          <cell r="C983" t="str">
            <v>TR-Türkei</v>
          </cell>
        </row>
        <row r="984">
          <cell r="C984" t="str">
            <v>TT-Trinidad und Tobago</v>
          </cell>
        </row>
        <row r="985">
          <cell r="C985" t="str">
            <v>TV-Tuvalu</v>
          </cell>
        </row>
        <row r="986">
          <cell r="C986" t="str">
            <v>TW-Taiwan</v>
          </cell>
        </row>
        <row r="987">
          <cell r="C987" t="str">
            <v>TZ-Tansania, Vereinigte Republik</v>
          </cell>
        </row>
        <row r="988">
          <cell r="C988" t="str">
            <v>UA-Ukraine</v>
          </cell>
        </row>
        <row r="989">
          <cell r="C989" t="str">
            <v>UG-Uganda</v>
          </cell>
        </row>
        <row r="990">
          <cell r="C990" t="str">
            <v>UM-United States Minor Outlying Islands</v>
          </cell>
        </row>
        <row r="991">
          <cell r="C991" t="str">
            <v>US-Vereinigte Staaten von Amerika</v>
          </cell>
        </row>
        <row r="992">
          <cell r="C992" t="str">
            <v>UY-Uruguay</v>
          </cell>
        </row>
        <row r="993">
          <cell r="C993" t="str">
            <v>UZ-Usbekistan</v>
          </cell>
        </row>
        <row r="994">
          <cell r="C994" t="str">
            <v>VA-Vatikanstadt</v>
          </cell>
        </row>
        <row r="995">
          <cell r="C995" t="str">
            <v>VC-St. Vincent und die Grenadinen</v>
          </cell>
        </row>
        <row r="996">
          <cell r="C996" t="str">
            <v>VE-Venezuela</v>
          </cell>
        </row>
        <row r="997">
          <cell r="C997" t="str">
            <v>VG-Jungferninseln, Britisch</v>
          </cell>
        </row>
        <row r="998">
          <cell r="C998" t="str">
            <v>VI-Jungferninseln, Amerikanisch</v>
          </cell>
        </row>
        <row r="999">
          <cell r="C999" t="str">
            <v>VN-Vietnam</v>
          </cell>
        </row>
        <row r="1000">
          <cell r="C1000" t="str">
            <v>VU-Vanuatu</v>
          </cell>
        </row>
        <row r="1001">
          <cell r="C1001" t="str">
            <v>WF-Wallis und Futuna</v>
          </cell>
        </row>
        <row r="1002">
          <cell r="C1002" t="str">
            <v>WS-Samoa</v>
          </cell>
        </row>
        <row r="1003">
          <cell r="C1003" t="str">
            <v>YE-Jemen</v>
          </cell>
        </row>
        <row r="1004">
          <cell r="C1004" t="str">
            <v>YT-Mayotte</v>
          </cell>
        </row>
        <row r="1005">
          <cell r="C1005" t="str">
            <v>ZA-Südafrika</v>
          </cell>
        </row>
        <row r="1006">
          <cell r="C1006" t="str">
            <v>ZM-Sambia</v>
          </cell>
        </row>
        <row r="1007">
          <cell r="C1007" t="str">
            <v>ZW-Simbabwe</v>
          </cell>
        </row>
        <row r="1012">
          <cell r="A1012" t="str">
            <v>Baden-Württemberg</v>
          </cell>
          <cell r="C1012" t="str">
            <v>freistehend</v>
          </cell>
          <cell r="D1012" t="str">
            <v>Neubau</v>
          </cell>
        </row>
        <row r="1013">
          <cell r="A1013" t="str">
            <v>Bayern</v>
          </cell>
          <cell r="C1013" t="str">
            <v>einseitig angebaut</v>
          </cell>
          <cell r="D1013" t="str">
            <v>Modernisierung-Erweiterung</v>
          </cell>
          <cell r="H1013" t="str">
            <v>Bauträger</v>
          </cell>
          <cell r="I1013" t="str">
            <v>Effizienzhaus 55 nach Referenzwerten (Neubau)</v>
          </cell>
        </row>
        <row r="1014">
          <cell r="A1014" t="str">
            <v>Berlin</v>
          </cell>
          <cell r="C1014" t="str">
            <v>zweiseitig angebaut</v>
          </cell>
          <cell r="D1014" t="str">
            <v>Vermietung-Verkauf</v>
          </cell>
          <cell r="H1014" t="str">
            <v>Contractor</v>
          </cell>
          <cell r="I1014" t="str">
            <v>Effizienzhaus 55 (Neubau)</v>
          </cell>
        </row>
        <row r="1015">
          <cell r="A1015" t="str">
            <v>Brandenburg</v>
          </cell>
          <cell r="C1015" t="str">
            <v>Wohnteil gemischt genutztes Gebäude</v>
          </cell>
          <cell r="D1015" t="str">
            <v>Aushangpflicht</v>
          </cell>
          <cell r="H1015" t="str">
            <v>Mieter</v>
          </cell>
          <cell r="I1015" t="str">
            <v>Effizienzhaus 40 (Neubau)</v>
          </cell>
        </row>
        <row r="1016">
          <cell r="A1016" t="str">
            <v>Bremen</v>
          </cell>
          <cell r="D1016" t="str">
            <v>Sonstiges</v>
          </cell>
          <cell r="H1016" t="str">
            <v>Selbstnutzender Hauseigentümer</v>
          </cell>
          <cell r="I1016" t="str">
            <v>Effizienzhaus 40 plus (Neubau)</v>
          </cell>
        </row>
        <row r="1017">
          <cell r="A1017" t="str">
            <v>Hamburg</v>
          </cell>
          <cell r="H1017" t="str">
            <v>Selbstnutzender Wohnungseigentümer</v>
          </cell>
          <cell r="I1017" t="str">
            <v>Effizienzhaus Denkmal (Modernisierung)</v>
          </cell>
        </row>
        <row r="1018">
          <cell r="A1018" t="str">
            <v>Hessen</v>
          </cell>
          <cell r="H1018" t="str">
            <v>Vermieter (ohne EWT-Vermietung)</v>
          </cell>
          <cell r="I1018" t="str">
            <v>Effizienzhaus 115 (Modernisierung)</v>
          </cell>
        </row>
        <row r="1019">
          <cell r="A1019" t="str">
            <v>Mecklenburg-Vorpommern</v>
          </cell>
          <cell r="H1019" t="str">
            <v>Vermieter von Eigentumswohnung(en)</v>
          </cell>
          <cell r="I1019" t="str">
            <v>Effizienzhaus 100 (Modernisierung)</v>
          </cell>
        </row>
        <row r="1020">
          <cell r="A1020" t="str">
            <v>Niedersachsen</v>
          </cell>
          <cell r="H1020" t="str">
            <v>Wohnheimbetreiber / -eigentümer</v>
          </cell>
          <cell r="I1020" t="str">
            <v>Effizienzhaus 85 (Modernisierung)</v>
          </cell>
        </row>
        <row r="1021">
          <cell r="A1021" t="str">
            <v>Nordrhein-Westfalen</v>
          </cell>
          <cell r="H1021" t="str">
            <v>Wohnungseigentümergemeinschaft (WEG)</v>
          </cell>
          <cell r="I1021" t="str">
            <v>Effizienzhaus 70 (Modernisierung)</v>
          </cell>
        </row>
        <row r="1022">
          <cell r="A1022" t="str">
            <v>Rheinland-Pfalz</v>
          </cell>
          <cell r="I1022" t="str">
            <v>Effizienzhaus 55 (Modernisierung)</v>
          </cell>
        </row>
        <row r="1023">
          <cell r="A1023" t="str">
            <v>Saarland</v>
          </cell>
        </row>
        <row r="1024">
          <cell r="A1024" t="str">
            <v>Sachsen</v>
          </cell>
        </row>
        <row r="1025">
          <cell r="A1025" t="str">
            <v>Sachsen-Anhalt</v>
          </cell>
        </row>
        <row r="1026">
          <cell r="A1026" t="str">
            <v>Schleswig-Holstein</v>
          </cell>
        </row>
        <row r="1027">
          <cell r="A1027" t="str">
            <v>Thüringen</v>
          </cell>
        </row>
      </sheetData>
      <sheetData sheetId="47">
        <row r="22">
          <cell r="G22">
            <v>1100</v>
          </cell>
        </row>
        <row r="23">
          <cell r="K23">
            <v>2.7</v>
          </cell>
        </row>
        <row r="25">
          <cell r="H25">
            <v>15</v>
          </cell>
        </row>
      </sheetData>
      <sheetData sheetId="48">
        <row r="53">
          <cell r="F53" t="str">
            <v>x</v>
          </cell>
        </row>
        <row r="58">
          <cell r="F58" t="str">
            <v>x</v>
          </cell>
        </row>
      </sheetData>
      <sheetData sheetId="49">
        <row r="36">
          <cell r="I36" t="str">
            <v>HK m. Thermostatventile, Proportionalbereich 2K</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do"/>
      <sheetName val="Orginal"/>
      <sheetName val="log&amp;todo Simon"/>
      <sheetName val="A_Schnittstelle"/>
      <sheetName val="A_Schnittstelleinputneu"/>
      <sheetName val="Sankey Export"/>
      <sheetName val="DynIn"/>
      <sheetName val="PECK_Hauptmenue"/>
      <sheetName val="Hauptmenue"/>
      <sheetName val="A_BKI"/>
      <sheetName val="C_Parameter"/>
      <sheetName val="BauteilStandard"/>
      <sheetName val="Kosten"/>
      <sheetName val="Allg. Daten - dati generali"/>
      <sheetName val="Anleitung - instruzione"/>
      <sheetName val="PECK_Wirtschaft"/>
      <sheetName val="PECK_Variationen"/>
      <sheetName val="PECK_ErgebnisVariationen"/>
      <sheetName val="Objektdaten - dati dell'oggetto"/>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Lüftung - ventilazione"/>
      <sheetName val="aussen-ext"/>
      <sheetName val="T-diff"/>
      <sheetName val="innen-int"/>
      <sheetName val="boden-terr"/>
      <sheetName val="calc boden-terr(det)"/>
      <sheetName val="WB-PT"/>
      <sheetName val="Fenster-finestre"/>
      <sheetName val="Türen-porte"/>
      <sheetName val="Verschattung-ombreggiatura"/>
      <sheetName val="Fensterlüft-vent nat"/>
      <sheetName val="k-Keller-scant"/>
      <sheetName val="n-neben-ausil"/>
      <sheetName val="a-aussen-out"/>
      <sheetName val="PVST"/>
      <sheetName val="Verschatt_PV"/>
      <sheetName val="Alternativversorg"/>
      <sheetName val="WärmeKälte"/>
      <sheetName val="LüftungStrom"/>
      <sheetName val="MonatPeck"/>
      <sheetName val="Deckung"/>
      <sheetName val="Bedarf"/>
      <sheetName val="Nature PI3"/>
      <sheetName val="ICC"/>
      <sheetName val="HWB-Qh"/>
      <sheetName val="KB+Entf-Qc+deum"/>
      <sheetName val="Wkw-idrico"/>
      <sheetName val="Zusamm-riepilogo"/>
      <sheetName val="Bewertung-classif"/>
      <sheetName val="ErgebnisKompakt"/>
      <sheetName val="PECK_ErgebnisAusgangsoutputMon"/>
      <sheetName val="Wasseranlagen-ACS"/>
      <sheetName val="Kühlanlagen - Raffrescamento"/>
      <sheetName val="Solaranlage - Impianti solari"/>
      <sheetName val="Beleu-Illumin"/>
      <sheetName val="Elektr Ener - Ausil elettrici"/>
      <sheetName val="CO2"/>
      <sheetName val="Daten-Dati"/>
      <sheetName val="Investition-Investimento"/>
      <sheetName val="Variable-Esercizio"/>
      <sheetName val="Gesamtkosten-Costi globali"/>
      <sheetName val="Energieträger"/>
      <sheetName val="Klimadaten-dati clima Italiani"/>
      <sheetName val="Klimadaten-dati clima Friaul"/>
      <sheetName val="Klimadaten-dati clima Südtirol"/>
      <sheetName val="Clima Provinz (h)"/>
      <sheetName val="Profile"/>
      <sheetName val="Konstruktionen"/>
      <sheetName val="Entfeuchtung"/>
      <sheetName val="monatliche Berechnung"/>
      <sheetName val="Faktoren, Tabellen"/>
      <sheetName val="Fensterdaten"/>
      <sheetName val="dati finestre"/>
      <sheetName val="dati_ombregiattura"/>
      <sheetName val="Ergebdyn"/>
      <sheetName val="A"/>
      <sheetName val="ÖkoDaten"/>
      <sheetName val="BedarfNutzenergie"/>
      <sheetName val="Klimadaten"/>
      <sheetName val="PECKObjekte"/>
      <sheetName val="Codierung20131024neu"/>
      <sheetName val="Tabelle1"/>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9">
          <cell r="D9" t="str">
            <v>Radiatoren</v>
          </cell>
        </row>
        <row r="10">
          <cell r="D10" t="str">
            <v>Fußbodenheizung</v>
          </cell>
        </row>
        <row r="11">
          <cell r="D11" t="str">
            <v>Wandheizung</v>
          </cell>
        </row>
        <row r="12">
          <cell r="D12" t="str">
            <v>Heizdecken</v>
          </cell>
        </row>
        <row r="13">
          <cell r="D13" t="str">
            <v>Betonkernaktivierung</v>
          </cell>
        </row>
        <row r="14">
          <cell r="D14" t="str">
            <v>Deckenfancoil</v>
          </cell>
        </row>
        <row r="15">
          <cell r="D15" t="str">
            <v>Brüstungsfancoil</v>
          </cell>
        </row>
        <row r="16">
          <cell r="D16" t="str">
            <v>Zuluftheizung</v>
          </cell>
        </row>
        <row r="17">
          <cell r="D17">
            <v>0</v>
          </cell>
        </row>
        <row r="18">
          <cell r="D18">
            <v>0</v>
          </cell>
        </row>
        <row r="22">
          <cell r="D22" t="str">
            <v>Verteilnetz inkl. Wärmedämmung</v>
          </cell>
        </row>
        <row r="23">
          <cell r="D23" t="str">
            <v>Luftnetz (nur Zusatzaufwand zu Lüftungsanlage)</v>
          </cell>
        </row>
        <row r="30">
          <cell r="D30" t="str">
            <v>Zirkulationsleitungen und Stichleitungen</v>
          </cell>
        </row>
        <row r="31">
          <cell r="D31" t="str">
            <v>Nur Stichleitungen</v>
          </cell>
        </row>
        <row r="38">
          <cell r="D38" t="str">
            <v>Adiabate Befeuchtung</v>
          </cell>
        </row>
        <row r="39">
          <cell r="D39" t="str">
            <v>Elektrische Befeuchtung</v>
          </cell>
        </row>
        <row r="40">
          <cell r="D40">
            <v>0</v>
          </cell>
        </row>
        <row r="44">
          <cell r="D44" t="str">
            <v>Verteilnetz inkl. Wärmedämmung</v>
          </cell>
        </row>
        <row r="45">
          <cell r="D45" t="str">
            <v>Luftnetz (nur Zusatzaufwand zu Lüftungsanlage)</v>
          </cell>
        </row>
        <row r="52">
          <cell r="D52" t="str">
            <v>WP Luft/Luft</v>
          </cell>
        </row>
        <row r="53">
          <cell r="D53" t="str">
            <v>WP Luft/Luft inkl. change over</v>
          </cell>
        </row>
        <row r="54">
          <cell r="D54" t="str">
            <v>WP Luft/Wasser (Kaltwassersatz)</v>
          </cell>
        </row>
        <row r="55">
          <cell r="D55" t="str">
            <v>WP Luft/Wasser /Kaltwassersatz) inkl. change over</v>
          </cell>
        </row>
        <row r="56">
          <cell r="D56" t="str">
            <v>WP Wasser/Wasser</v>
          </cell>
        </row>
        <row r="57">
          <cell r="D57" t="str">
            <v>WP Wasser/Wasser inkl. change over</v>
          </cell>
        </row>
        <row r="58">
          <cell r="D58" t="str">
            <v>WP Erdwärme (Sole)</v>
          </cell>
        </row>
        <row r="59">
          <cell r="D59" t="str">
            <v>WP Erdwärme (Sole) inkl. change over</v>
          </cell>
        </row>
        <row r="60">
          <cell r="D60" t="str">
            <v>KWK Erdgas</v>
          </cell>
        </row>
        <row r="61">
          <cell r="D61" t="str">
            <v>KWK Diesel</v>
          </cell>
        </row>
        <row r="62">
          <cell r="D62" t="str">
            <v>KWK Holz-Pellets</v>
          </cell>
        </row>
        <row r="63">
          <cell r="D63" t="str">
            <v>Kessel Erdgas</v>
          </cell>
        </row>
        <row r="64">
          <cell r="D64" t="str">
            <v>Kessel Brennwert Erdgas</v>
          </cell>
        </row>
        <row r="65">
          <cell r="D65" t="str">
            <v>Kessel Heizöl</v>
          </cell>
        </row>
        <row r="66">
          <cell r="D66" t="str">
            <v>Kessel Brennwert Heizöl</v>
          </cell>
        </row>
        <row r="67">
          <cell r="D67" t="str">
            <v>Kessel Steinkohle</v>
          </cell>
        </row>
        <row r="68">
          <cell r="D68" t="str">
            <v>Kessel Scheitholz</v>
          </cell>
        </row>
        <row r="69">
          <cell r="D69" t="str">
            <v>Kessel Hackschnitzel</v>
          </cell>
        </row>
        <row r="70">
          <cell r="D70" t="str">
            <v>Kessel Pellets</v>
          </cell>
        </row>
        <row r="71">
          <cell r="D71" t="str">
            <v>Kachelofen oder gemauert</v>
          </cell>
        </row>
        <row r="72">
          <cell r="D72" t="str">
            <v>Schwedenofen oder ähnlich</v>
          </cell>
        </row>
        <row r="73">
          <cell r="D73" t="str">
            <v>Fernwärme Erdgas</v>
          </cell>
        </row>
        <row r="74">
          <cell r="D74" t="str">
            <v>Fernwärme Heizöl</v>
          </cell>
        </row>
        <row r="75">
          <cell r="D75" t="str">
            <v>Fernwärme Holz</v>
          </cell>
        </row>
        <row r="76">
          <cell r="D76" t="str">
            <v>Fernwärme Biogas</v>
          </cell>
        </row>
        <row r="77">
          <cell r="D77" t="str">
            <v>Fernwärme Wien</v>
          </cell>
        </row>
        <row r="78">
          <cell r="D78" t="str">
            <v>Strom direkt</v>
          </cell>
        </row>
        <row r="79">
          <cell r="D79" t="str">
            <v>Sonstige</v>
          </cell>
        </row>
        <row r="80">
          <cell r="D80">
            <v>0</v>
          </cell>
        </row>
        <row r="81">
          <cell r="D81">
            <v>0</v>
          </cell>
        </row>
        <row r="85">
          <cell r="D85" t="str">
            <v>Fußbodenheizung</v>
          </cell>
        </row>
        <row r="86">
          <cell r="D86" t="str">
            <v>Wandheizung</v>
          </cell>
        </row>
        <row r="87">
          <cell r="D87" t="str">
            <v>Heizdecken</v>
          </cell>
        </row>
        <row r="88">
          <cell r="D88" t="str">
            <v>Betonkernaktivierung</v>
          </cell>
        </row>
        <row r="89">
          <cell r="D89" t="str">
            <v>Deckenfancoil</v>
          </cell>
        </row>
        <row r="90">
          <cell r="D90" t="str">
            <v>Brüstungsfancoil</v>
          </cell>
        </row>
        <row r="91">
          <cell r="D91" t="str">
            <v>Zuluftheizung</v>
          </cell>
        </row>
        <row r="92">
          <cell r="D92">
            <v>0</v>
          </cell>
        </row>
        <row r="93">
          <cell r="D93">
            <v>0</v>
          </cell>
        </row>
        <row r="94">
          <cell r="D94">
            <v>0</v>
          </cell>
        </row>
        <row r="98">
          <cell r="D98" t="str">
            <v>Verteilnetz inkl. Wärmedämmung</v>
          </cell>
        </row>
        <row r="99">
          <cell r="D99" t="str">
            <v>Luftnetz (nur Zusatzaufwand zu Lüftungsanlage)</v>
          </cell>
        </row>
        <row r="106">
          <cell r="D106" t="str">
            <v>Kompressionsentfeuchtung</v>
          </cell>
        </row>
        <row r="107">
          <cell r="D107" t="str">
            <v>Aborptionsentfeuchtung</v>
          </cell>
        </row>
        <row r="112">
          <cell r="D112" t="str">
            <v>Verteilnetz inkl. Wärmedämmung</v>
          </cell>
        </row>
        <row r="113">
          <cell r="D113" t="str">
            <v>Luftnetz (nur Zusatzaufwand zu Lüftungsanlage)</v>
          </cell>
        </row>
        <row r="120">
          <cell r="D120" t="str">
            <v>Luft/Luft mechanisch</v>
          </cell>
        </row>
        <row r="121">
          <cell r="D121" t="str">
            <v>Luft/Wasser (Kaltwassersatz) mechanisch</v>
          </cell>
        </row>
        <row r="122">
          <cell r="D122" t="str">
            <v>Wasser/Wasser mechanisch</v>
          </cell>
        </row>
        <row r="123">
          <cell r="D123" t="str">
            <v>Erdwärme (Sole) mechanisch</v>
          </cell>
        </row>
        <row r="124">
          <cell r="D124" t="str">
            <v>Luft/Luft Kühlturm mechanisch</v>
          </cell>
        </row>
        <row r="125">
          <cell r="D125" t="str">
            <v>Absorberwärmepumpe direkt DEC Erdgas</v>
          </cell>
        </row>
        <row r="126">
          <cell r="D126" t="str">
            <v>Absorberwärmepumpe direkt DEC Fernwärme Erdgas KWK</v>
          </cell>
        </row>
        <row r="127">
          <cell r="D127" t="str">
            <v>Absorberwärmepumpe direkt DEC Fernwärme Hackschnitzel KWK</v>
          </cell>
        </row>
        <row r="128">
          <cell r="D128" t="str">
            <v>Absorberwärmepumpe direkt DEC Fernwärme Wien</v>
          </cell>
        </row>
        <row r="129">
          <cell r="D129" t="str">
            <v>Absorberwärmepumpe indirekt Erdgas</v>
          </cell>
        </row>
        <row r="130">
          <cell r="D130" t="str">
            <v>Absorberwärmepumpe indirekt Fernwärme Erdgas KWK</v>
          </cell>
        </row>
        <row r="131">
          <cell r="D131" t="str">
            <v>Absorberwärmepumpe indirekt Fernwärme Hackschnitzel KWK</v>
          </cell>
        </row>
        <row r="132">
          <cell r="D132" t="str">
            <v>Absorberwärmepumpe indirekt Fernwärme Wien</v>
          </cell>
        </row>
        <row r="133">
          <cell r="D133" t="str">
            <v>Fernkälte Erdgas</v>
          </cell>
        </row>
        <row r="134">
          <cell r="D134" t="str">
            <v>Fernkälte Heizöl</v>
          </cell>
        </row>
        <row r="135">
          <cell r="D135" t="str">
            <v>Fernkälte Holz</v>
          </cell>
        </row>
        <row r="136">
          <cell r="D136" t="str">
            <v>Fernkälte Biogas</v>
          </cell>
        </row>
        <row r="137">
          <cell r="D137" t="str">
            <v>Fernkälte Wien</v>
          </cell>
        </row>
        <row r="138">
          <cell r="D138" t="str">
            <v>Sonstige</v>
          </cell>
        </row>
        <row r="139">
          <cell r="D139" t="str">
            <v>Keine</v>
          </cell>
        </row>
        <row r="140">
          <cell r="D140">
            <v>0</v>
          </cell>
        </row>
        <row r="141">
          <cell r="D141">
            <v>0</v>
          </cell>
        </row>
        <row r="142">
          <cell r="D142">
            <v>0</v>
          </cell>
        </row>
        <row r="143">
          <cell r="D143">
            <v>0</v>
          </cell>
        </row>
        <row r="144">
          <cell r="D144">
            <v>0</v>
          </cell>
        </row>
        <row r="145">
          <cell r="D145">
            <v>0</v>
          </cell>
        </row>
        <row r="146">
          <cell r="D146">
            <v>0</v>
          </cell>
        </row>
        <row r="147">
          <cell r="D147">
            <v>0</v>
          </cell>
        </row>
        <row r="148">
          <cell r="D148">
            <v>0</v>
          </cell>
        </row>
        <row r="149">
          <cell r="D149">
            <v>0</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_BedarfDeckung"/>
      <sheetName val="DIA_BedarfDeckungohnePlus"/>
      <sheetName val="datenepulse"/>
      <sheetName val="ZusammenSept2011"/>
      <sheetName val="Massnahmen"/>
      <sheetName val="GrafikenzusammenBüro"/>
      <sheetName val="Grafikwohnphpp"/>
      <sheetName val="Grafikwohn (2)"/>
      <sheetName val="Grafikwohn"/>
      <sheetName val="BedarfEG"/>
      <sheetName val="BedarfBüro"/>
      <sheetName val="Bedarf"/>
      <sheetName val="Stromzusamm"/>
      <sheetName val="Statistik"/>
      <sheetName val="Flächenpos"/>
      <sheetName val="Kurzanleitung"/>
      <sheetName val="Nachweis"/>
      <sheetName val="Flächen"/>
      <sheetName val="U-Liste"/>
      <sheetName val="U-Werte"/>
      <sheetName val="Erdreich"/>
      <sheetName val="Fenster"/>
      <sheetName val="FenTyp"/>
      <sheetName val="Verschattung"/>
      <sheetName val="Lüftung"/>
      <sheetName val="Zusatz Lüftg."/>
      <sheetName val="Heizwärme"/>
      <sheetName val="Monatsv"/>
      <sheetName val="Heizlast"/>
      <sheetName val="Sommer"/>
      <sheetName val="Verschattung-S"/>
      <sheetName val="SommLuft"/>
      <sheetName val="Kühlung"/>
      <sheetName val="Kühlgeräte"/>
      <sheetName val="Kühllast"/>
      <sheetName val="WW+Verteil"/>
      <sheetName val="SolarWW"/>
      <sheetName val="Strom"/>
      <sheetName val="Strom (2)"/>
      <sheetName val="Stromalt"/>
      <sheetName val="Stromalt1"/>
      <sheetName val="Stromalt1trockner"/>
      <sheetName val="Strom1stand"/>
      <sheetName val="Strom1opt"/>
      <sheetName val="Strom NiWo"/>
      <sheetName val="Hilfsstrom"/>
      <sheetName val="PE-Kennwert"/>
      <sheetName val="Kompakt"/>
      <sheetName val="WPKombi"/>
      <sheetName val="Kessel"/>
      <sheetName val="Fernwärme"/>
      <sheetName val="Klimadaten"/>
      <sheetName val="IWQ"/>
      <sheetName val="IWQ NiWo"/>
      <sheetName val="Nutz NiWo"/>
      <sheetName val="EnEV HW 2001"/>
      <sheetName val="EnEV Anlage 2001"/>
      <sheetName val="EnEV Stränge 2001"/>
      <sheetName val="EB Ausweis 2001"/>
      <sheetName val="WSVO"/>
      <sheetName val="WB Ausweis"/>
      <sheetName val="EnEV Nachweis"/>
      <sheetName val="EnEV Monatsv"/>
      <sheetName val="EnEV Anlage"/>
      <sheetName val="EnEV Stränge"/>
      <sheetName val="EnEVSchnittstelle"/>
      <sheetName val="Dat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57">
          <cell r="B57">
            <v>2704</v>
          </cell>
        </row>
        <row r="58">
          <cell r="G58">
            <v>1929</v>
          </cell>
        </row>
      </sheetData>
      <sheetData sheetId="15" refreshError="1"/>
      <sheetData sheetId="16" refreshError="1">
        <row r="16">
          <cell r="V16">
            <v>1</v>
          </cell>
        </row>
      </sheetData>
      <sheetData sheetId="17" refreshError="1"/>
      <sheetData sheetId="18" refreshError="1"/>
      <sheetData sheetId="19" refreshError="1"/>
      <sheetData sheetId="20" refreshError="1">
        <row r="79">
          <cell r="O79">
            <v>0.56471661654547356</v>
          </cell>
        </row>
      </sheetData>
      <sheetData sheetId="21" refreshError="1"/>
      <sheetData sheetId="22" refreshError="1"/>
      <sheetData sheetId="23" refreshError="1"/>
      <sheetData sheetId="24" refreshError="1">
        <row r="11">
          <cell r="A11" t="str">
            <v>x</v>
          </cell>
        </row>
        <row r="41">
          <cell r="A41" t="str">
            <v>x</v>
          </cell>
        </row>
        <row r="43">
          <cell r="J43">
            <v>0.84725160595729976</v>
          </cell>
        </row>
        <row r="58">
          <cell r="K58">
            <v>658</v>
          </cell>
        </row>
        <row r="87">
          <cell r="G87">
            <v>4</v>
          </cell>
        </row>
        <row r="89">
          <cell r="G89">
            <v>4</v>
          </cell>
        </row>
        <row r="90">
          <cell r="G90">
            <v>11</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row r="29">
          <cell r="M29">
            <v>0.82954191112687914</v>
          </cell>
        </row>
        <row r="38">
          <cell r="M38">
            <v>15.751605917998264</v>
          </cell>
        </row>
        <row r="69">
          <cell r="M69">
            <v>5.4141581391487623</v>
          </cell>
        </row>
        <row r="73">
          <cell r="M73">
            <v>21.165764057147026</v>
          </cell>
        </row>
      </sheetData>
      <sheetData sheetId="36" refreshError="1">
        <row r="24">
          <cell r="H24">
            <v>0</v>
          </cell>
        </row>
      </sheetData>
      <sheetData sheetId="37" refreshError="1">
        <row r="7">
          <cell r="AG7">
            <v>0.8</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row r="121">
          <cell r="F121">
            <v>72715</v>
          </cell>
        </row>
      </sheetData>
      <sheetData sheetId="47" refreshError="1"/>
      <sheetData sheetId="48" refreshError="1"/>
      <sheetData sheetId="49" refreshError="1">
        <row r="19">
          <cell r="I19">
            <v>1</v>
          </cell>
        </row>
      </sheetData>
      <sheetData sheetId="50" refreshError="1">
        <row r="21">
          <cell r="F21">
            <v>1.04</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Anleitung"/>
      <sheetName val="Mqinput"/>
      <sheetName val="Allgemeine Angaben"/>
      <sheetName val="Objektkenndaten"/>
      <sheetName val="Errichtung"/>
      <sheetName val="Energie"/>
      <sheetName val="Nutzung &amp; Betrieb"/>
      <sheetName val="Ecosoft-Import"/>
      <sheetName val="Daten"/>
      <sheetName val="Ergebnisse Errichtung"/>
      <sheetName val="Ergebnisse Nutzung &amp; Betrieb"/>
      <sheetName val="Ergebnisse Übersicht"/>
      <sheetName val="Kennwerte"/>
      <sheetName val="Grafiken_Verlauf"/>
      <sheetName val="Grafiken_Summen"/>
      <sheetName val="Mqoutput"/>
      <sheetName val="Folgekosten"/>
      <sheetName val="Lebenszyklus GWP"/>
      <sheetName val="Lebenszyklus PENRT"/>
      <sheetName val="Lebenszyklus PEE"/>
      <sheetName val="Schätzfaktoren"/>
      <sheetName val="Finanzielle Parameter"/>
      <sheetName val="Dienstleistungen"/>
      <sheetName val="Gebäudedienste"/>
      <sheetName val="Verwaltung &amp; Technik"/>
      <sheetName val="Ver- &amp; Entsorgung"/>
      <sheetName val="Reinigung"/>
      <sheetName val="Instandsetzung"/>
      <sheetName val="Abbruch &amp; Entsorgung"/>
      <sheetName val="Ökodaten Energie"/>
      <sheetName val="Ökodaten Transport"/>
      <sheetName val="Ökodaten Konstruktionen"/>
      <sheetName val="Hilfsblatt Energie"/>
      <sheetName val="Massenbilanz"/>
      <sheetName val="Ökodaten Entsorgung"/>
    </sheetNames>
    <sheetDataSet>
      <sheetData sheetId="0"/>
      <sheetData sheetId="1"/>
      <sheetData sheetId="2">
        <row r="425">
          <cell r="B425" t="str">
            <v>Bau</v>
          </cell>
          <cell r="C425" t="str">
            <v>%</v>
          </cell>
          <cell r="D425">
            <v>0.7</v>
          </cell>
        </row>
        <row r="426">
          <cell r="B426" t="str">
            <v>HT/energierel.</v>
          </cell>
          <cell r="D426">
            <v>0.9</v>
          </cell>
        </row>
        <row r="427">
          <cell r="B427" t="str">
            <v>HT/sonst.</v>
          </cell>
          <cell r="D427">
            <v>1.1000000000000001</v>
          </cell>
        </row>
        <row r="428">
          <cell r="B428" t="str">
            <v>Außenanlagen</v>
          </cell>
          <cell r="D428">
            <v>1.2</v>
          </cell>
        </row>
      </sheetData>
      <sheetData sheetId="3">
        <row r="2">
          <cell r="D2" t="str">
            <v>Basisinfo</v>
          </cell>
        </row>
      </sheetData>
      <sheetData sheetId="4">
        <row r="2">
          <cell r="D2" t="str">
            <v>Objektkennwerte</v>
          </cell>
        </row>
      </sheetData>
      <sheetData sheetId="5">
        <row r="3">
          <cell r="C3" t="str">
            <v>E</v>
          </cell>
        </row>
      </sheetData>
      <sheetData sheetId="6">
        <row r="1">
          <cell r="C1" t="str">
            <v>Variable</v>
          </cell>
        </row>
      </sheetData>
      <sheetData sheetId="7"/>
      <sheetData sheetId="8">
        <row r="1">
          <cell r="D1" t="str">
            <v>Bezeichnung</v>
          </cell>
          <cell r="E1" t="str">
            <v>Kategorie</v>
          </cell>
        </row>
        <row r="4">
          <cell r="C4" t="str">
            <v>Bau</v>
          </cell>
        </row>
        <row r="5">
          <cell r="C5" t="str">
            <v>HT/energierel.</v>
          </cell>
        </row>
        <row r="6">
          <cell r="C6" t="str">
            <v>HT/sonst.</v>
          </cell>
        </row>
        <row r="7">
          <cell r="C7" t="str">
            <v>Außenanlagen</v>
          </cell>
        </row>
      </sheetData>
      <sheetData sheetId="9">
        <row r="1">
          <cell r="AH1" t="str">
            <v>Kategorie Bau</v>
          </cell>
          <cell r="AI1" t="str">
            <v>Errichtungskosten</v>
          </cell>
          <cell r="AL1" t="str">
            <v>PENRT</v>
          </cell>
          <cell r="AM1" t="str">
            <v>PERT</v>
          </cell>
          <cell r="AN1" t="str">
            <v>PEE</v>
          </cell>
          <cell r="AO1" t="str">
            <v>GWP Errichtung</v>
          </cell>
          <cell r="AP1" t="str">
            <v>GWP Erneuerung</v>
          </cell>
        </row>
        <row r="2">
          <cell r="AH2" t="str">
            <v>Nutzungsdauer 5 Jahre</v>
          </cell>
          <cell r="AI2">
            <v>0</v>
          </cell>
          <cell r="AL2">
            <v>0</v>
          </cell>
          <cell r="AM2">
            <v>0</v>
          </cell>
          <cell r="AN2">
            <v>0</v>
          </cell>
          <cell r="AO2">
            <v>0</v>
          </cell>
          <cell r="AP2">
            <v>0</v>
          </cell>
        </row>
        <row r="3">
          <cell r="AH3" t="str">
            <v>Nutzungsdauer 10 Jahre</v>
          </cell>
          <cell r="AI3">
            <v>0</v>
          </cell>
          <cell r="AL3">
            <v>0</v>
          </cell>
          <cell r="AM3">
            <v>0</v>
          </cell>
          <cell r="AN3">
            <v>0</v>
          </cell>
          <cell r="AO3">
            <v>0</v>
          </cell>
          <cell r="AP3">
            <v>0</v>
          </cell>
        </row>
        <row r="4">
          <cell r="AH4" t="str">
            <v>Nutzungsdauer 15 Jahre</v>
          </cell>
          <cell r="AI4">
            <v>0</v>
          </cell>
          <cell r="AL4">
            <v>0</v>
          </cell>
          <cell r="AM4">
            <v>0</v>
          </cell>
          <cell r="AN4">
            <v>0</v>
          </cell>
          <cell r="AO4">
            <v>0</v>
          </cell>
          <cell r="AP4">
            <v>0</v>
          </cell>
        </row>
        <row r="5">
          <cell r="AH5" t="str">
            <v>Nutzungsdauer 20 Jahre</v>
          </cell>
          <cell r="AI5">
            <v>0</v>
          </cell>
          <cell r="AL5">
            <v>0</v>
          </cell>
          <cell r="AM5">
            <v>0</v>
          </cell>
          <cell r="AN5">
            <v>0</v>
          </cell>
          <cell r="AO5">
            <v>0</v>
          </cell>
          <cell r="AP5">
            <v>0</v>
          </cell>
        </row>
        <row r="6">
          <cell r="AH6" t="str">
            <v>Nutzungsdauer 25 Jahre</v>
          </cell>
          <cell r="AI6">
            <v>0</v>
          </cell>
          <cell r="AL6">
            <v>0</v>
          </cell>
          <cell r="AM6">
            <v>0</v>
          </cell>
          <cell r="AN6">
            <v>0</v>
          </cell>
          <cell r="AO6">
            <v>0</v>
          </cell>
          <cell r="AP6">
            <v>0</v>
          </cell>
        </row>
        <row r="7">
          <cell r="AH7" t="str">
            <v>Nutzungsdauer 30 Jahre</v>
          </cell>
          <cell r="AI7">
            <v>0</v>
          </cell>
          <cell r="AL7">
            <v>0</v>
          </cell>
          <cell r="AM7">
            <v>0</v>
          </cell>
          <cell r="AN7">
            <v>0</v>
          </cell>
          <cell r="AO7">
            <v>0</v>
          </cell>
          <cell r="AP7">
            <v>0</v>
          </cell>
        </row>
        <row r="8">
          <cell r="AH8" t="str">
            <v>Nutzungsdauer 35 Jahre</v>
          </cell>
          <cell r="AI8">
            <v>0</v>
          </cell>
          <cell r="AL8">
            <v>0</v>
          </cell>
          <cell r="AM8">
            <v>0</v>
          </cell>
          <cell r="AN8">
            <v>0</v>
          </cell>
          <cell r="AO8">
            <v>0</v>
          </cell>
          <cell r="AP8">
            <v>0</v>
          </cell>
        </row>
        <row r="9">
          <cell r="AH9" t="str">
            <v>Nutzungsdauer 40 Jahre</v>
          </cell>
          <cell r="AI9">
            <v>0</v>
          </cell>
          <cell r="AL9">
            <v>0</v>
          </cell>
          <cell r="AM9">
            <v>0</v>
          </cell>
          <cell r="AN9">
            <v>0</v>
          </cell>
          <cell r="AO9">
            <v>0</v>
          </cell>
          <cell r="AP9">
            <v>0</v>
          </cell>
        </row>
        <row r="10">
          <cell r="AH10" t="str">
            <v>Nutzungsdauer 45 Jahre</v>
          </cell>
          <cell r="AI10">
            <v>0</v>
          </cell>
          <cell r="AL10">
            <v>0</v>
          </cell>
          <cell r="AM10">
            <v>0</v>
          </cell>
          <cell r="AN10">
            <v>0</v>
          </cell>
          <cell r="AO10">
            <v>0</v>
          </cell>
          <cell r="AP10">
            <v>0</v>
          </cell>
        </row>
        <row r="11">
          <cell r="AH11" t="str">
            <v>Nutzungsdauer 50 Jahre</v>
          </cell>
          <cell r="AI11">
            <v>0</v>
          </cell>
          <cell r="AL11">
            <v>0</v>
          </cell>
          <cell r="AM11">
            <v>0</v>
          </cell>
          <cell r="AN11">
            <v>0</v>
          </cell>
          <cell r="AO11">
            <v>0</v>
          </cell>
          <cell r="AP11">
            <v>0</v>
          </cell>
        </row>
        <row r="12">
          <cell r="AH12" t="str">
            <v>Nutzungsdauer 55 Jahre</v>
          </cell>
          <cell r="AI12">
            <v>0</v>
          </cell>
          <cell r="AL12">
            <v>0</v>
          </cell>
          <cell r="AM12">
            <v>0</v>
          </cell>
          <cell r="AN12">
            <v>0</v>
          </cell>
          <cell r="AO12">
            <v>0</v>
          </cell>
          <cell r="AP12">
            <v>0</v>
          </cell>
        </row>
        <row r="13">
          <cell r="AH13" t="str">
            <v>Nutzungsdauer 60 Jahre</v>
          </cell>
          <cell r="AI13">
            <v>0</v>
          </cell>
          <cell r="AL13">
            <v>0</v>
          </cell>
          <cell r="AM13">
            <v>0</v>
          </cell>
          <cell r="AN13">
            <v>0</v>
          </cell>
          <cell r="AO13">
            <v>0</v>
          </cell>
          <cell r="AP13">
            <v>0</v>
          </cell>
        </row>
        <row r="14">
          <cell r="AH14" t="str">
            <v>Nutzungsdauer 65 Jahre</v>
          </cell>
          <cell r="AI14">
            <v>0</v>
          </cell>
          <cell r="AL14">
            <v>0</v>
          </cell>
          <cell r="AM14">
            <v>0</v>
          </cell>
          <cell r="AN14">
            <v>0</v>
          </cell>
          <cell r="AO14">
            <v>0</v>
          </cell>
          <cell r="AP14">
            <v>0</v>
          </cell>
        </row>
        <row r="15">
          <cell r="AH15" t="str">
            <v>Nutzungsdauer 70 Jahre</v>
          </cell>
          <cell r="AI15">
            <v>0</v>
          </cell>
          <cell r="AL15">
            <v>0</v>
          </cell>
          <cell r="AM15">
            <v>0</v>
          </cell>
          <cell r="AN15">
            <v>0</v>
          </cell>
          <cell r="AO15">
            <v>0</v>
          </cell>
          <cell r="AP15">
            <v>0</v>
          </cell>
        </row>
        <row r="16">
          <cell r="AH16" t="str">
            <v>Nutzungsdauer 75 Jahre</v>
          </cell>
          <cell r="AI16">
            <v>0</v>
          </cell>
          <cell r="AL16">
            <v>0</v>
          </cell>
          <cell r="AM16">
            <v>0</v>
          </cell>
          <cell r="AN16">
            <v>0</v>
          </cell>
          <cell r="AO16">
            <v>0</v>
          </cell>
          <cell r="AP16">
            <v>0</v>
          </cell>
        </row>
        <row r="17">
          <cell r="AH17" t="str">
            <v>Nutzungsdauer 80 Jahre</v>
          </cell>
          <cell r="AI17">
            <v>0</v>
          </cell>
          <cell r="AL17">
            <v>0</v>
          </cell>
          <cell r="AM17">
            <v>0</v>
          </cell>
          <cell r="AN17">
            <v>0</v>
          </cell>
          <cell r="AO17">
            <v>0</v>
          </cell>
          <cell r="AP17">
            <v>0</v>
          </cell>
        </row>
        <row r="18">
          <cell r="AH18" t="str">
            <v>Nutzungsdauer 85 Jahre</v>
          </cell>
          <cell r="AI18">
            <v>0</v>
          </cell>
          <cell r="AL18">
            <v>0</v>
          </cell>
          <cell r="AM18">
            <v>0</v>
          </cell>
          <cell r="AN18">
            <v>0</v>
          </cell>
          <cell r="AO18">
            <v>0</v>
          </cell>
          <cell r="AP18">
            <v>0</v>
          </cell>
        </row>
        <row r="19">
          <cell r="AH19" t="str">
            <v>Nutzungsdauer 90 Jahre</v>
          </cell>
          <cell r="AI19">
            <v>0</v>
          </cell>
          <cell r="AL19">
            <v>0</v>
          </cell>
          <cell r="AM19">
            <v>0</v>
          </cell>
          <cell r="AN19">
            <v>0</v>
          </cell>
          <cell r="AO19">
            <v>0</v>
          </cell>
          <cell r="AP19">
            <v>0</v>
          </cell>
        </row>
        <row r="20">
          <cell r="AH20" t="str">
            <v>Nutzungsdauer 95 Jahre</v>
          </cell>
          <cell r="AI20">
            <v>0</v>
          </cell>
          <cell r="AL20">
            <v>0</v>
          </cell>
          <cell r="AM20">
            <v>0</v>
          </cell>
          <cell r="AN20">
            <v>0</v>
          </cell>
          <cell r="AO20">
            <v>0</v>
          </cell>
          <cell r="AP20">
            <v>0</v>
          </cell>
        </row>
        <row r="21">
          <cell r="AH21" t="str">
            <v>Nutzungsdauer 100 Jahre</v>
          </cell>
          <cell r="AI21">
            <v>0</v>
          </cell>
          <cell r="AL21">
            <v>0</v>
          </cell>
          <cell r="AM21">
            <v>0</v>
          </cell>
          <cell r="AN21">
            <v>0</v>
          </cell>
          <cell r="AO21">
            <v>0</v>
          </cell>
          <cell r="AP21">
            <v>0</v>
          </cell>
        </row>
        <row r="22">
          <cell r="AH22" t="str">
            <v>Kategorie HT/energierelevant</v>
          </cell>
          <cell r="AI22" t="str">
            <v>Errichtungskosten</v>
          </cell>
          <cell r="AJ22" t="str">
            <v>Wartungskosten</v>
          </cell>
          <cell r="AK22" t="str">
            <v>kl. Instands.</v>
          </cell>
          <cell r="AL22" t="str">
            <v>PENRT</v>
          </cell>
          <cell r="AM22" t="str">
            <v>PERT</v>
          </cell>
          <cell r="AN22" t="str">
            <v>PEE</v>
          </cell>
          <cell r="AO22" t="str">
            <v>GWP Errichtung</v>
          </cell>
          <cell r="AP22" t="str">
            <v>GWP Erneuerung</v>
          </cell>
        </row>
        <row r="23">
          <cell r="AH23" t="str">
            <v>Nutzungsdauer 5 Jahre</v>
          </cell>
          <cell r="AI23">
            <v>0</v>
          </cell>
          <cell r="AJ23">
            <v>0</v>
          </cell>
          <cell r="AK23">
            <v>0</v>
          </cell>
          <cell r="AL23">
            <v>0</v>
          </cell>
          <cell r="AM23">
            <v>0</v>
          </cell>
          <cell r="AN23">
            <v>0</v>
          </cell>
          <cell r="AO23">
            <v>0</v>
          </cell>
          <cell r="AP23">
            <v>0</v>
          </cell>
        </row>
        <row r="24">
          <cell r="AH24" t="str">
            <v>Nutzungsdauer 10 Jahre</v>
          </cell>
          <cell r="AI24">
            <v>0</v>
          </cell>
          <cell r="AJ24">
            <v>0</v>
          </cell>
          <cell r="AK24">
            <v>0</v>
          </cell>
          <cell r="AL24">
            <v>0</v>
          </cell>
          <cell r="AM24">
            <v>0</v>
          </cell>
          <cell r="AN24">
            <v>0</v>
          </cell>
          <cell r="AO24">
            <v>0</v>
          </cell>
          <cell r="AP24">
            <v>0</v>
          </cell>
        </row>
        <row r="25">
          <cell r="AH25" t="str">
            <v>Nutzungsdauer 15 Jahre</v>
          </cell>
          <cell r="AI25">
            <v>0</v>
          </cell>
          <cell r="AJ25">
            <v>0</v>
          </cell>
          <cell r="AK25">
            <v>0</v>
          </cell>
          <cell r="AL25">
            <v>0</v>
          </cell>
          <cell r="AM25">
            <v>0</v>
          </cell>
          <cell r="AN25">
            <v>0</v>
          </cell>
          <cell r="AO25">
            <v>0</v>
          </cell>
          <cell r="AP25">
            <v>0</v>
          </cell>
        </row>
        <row r="26">
          <cell r="AH26" t="str">
            <v>Nutzungsdauer 20 Jahre</v>
          </cell>
          <cell r="AI26">
            <v>0</v>
          </cell>
          <cell r="AJ26">
            <v>0</v>
          </cell>
          <cell r="AK26">
            <v>0</v>
          </cell>
          <cell r="AL26">
            <v>0</v>
          </cell>
          <cell r="AM26">
            <v>0</v>
          </cell>
          <cell r="AN26">
            <v>0</v>
          </cell>
          <cell r="AO26">
            <v>0</v>
          </cell>
          <cell r="AP26">
            <v>0</v>
          </cell>
        </row>
        <row r="27">
          <cell r="AH27" t="str">
            <v>Nutzungsdauer 25 Jahre</v>
          </cell>
          <cell r="AI27">
            <v>0</v>
          </cell>
          <cell r="AJ27">
            <v>0</v>
          </cell>
          <cell r="AK27">
            <v>0</v>
          </cell>
          <cell r="AL27">
            <v>0</v>
          </cell>
          <cell r="AM27">
            <v>0</v>
          </cell>
          <cell r="AN27">
            <v>0</v>
          </cell>
          <cell r="AO27">
            <v>0</v>
          </cell>
          <cell r="AP27">
            <v>0</v>
          </cell>
        </row>
        <row r="28">
          <cell r="AH28" t="str">
            <v>Nutzungsdauer 30 Jahre</v>
          </cell>
          <cell r="AI28">
            <v>0</v>
          </cell>
          <cell r="AJ28">
            <v>0</v>
          </cell>
          <cell r="AK28">
            <v>0</v>
          </cell>
          <cell r="AL28">
            <v>0</v>
          </cell>
          <cell r="AM28">
            <v>0</v>
          </cell>
          <cell r="AN28">
            <v>0</v>
          </cell>
          <cell r="AO28">
            <v>0</v>
          </cell>
          <cell r="AP28">
            <v>0</v>
          </cell>
        </row>
        <row r="29">
          <cell r="AH29" t="str">
            <v>Nutzungsdauer 35 Jahre</v>
          </cell>
          <cell r="AI29">
            <v>0</v>
          </cell>
          <cell r="AJ29">
            <v>0</v>
          </cell>
          <cell r="AK29">
            <v>0</v>
          </cell>
          <cell r="AL29">
            <v>0</v>
          </cell>
          <cell r="AM29">
            <v>0</v>
          </cell>
          <cell r="AN29">
            <v>0</v>
          </cell>
          <cell r="AO29">
            <v>0</v>
          </cell>
          <cell r="AP29">
            <v>0</v>
          </cell>
        </row>
        <row r="30">
          <cell r="AH30" t="str">
            <v>Nutzungsdauer 40 Jahre</v>
          </cell>
          <cell r="AI30">
            <v>0</v>
          </cell>
          <cell r="AJ30">
            <v>0</v>
          </cell>
          <cell r="AK30">
            <v>0</v>
          </cell>
          <cell r="AL30">
            <v>0</v>
          </cell>
          <cell r="AM30">
            <v>0</v>
          </cell>
          <cell r="AN30">
            <v>0</v>
          </cell>
          <cell r="AO30">
            <v>0</v>
          </cell>
          <cell r="AP30">
            <v>0</v>
          </cell>
        </row>
        <row r="31">
          <cell r="AH31" t="str">
            <v>Nutzungsdauer 45 Jahre</v>
          </cell>
          <cell r="AI31">
            <v>0</v>
          </cell>
          <cell r="AJ31">
            <v>0</v>
          </cell>
          <cell r="AK31">
            <v>0</v>
          </cell>
          <cell r="AL31">
            <v>0</v>
          </cell>
          <cell r="AM31">
            <v>0</v>
          </cell>
          <cell r="AN31">
            <v>0</v>
          </cell>
          <cell r="AO31">
            <v>0</v>
          </cell>
          <cell r="AP31">
            <v>0</v>
          </cell>
        </row>
        <row r="32">
          <cell r="AH32" t="str">
            <v>Nutzungsdauer 50 Jahre</v>
          </cell>
          <cell r="AI32">
            <v>0</v>
          </cell>
          <cell r="AJ32">
            <v>0</v>
          </cell>
          <cell r="AK32">
            <v>0</v>
          </cell>
          <cell r="AL32">
            <v>0</v>
          </cell>
          <cell r="AM32">
            <v>0</v>
          </cell>
          <cell r="AN32">
            <v>0</v>
          </cell>
          <cell r="AO32">
            <v>0</v>
          </cell>
          <cell r="AP32">
            <v>0</v>
          </cell>
        </row>
        <row r="33">
          <cell r="AH33" t="str">
            <v>Nutzungsdauer 55 Jahre</v>
          </cell>
          <cell r="AI33">
            <v>0</v>
          </cell>
          <cell r="AJ33">
            <v>0</v>
          </cell>
          <cell r="AK33">
            <v>0</v>
          </cell>
          <cell r="AL33">
            <v>0</v>
          </cell>
          <cell r="AM33">
            <v>0</v>
          </cell>
          <cell r="AN33">
            <v>0</v>
          </cell>
          <cell r="AO33">
            <v>0</v>
          </cell>
          <cell r="AP33">
            <v>0</v>
          </cell>
        </row>
        <row r="34">
          <cell r="AH34" t="str">
            <v>Nutzungsdauer 60 Jahre</v>
          </cell>
          <cell r="AI34">
            <v>0</v>
          </cell>
          <cell r="AJ34">
            <v>0</v>
          </cell>
          <cell r="AK34">
            <v>0</v>
          </cell>
          <cell r="AL34">
            <v>0</v>
          </cell>
          <cell r="AM34">
            <v>0</v>
          </cell>
          <cell r="AN34">
            <v>0</v>
          </cell>
          <cell r="AO34">
            <v>0</v>
          </cell>
          <cell r="AP34">
            <v>0</v>
          </cell>
        </row>
        <row r="35">
          <cell r="AH35" t="str">
            <v>Nutzungsdauer 65 Jahre</v>
          </cell>
          <cell r="AI35">
            <v>0</v>
          </cell>
          <cell r="AJ35">
            <v>0</v>
          </cell>
          <cell r="AK35">
            <v>0</v>
          </cell>
          <cell r="AL35">
            <v>0</v>
          </cell>
          <cell r="AM35">
            <v>0</v>
          </cell>
          <cell r="AN35">
            <v>0</v>
          </cell>
          <cell r="AO35">
            <v>0</v>
          </cell>
          <cell r="AP35">
            <v>0</v>
          </cell>
        </row>
        <row r="36">
          <cell r="AH36" t="str">
            <v>Nutzungsdauer 70 Jahre</v>
          </cell>
          <cell r="AI36">
            <v>0</v>
          </cell>
          <cell r="AJ36">
            <v>0</v>
          </cell>
          <cell r="AK36">
            <v>0</v>
          </cell>
          <cell r="AL36">
            <v>0</v>
          </cell>
          <cell r="AM36">
            <v>0</v>
          </cell>
          <cell r="AN36">
            <v>0</v>
          </cell>
          <cell r="AO36">
            <v>0</v>
          </cell>
          <cell r="AP36">
            <v>0</v>
          </cell>
        </row>
        <row r="37">
          <cell r="AH37" t="str">
            <v>Nutzungsdauer 75 Jahre</v>
          </cell>
          <cell r="AI37">
            <v>0</v>
          </cell>
          <cell r="AJ37">
            <v>0</v>
          </cell>
          <cell r="AK37">
            <v>0</v>
          </cell>
          <cell r="AL37">
            <v>0</v>
          </cell>
          <cell r="AM37">
            <v>0</v>
          </cell>
          <cell r="AN37">
            <v>0</v>
          </cell>
          <cell r="AO37">
            <v>0</v>
          </cell>
          <cell r="AP37">
            <v>0</v>
          </cell>
        </row>
        <row r="38">
          <cell r="AH38" t="str">
            <v>Nutzungsdauer 80 Jahre</v>
          </cell>
          <cell r="AI38">
            <v>0</v>
          </cell>
          <cell r="AJ38">
            <v>0</v>
          </cell>
          <cell r="AK38">
            <v>0</v>
          </cell>
          <cell r="AL38">
            <v>0</v>
          </cell>
          <cell r="AM38">
            <v>0</v>
          </cell>
          <cell r="AN38">
            <v>0</v>
          </cell>
          <cell r="AO38">
            <v>0</v>
          </cell>
          <cell r="AP38">
            <v>0</v>
          </cell>
        </row>
        <row r="39">
          <cell r="AH39" t="str">
            <v>Nutzungsdauer 85 Jahre</v>
          </cell>
          <cell r="AI39">
            <v>0</v>
          </cell>
          <cell r="AJ39">
            <v>0</v>
          </cell>
          <cell r="AK39">
            <v>0</v>
          </cell>
          <cell r="AL39">
            <v>0</v>
          </cell>
          <cell r="AM39">
            <v>0</v>
          </cell>
          <cell r="AN39">
            <v>0</v>
          </cell>
          <cell r="AO39">
            <v>0</v>
          </cell>
          <cell r="AP39">
            <v>0</v>
          </cell>
        </row>
        <row r="40">
          <cell r="AH40" t="str">
            <v>Nutzungsdauer 90 Jahre</v>
          </cell>
          <cell r="AI40">
            <v>0</v>
          </cell>
          <cell r="AJ40">
            <v>0</v>
          </cell>
          <cell r="AK40">
            <v>0</v>
          </cell>
          <cell r="AL40">
            <v>0</v>
          </cell>
          <cell r="AM40">
            <v>0</v>
          </cell>
          <cell r="AN40">
            <v>0</v>
          </cell>
          <cell r="AO40">
            <v>0</v>
          </cell>
          <cell r="AP40">
            <v>0</v>
          </cell>
        </row>
        <row r="41">
          <cell r="AH41" t="str">
            <v>Nutzungsdauer 95 Jahre</v>
          </cell>
          <cell r="AI41">
            <v>0</v>
          </cell>
          <cell r="AJ41">
            <v>0</v>
          </cell>
          <cell r="AK41">
            <v>0</v>
          </cell>
          <cell r="AL41">
            <v>0</v>
          </cell>
          <cell r="AM41">
            <v>0</v>
          </cell>
          <cell r="AN41">
            <v>0</v>
          </cell>
          <cell r="AO41">
            <v>0</v>
          </cell>
          <cell r="AP41">
            <v>0</v>
          </cell>
        </row>
        <row r="42">
          <cell r="AH42" t="str">
            <v>Nutzungsdauer 100 Jahre</v>
          </cell>
          <cell r="AI42">
            <v>0</v>
          </cell>
          <cell r="AJ42">
            <v>0</v>
          </cell>
          <cell r="AK42">
            <v>0</v>
          </cell>
          <cell r="AL42">
            <v>0</v>
          </cell>
          <cell r="AM42">
            <v>0</v>
          </cell>
          <cell r="AN42">
            <v>0</v>
          </cell>
          <cell r="AO42">
            <v>0</v>
          </cell>
          <cell r="AP42">
            <v>0</v>
          </cell>
        </row>
        <row r="43">
          <cell r="AH43" t="str">
            <v>Kategorie HT/sonst.</v>
          </cell>
          <cell r="AI43" t="str">
            <v>Errichtungskosten</v>
          </cell>
          <cell r="AJ43" t="str">
            <v>Wartungskosten</v>
          </cell>
          <cell r="AK43" t="str">
            <v>kl. Instands.
Jahr 1-9</v>
          </cell>
          <cell r="AL43" t="str">
            <v>PENRT</v>
          </cell>
          <cell r="AM43" t="str">
            <v>PERT</v>
          </cell>
          <cell r="AN43" t="str">
            <v>PEE</v>
          </cell>
          <cell r="AO43" t="str">
            <v>GWP Errichtung</v>
          </cell>
          <cell r="AP43" t="str">
            <v>GWP Erneuerung</v>
          </cell>
        </row>
        <row r="44">
          <cell r="AH44" t="str">
            <v>Nutzungsdauer 5 Jahre</v>
          </cell>
          <cell r="AI44">
            <v>0</v>
          </cell>
          <cell r="AJ44">
            <v>0</v>
          </cell>
          <cell r="AK44">
            <v>0</v>
          </cell>
          <cell r="AL44">
            <v>0</v>
          </cell>
          <cell r="AM44">
            <v>0</v>
          </cell>
          <cell r="AN44">
            <v>0</v>
          </cell>
          <cell r="AO44">
            <v>0</v>
          </cell>
          <cell r="AP44">
            <v>0</v>
          </cell>
        </row>
        <row r="45">
          <cell r="AH45" t="str">
            <v>Nutzungsdauer 10 Jahre</v>
          </cell>
          <cell r="AI45">
            <v>0</v>
          </cell>
          <cell r="AJ45">
            <v>0</v>
          </cell>
          <cell r="AK45">
            <v>0</v>
          </cell>
          <cell r="AL45">
            <v>0</v>
          </cell>
          <cell r="AM45">
            <v>0</v>
          </cell>
          <cell r="AN45">
            <v>0</v>
          </cell>
          <cell r="AO45">
            <v>0</v>
          </cell>
          <cell r="AP45">
            <v>0</v>
          </cell>
        </row>
        <row r="46">
          <cell r="AH46" t="str">
            <v>Nutzungsdauer 15 Jahre</v>
          </cell>
          <cell r="AI46">
            <v>0</v>
          </cell>
          <cell r="AJ46">
            <v>0</v>
          </cell>
          <cell r="AK46">
            <v>0</v>
          </cell>
          <cell r="AL46">
            <v>0</v>
          </cell>
          <cell r="AM46">
            <v>0</v>
          </cell>
          <cell r="AN46">
            <v>0</v>
          </cell>
          <cell r="AO46">
            <v>0</v>
          </cell>
          <cell r="AP46">
            <v>0</v>
          </cell>
        </row>
        <row r="47">
          <cell r="AH47" t="str">
            <v>Nutzungsdauer 20 Jahre</v>
          </cell>
          <cell r="AI47">
            <v>0</v>
          </cell>
          <cell r="AJ47">
            <v>0</v>
          </cell>
          <cell r="AK47">
            <v>0</v>
          </cell>
          <cell r="AL47">
            <v>0</v>
          </cell>
          <cell r="AM47">
            <v>0</v>
          </cell>
          <cell r="AN47">
            <v>0</v>
          </cell>
          <cell r="AO47">
            <v>0</v>
          </cell>
          <cell r="AP47">
            <v>0</v>
          </cell>
        </row>
        <row r="48">
          <cell r="AH48" t="str">
            <v>Nutzungsdauer 25 Jahre</v>
          </cell>
          <cell r="AI48">
            <v>0</v>
          </cell>
          <cell r="AJ48">
            <v>0</v>
          </cell>
          <cell r="AK48">
            <v>0</v>
          </cell>
          <cell r="AL48">
            <v>0</v>
          </cell>
          <cell r="AM48">
            <v>0</v>
          </cell>
          <cell r="AN48">
            <v>0</v>
          </cell>
          <cell r="AO48">
            <v>0</v>
          </cell>
          <cell r="AP48">
            <v>0</v>
          </cell>
        </row>
        <row r="49">
          <cell r="AH49" t="str">
            <v>Nutzungsdauer 30 Jahre</v>
          </cell>
          <cell r="AI49">
            <v>0</v>
          </cell>
          <cell r="AJ49">
            <v>0</v>
          </cell>
          <cell r="AK49">
            <v>0</v>
          </cell>
          <cell r="AL49">
            <v>0</v>
          </cell>
          <cell r="AM49">
            <v>0</v>
          </cell>
          <cell r="AN49">
            <v>0</v>
          </cell>
          <cell r="AO49">
            <v>0</v>
          </cell>
          <cell r="AP49">
            <v>0</v>
          </cell>
        </row>
        <row r="50">
          <cell r="AH50" t="str">
            <v>Nutzungsdauer 35 Jahre</v>
          </cell>
          <cell r="AI50">
            <v>0</v>
          </cell>
          <cell r="AJ50">
            <v>0</v>
          </cell>
          <cell r="AK50">
            <v>0</v>
          </cell>
          <cell r="AL50">
            <v>0</v>
          </cell>
          <cell r="AM50">
            <v>0</v>
          </cell>
          <cell r="AN50">
            <v>0</v>
          </cell>
          <cell r="AO50">
            <v>0</v>
          </cell>
          <cell r="AP50">
            <v>0</v>
          </cell>
        </row>
        <row r="51">
          <cell r="AH51" t="str">
            <v>Nutzungsdauer 40 Jahre</v>
          </cell>
          <cell r="AI51">
            <v>0</v>
          </cell>
          <cell r="AJ51">
            <v>0</v>
          </cell>
          <cell r="AK51">
            <v>0</v>
          </cell>
          <cell r="AL51">
            <v>0</v>
          </cell>
          <cell r="AM51">
            <v>0</v>
          </cell>
          <cell r="AN51">
            <v>0</v>
          </cell>
          <cell r="AO51">
            <v>0</v>
          </cell>
          <cell r="AP51">
            <v>0</v>
          </cell>
        </row>
        <row r="52">
          <cell r="AH52" t="str">
            <v>Nutzungsdauer 45 Jahre</v>
          </cell>
          <cell r="AI52">
            <v>0</v>
          </cell>
          <cell r="AJ52">
            <v>0</v>
          </cell>
          <cell r="AK52">
            <v>0</v>
          </cell>
          <cell r="AL52">
            <v>0</v>
          </cell>
          <cell r="AM52">
            <v>0</v>
          </cell>
          <cell r="AN52">
            <v>0</v>
          </cell>
          <cell r="AO52">
            <v>0</v>
          </cell>
          <cell r="AP52">
            <v>0</v>
          </cell>
        </row>
        <row r="53">
          <cell r="AH53" t="str">
            <v>Nutzungsdauer 50 Jahre</v>
          </cell>
          <cell r="AI53">
            <v>0</v>
          </cell>
          <cell r="AJ53">
            <v>0</v>
          </cell>
          <cell r="AK53">
            <v>0</v>
          </cell>
          <cell r="AL53">
            <v>0</v>
          </cell>
          <cell r="AM53">
            <v>0</v>
          </cell>
          <cell r="AN53">
            <v>0</v>
          </cell>
          <cell r="AO53">
            <v>0</v>
          </cell>
          <cell r="AP53">
            <v>0</v>
          </cell>
        </row>
        <row r="54">
          <cell r="AH54" t="str">
            <v>Nutzungsdauer 55 Jahre</v>
          </cell>
          <cell r="AI54">
            <v>0</v>
          </cell>
          <cell r="AJ54">
            <v>0</v>
          </cell>
          <cell r="AK54">
            <v>0</v>
          </cell>
          <cell r="AL54">
            <v>0</v>
          </cell>
          <cell r="AM54">
            <v>0</v>
          </cell>
          <cell r="AN54">
            <v>0</v>
          </cell>
          <cell r="AO54">
            <v>0</v>
          </cell>
          <cell r="AP54">
            <v>0</v>
          </cell>
        </row>
        <row r="55">
          <cell r="AH55" t="str">
            <v>Nutzungsdauer 60 Jahre</v>
          </cell>
          <cell r="AI55">
            <v>0</v>
          </cell>
          <cell r="AJ55">
            <v>0</v>
          </cell>
          <cell r="AK55">
            <v>0</v>
          </cell>
          <cell r="AL55">
            <v>0</v>
          </cell>
          <cell r="AM55">
            <v>0</v>
          </cell>
          <cell r="AN55">
            <v>0</v>
          </cell>
          <cell r="AO55">
            <v>0</v>
          </cell>
          <cell r="AP55">
            <v>0</v>
          </cell>
        </row>
        <row r="56">
          <cell r="AH56" t="str">
            <v>Nutzungsdauer 65 Jahre</v>
          </cell>
          <cell r="AI56">
            <v>0</v>
          </cell>
          <cell r="AJ56">
            <v>0</v>
          </cell>
          <cell r="AK56">
            <v>0</v>
          </cell>
          <cell r="AL56">
            <v>0</v>
          </cell>
          <cell r="AM56">
            <v>0</v>
          </cell>
          <cell r="AN56">
            <v>0</v>
          </cell>
          <cell r="AO56">
            <v>0</v>
          </cell>
          <cell r="AP56">
            <v>0</v>
          </cell>
        </row>
        <row r="57">
          <cell r="AH57" t="str">
            <v>Nutzungsdauer 70 Jahre</v>
          </cell>
          <cell r="AI57">
            <v>0</v>
          </cell>
          <cell r="AJ57">
            <v>0</v>
          </cell>
          <cell r="AK57">
            <v>0</v>
          </cell>
          <cell r="AL57">
            <v>0</v>
          </cell>
          <cell r="AM57">
            <v>0</v>
          </cell>
          <cell r="AN57">
            <v>0</v>
          </cell>
          <cell r="AO57">
            <v>0</v>
          </cell>
          <cell r="AP57">
            <v>0</v>
          </cell>
        </row>
        <row r="58">
          <cell r="AH58" t="str">
            <v>Nutzungsdauer 75 Jahre</v>
          </cell>
          <cell r="AI58">
            <v>0</v>
          </cell>
          <cell r="AJ58">
            <v>0</v>
          </cell>
          <cell r="AK58">
            <v>0</v>
          </cell>
          <cell r="AL58">
            <v>0</v>
          </cell>
          <cell r="AM58">
            <v>0</v>
          </cell>
          <cell r="AN58">
            <v>0</v>
          </cell>
          <cell r="AO58">
            <v>0</v>
          </cell>
          <cell r="AP58">
            <v>0</v>
          </cell>
        </row>
        <row r="59">
          <cell r="AH59" t="str">
            <v>Nutzungsdauer 80 Jahre</v>
          </cell>
          <cell r="AI59">
            <v>0</v>
          </cell>
          <cell r="AJ59">
            <v>0</v>
          </cell>
          <cell r="AK59">
            <v>0</v>
          </cell>
          <cell r="AL59">
            <v>0</v>
          </cell>
          <cell r="AM59">
            <v>0</v>
          </cell>
          <cell r="AN59">
            <v>0</v>
          </cell>
          <cell r="AO59">
            <v>0</v>
          </cell>
          <cell r="AP59">
            <v>0</v>
          </cell>
        </row>
        <row r="60">
          <cell r="AH60" t="str">
            <v>Nutzungsdauer 85 Jahre</v>
          </cell>
          <cell r="AI60">
            <v>0</v>
          </cell>
          <cell r="AJ60">
            <v>0</v>
          </cell>
          <cell r="AK60">
            <v>0</v>
          </cell>
          <cell r="AL60">
            <v>0</v>
          </cell>
          <cell r="AM60">
            <v>0</v>
          </cell>
          <cell r="AN60">
            <v>0</v>
          </cell>
          <cell r="AO60">
            <v>0</v>
          </cell>
          <cell r="AP60">
            <v>0</v>
          </cell>
        </row>
        <row r="61">
          <cell r="AH61" t="str">
            <v>Nutzungsdauer 90 Jahre</v>
          </cell>
          <cell r="AI61">
            <v>0</v>
          </cell>
          <cell r="AJ61">
            <v>0</v>
          </cell>
          <cell r="AK61">
            <v>0</v>
          </cell>
          <cell r="AL61">
            <v>0</v>
          </cell>
          <cell r="AM61">
            <v>0</v>
          </cell>
          <cell r="AN61">
            <v>0</v>
          </cell>
          <cell r="AO61">
            <v>0</v>
          </cell>
          <cell r="AP61">
            <v>0</v>
          </cell>
        </row>
        <row r="62">
          <cell r="AH62" t="str">
            <v>Nutzungsdauer 95 Jahre</v>
          </cell>
          <cell r="AI62">
            <v>0</v>
          </cell>
          <cell r="AJ62">
            <v>0</v>
          </cell>
          <cell r="AK62">
            <v>0</v>
          </cell>
          <cell r="AL62">
            <v>0</v>
          </cell>
          <cell r="AM62">
            <v>0</v>
          </cell>
          <cell r="AN62">
            <v>0</v>
          </cell>
          <cell r="AO62">
            <v>0</v>
          </cell>
          <cell r="AP62">
            <v>0</v>
          </cell>
        </row>
        <row r="63">
          <cell r="AH63" t="str">
            <v>Nutzungsdauer 100 Jahre</v>
          </cell>
          <cell r="AI63">
            <v>0</v>
          </cell>
          <cell r="AJ63">
            <v>0</v>
          </cell>
          <cell r="AK63">
            <v>0</v>
          </cell>
          <cell r="AL63">
            <v>0</v>
          </cell>
          <cell r="AM63">
            <v>0</v>
          </cell>
          <cell r="AN63">
            <v>0</v>
          </cell>
          <cell r="AO63">
            <v>0</v>
          </cell>
          <cell r="AP63">
            <v>0</v>
          </cell>
        </row>
        <row r="64">
          <cell r="AH64" t="str">
            <v>Kategorie Außenanlagen</v>
          </cell>
          <cell r="AI64" t="str">
            <v>Errichtungskosten</v>
          </cell>
          <cell r="AL64" t="str">
            <v>PENRT</v>
          </cell>
          <cell r="AM64" t="str">
            <v>PERT</v>
          </cell>
          <cell r="AN64" t="str">
            <v>PEE</v>
          </cell>
          <cell r="AO64" t="str">
            <v>GWP Errichtung</v>
          </cell>
          <cell r="AP64" t="str">
            <v>GWP Erneuerung</v>
          </cell>
        </row>
        <row r="65">
          <cell r="AH65" t="str">
            <v>Nutzungsdauer 5 Jahre</v>
          </cell>
          <cell r="AI65">
            <v>0</v>
          </cell>
          <cell r="AL65">
            <v>0</v>
          </cell>
          <cell r="AM65">
            <v>0</v>
          </cell>
          <cell r="AN65">
            <v>0</v>
          </cell>
          <cell r="AO65">
            <v>0</v>
          </cell>
          <cell r="AP65">
            <v>0</v>
          </cell>
        </row>
        <row r="66">
          <cell r="AH66" t="str">
            <v>Nutzungsdauer 10 Jahre</v>
          </cell>
          <cell r="AI66">
            <v>0</v>
          </cell>
          <cell r="AL66">
            <v>0</v>
          </cell>
          <cell r="AM66">
            <v>0</v>
          </cell>
          <cell r="AN66">
            <v>0</v>
          </cell>
          <cell r="AO66">
            <v>0</v>
          </cell>
          <cell r="AP66">
            <v>0</v>
          </cell>
        </row>
        <row r="67">
          <cell r="AH67" t="str">
            <v>Nutzungsdauer 15 Jahre</v>
          </cell>
          <cell r="AI67">
            <v>0</v>
          </cell>
          <cell r="AL67">
            <v>0</v>
          </cell>
          <cell r="AM67">
            <v>0</v>
          </cell>
          <cell r="AN67">
            <v>0</v>
          </cell>
          <cell r="AO67">
            <v>0</v>
          </cell>
          <cell r="AP67">
            <v>0</v>
          </cell>
        </row>
        <row r="68">
          <cell r="AH68" t="str">
            <v>Nutzungsdauer 20 Jahre</v>
          </cell>
          <cell r="AI68">
            <v>0</v>
          </cell>
          <cell r="AL68">
            <v>0</v>
          </cell>
          <cell r="AM68">
            <v>0</v>
          </cell>
          <cell r="AN68">
            <v>0</v>
          </cell>
          <cell r="AO68">
            <v>0</v>
          </cell>
          <cell r="AP68">
            <v>0</v>
          </cell>
        </row>
        <row r="69">
          <cell r="AH69" t="str">
            <v>Nutzungsdauer 25 Jahre</v>
          </cell>
          <cell r="AI69">
            <v>0</v>
          </cell>
          <cell r="AL69">
            <v>0</v>
          </cell>
          <cell r="AM69">
            <v>0</v>
          </cell>
          <cell r="AN69">
            <v>0</v>
          </cell>
          <cell r="AO69">
            <v>0</v>
          </cell>
          <cell r="AP69">
            <v>0</v>
          </cell>
        </row>
        <row r="70">
          <cell r="AH70" t="str">
            <v>Nutzungsdauer 30 Jahre</v>
          </cell>
          <cell r="AI70">
            <v>0</v>
          </cell>
          <cell r="AL70">
            <v>0</v>
          </cell>
          <cell r="AM70">
            <v>0</v>
          </cell>
          <cell r="AN70">
            <v>0</v>
          </cell>
          <cell r="AO70">
            <v>0</v>
          </cell>
          <cell r="AP70">
            <v>0</v>
          </cell>
        </row>
        <row r="71">
          <cell r="AH71" t="str">
            <v>Nutzungsdauer 35 Jahre</v>
          </cell>
          <cell r="AI71">
            <v>0</v>
          </cell>
          <cell r="AL71">
            <v>0</v>
          </cell>
          <cell r="AM71">
            <v>0</v>
          </cell>
          <cell r="AN71">
            <v>0</v>
          </cell>
          <cell r="AO71">
            <v>0</v>
          </cell>
          <cell r="AP71">
            <v>0</v>
          </cell>
        </row>
        <row r="72">
          <cell r="AH72" t="str">
            <v>Nutzungsdauer 40 Jahre</v>
          </cell>
          <cell r="AI72">
            <v>0</v>
          </cell>
          <cell r="AL72">
            <v>0</v>
          </cell>
          <cell r="AM72">
            <v>0</v>
          </cell>
          <cell r="AN72">
            <v>0</v>
          </cell>
          <cell r="AO72">
            <v>0</v>
          </cell>
          <cell r="AP72">
            <v>0</v>
          </cell>
        </row>
        <row r="73">
          <cell r="AH73" t="str">
            <v>Nutzungsdauer 45 Jahre</v>
          </cell>
          <cell r="AI73">
            <v>0</v>
          </cell>
          <cell r="AL73">
            <v>0</v>
          </cell>
          <cell r="AM73">
            <v>0</v>
          </cell>
          <cell r="AN73">
            <v>0</v>
          </cell>
          <cell r="AO73">
            <v>0</v>
          </cell>
          <cell r="AP73">
            <v>0</v>
          </cell>
        </row>
        <row r="74">
          <cell r="AH74" t="str">
            <v>Nutzungsdauer 50 Jahre</v>
          </cell>
          <cell r="AI74">
            <v>0</v>
          </cell>
          <cell r="AL74">
            <v>0</v>
          </cell>
          <cell r="AM74">
            <v>0</v>
          </cell>
          <cell r="AN74">
            <v>0</v>
          </cell>
          <cell r="AO74">
            <v>0</v>
          </cell>
          <cell r="AP74">
            <v>0</v>
          </cell>
        </row>
        <row r="75">
          <cell r="AH75" t="str">
            <v>Nutzungsdauer 55 Jahre</v>
          </cell>
          <cell r="AI75">
            <v>0</v>
          </cell>
          <cell r="AL75">
            <v>0</v>
          </cell>
          <cell r="AM75">
            <v>0</v>
          </cell>
          <cell r="AN75">
            <v>0</v>
          </cell>
          <cell r="AO75">
            <v>0</v>
          </cell>
          <cell r="AP75">
            <v>0</v>
          </cell>
        </row>
        <row r="76">
          <cell r="AH76" t="str">
            <v>Nutzungsdauer 60 Jahre</v>
          </cell>
          <cell r="AI76">
            <v>0</v>
          </cell>
          <cell r="AL76">
            <v>0</v>
          </cell>
          <cell r="AM76">
            <v>0</v>
          </cell>
          <cell r="AN76">
            <v>0</v>
          </cell>
          <cell r="AO76">
            <v>0</v>
          </cell>
          <cell r="AP76">
            <v>0</v>
          </cell>
        </row>
        <row r="77">
          <cell r="AH77" t="str">
            <v>Nutzungsdauer 65 Jahre</v>
          </cell>
          <cell r="AI77">
            <v>0</v>
          </cell>
          <cell r="AL77">
            <v>0</v>
          </cell>
          <cell r="AM77">
            <v>0</v>
          </cell>
          <cell r="AN77">
            <v>0</v>
          </cell>
          <cell r="AO77">
            <v>0</v>
          </cell>
          <cell r="AP77">
            <v>0</v>
          </cell>
        </row>
        <row r="78">
          <cell r="AH78" t="str">
            <v>Nutzungsdauer 70 Jahre</v>
          </cell>
          <cell r="AI78">
            <v>0</v>
          </cell>
          <cell r="AL78">
            <v>0</v>
          </cell>
          <cell r="AM78">
            <v>0</v>
          </cell>
          <cell r="AN78">
            <v>0</v>
          </cell>
          <cell r="AO78">
            <v>0</v>
          </cell>
          <cell r="AP78">
            <v>0</v>
          </cell>
        </row>
        <row r="79">
          <cell r="AH79" t="str">
            <v>Nutzungsdauer 75 Jahre</v>
          </cell>
          <cell r="AI79">
            <v>0</v>
          </cell>
          <cell r="AL79">
            <v>0</v>
          </cell>
          <cell r="AM79">
            <v>0</v>
          </cell>
          <cell r="AN79">
            <v>0</v>
          </cell>
          <cell r="AO79">
            <v>0</v>
          </cell>
          <cell r="AP79">
            <v>0</v>
          </cell>
        </row>
        <row r="80">
          <cell r="AH80" t="str">
            <v>Nutzungsdauer 80 Jahre</v>
          </cell>
          <cell r="AI80">
            <v>0</v>
          </cell>
          <cell r="AL80">
            <v>0</v>
          </cell>
          <cell r="AM80">
            <v>0</v>
          </cell>
          <cell r="AN80">
            <v>0</v>
          </cell>
          <cell r="AO80">
            <v>0</v>
          </cell>
          <cell r="AP80">
            <v>0</v>
          </cell>
        </row>
        <row r="81">
          <cell r="AH81" t="str">
            <v>Nutzungsdauer 85 Jahre</v>
          </cell>
          <cell r="AI81">
            <v>0</v>
          </cell>
          <cell r="AL81">
            <v>0</v>
          </cell>
          <cell r="AM81">
            <v>0</v>
          </cell>
          <cell r="AN81">
            <v>0</v>
          </cell>
          <cell r="AO81">
            <v>0</v>
          </cell>
          <cell r="AP81">
            <v>0</v>
          </cell>
        </row>
        <row r="82">
          <cell r="AH82" t="str">
            <v>Nutzungsdauer 90 Jahre</v>
          </cell>
          <cell r="AI82">
            <v>0</v>
          </cell>
          <cell r="AL82">
            <v>0</v>
          </cell>
          <cell r="AM82">
            <v>0</v>
          </cell>
          <cell r="AN82">
            <v>0</v>
          </cell>
          <cell r="AO82">
            <v>0</v>
          </cell>
          <cell r="AP82">
            <v>0</v>
          </cell>
        </row>
        <row r="83">
          <cell r="AH83" t="str">
            <v>Nutzungsdauer 95 Jahre</v>
          </cell>
          <cell r="AI83">
            <v>0</v>
          </cell>
          <cell r="AL83">
            <v>0</v>
          </cell>
          <cell r="AM83">
            <v>0</v>
          </cell>
          <cell r="AN83">
            <v>0</v>
          </cell>
          <cell r="AO83">
            <v>0</v>
          </cell>
          <cell r="AP83">
            <v>0</v>
          </cell>
        </row>
        <row r="84">
          <cell r="AH84" t="str">
            <v>Nutzungsdauer 100 Jahre</v>
          </cell>
          <cell r="AI84">
            <v>0</v>
          </cell>
          <cell r="AL84">
            <v>0</v>
          </cell>
          <cell r="AM84">
            <v>0</v>
          </cell>
          <cell r="AN84">
            <v>0</v>
          </cell>
          <cell r="AO84">
            <v>0</v>
          </cell>
          <cell r="AP84">
            <v>0</v>
          </cell>
        </row>
      </sheetData>
      <sheetData sheetId="10">
        <row r="3">
          <cell r="C3" t="str">
            <v>E0</v>
          </cell>
        </row>
      </sheetData>
      <sheetData sheetId="11">
        <row r="3">
          <cell r="C3" t="str">
            <v>F</v>
          </cell>
        </row>
      </sheetData>
      <sheetData sheetId="12"/>
      <sheetData sheetId="13"/>
      <sheetData sheetId="14"/>
      <sheetData sheetId="15"/>
      <sheetData sheetId="16"/>
      <sheetData sheetId="17">
        <row r="3">
          <cell r="C3" t="str">
            <v>F</v>
          </cell>
        </row>
      </sheetData>
      <sheetData sheetId="18">
        <row r="3">
          <cell r="C3" t="str">
            <v>F</v>
          </cell>
          <cell r="D3" t="str">
            <v>Objekt-Folgekosten</v>
          </cell>
          <cell r="G3" t="str">
            <v>zurück zu "Nutzung &amp; Betrieb"</v>
          </cell>
        </row>
        <row r="4">
          <cell r="C4" t="str">
            <v>F1</v>
          </cell>
          <cell r="D4" t="str">
            <v>Verwaltung</v>
          </cell>
          <cell r="F4" t="str">
            <v>#SUM</v>
          </cell>
          <cell r="G4">
            <v>0</v>
          </cell>
          <cell r="J4" t="str">
            <v>kg CO2 equ./Jahr</v>
          </cell>
          <cell r="L4">
            <v>0</v>
          </cell>
          <cell r="M4" t="str">
            <v>kg CO2 equ.</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0</v>
          </cell>
          <cell r="DG4">
            <v>0</v>
          </cell>
          <cell r="DH4">
            <v>0</v>
          </cell>
          <cell r="DI4">
            <v>0</v>
          </cell>
          <cell r="DJ4" t="e">
            <v>#VALUE!</v>
          </cell>
        </row>
        <row r="5">
          <cell r="C5" t="str">
            <v>F1.1</v>
          </cell>
          <cell r="D5" t="str">
            <v>Verwaltung und Management</v>
          </cell>
          <cell r="G5">
            <v>0</v>
          </cell>
          <cell r="H5">
            <v>0</v>
          </cell>
          <cell r="J5" t="str">
            <v>kg CO2 equ./Jahr</v>
          </cell>
          <cell r="K5" t="str">
            <v>1</v>
          </cell>
          <cell r="L5">
            <v>0</v>
          </cell>
          <cell r="M5" t="str">
            <v>kg CO2 equ.</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O5">
            <v>0</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t="e">
            <v>#VALUE!</v>
          </cell>
        </row>
        <row r="6">
          <cell r="C6" t="str">
            <v>F1.2</v>
          </cell>
          <cell r="D6" t="str">
            <v>Gebühren, Steuern und Abgaben</v>
          </cell>
        </row>
        <row r="7">
          <cell r="C7" t="str">
            <v>F1.3</v>
          </cell>
          <cell r="D7" t="str">
            <v>Flächenmanagement</v>
          </cell>
          <cell r="G7">
            <v>0</v>
          </cell>
          <cell r="H7">
            <v>0</v>
          </cell>
          <cell r="J7" t="str">
            <v>kg CO2 equ./Jahr</v>
          </cell>
          <cell r="K7" t="str">
            <v>1</v>
          </cell>
          <cell r="L7">
            <v>0</v>
          </cell>
          <cell r="M7" t="str">
            <v>kg CO2 equ.</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t="e">
            <v>#VALUE!</v>
          </cell>
        </row>
        <row r="8">
          <cell r="C8" t="str">
            <v>F1.4</v>
          </cell>
          <cell r="D8" t="str">
            <v>Sonstiges</v>
          </cell>
        </row>
        <row r="9">
          <cell r="C9" t="str">
            <v>F2</v>
          </cell>
          <cell r="D9" t="str">
            <v>Technischer Gebäudebetrieb</v>
          </cell>
          <cell r="F9" t="str">
            <v>#SUM</v>
          </cell>
          <cell r="G9">
            <v>0</v>
          </cell>
          <cell r="J9" t="str">
            <v>kg CO2 equ./Jahr</v>
          </cell>
          <cell r="L9">
            <v>0</v>
          </cell>
          <cell r="M9" t="str">
            <v>kg CO2 equ.</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0</v>
          </cell>
          <cell r="DE9">
            <v>0</v>
          </cell>
          <cell r="DF9">
            <v>0</v>
          </cell>
          <cell r="DG9">
            <v>0</v>
          </cell>
          <cell r="DH9">
            <v>0</v>
          </cell>
          <cell r="DI9">
            <v>0</v>
          </cell>
          <cell r="DJ9" t="e">
            <v>#VALUE!</v>
          </cell>
        </row>
        <row r="10">
          <cell r="C10" t="str">
            <v>F2.1</v>
          </cell>
          <cell r="D10" t="str">
            <v>Technisches Gebäudemanagement</v>
          </cell>
          <cell r="G10">
            <v>0</v>
          </cell>
          <cell r="H10">
            <v>0</v>
          </cell>
          <cell r="J10" t="str">
            <v>kg CO2 equ./Jahr</v>
          </cell>
          <cell r="K10">
            <v>1</v>
          </cell>
          <cell r="L10">
            <v>0</v>
          </cell>
          <cell r="M10" t="str">
            <v>kg CO2 equ.</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t="e">
            <v>#VALUE!</v>
          </cell>
        </row>
        <row r="11">
          <cell r="C11" t="str">
            <v>F2.2</v>
          </cell>
          <cell r="D11" t="str">
            <v>Inspektionen</v>
          </cell>
          <cell r="G11">
            <v>0</v>
          </cell>
          <cell r="H11">
            <v>0</v>
          </cell>
          <cell r="J11" t="str">
            <v>kg CO2 equ./Jahr</v>
          </cell>
          <cell r="K11" t="str">
            <v>1</v>
          </cell>
          <cell r="L11">
            <v>0</v>
          </cell>
          <cell r="M11" t="str">
            <v>kg CO2 equ.</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t="e">
            <v>#VALUE!</v>
          </cell>
        </row>
        <row r="12">
          <cell r="C12" t="str">
            <v>F2.3</v>
          </cell>
          <cell r="D12" t="str">
            <v>Wartung</v>
          </cell>
          <cell r="G12">
            <v>0</v>
          </cell>
          <cell r="H12">
            <v>0</v>
          </cell>
          <cell r="J12" t="str">
            <v>kg CO2 equ./Jahr</v>
          </cell>
          <cell r="K12" t="str">
            <v>1</v>
          </cell>
          <cell r="L12">
            <v>0</v>
          </cell>
          <cell r="M12" t="str">
            <v>kg CO2 equ.</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t="e">
            <v>#VALUE!</v>
          </cell>
        </row>
        <row r="13">
          <cell r="C13" t="str">
            <v>F2.4</v>
          </cell>
          <cell r="D13" t="str">
            <v>Kleine Instandsetzung, Reparaturen</v>
          </cell>
          <cell r="G13">
            <v>0</v>
          </cell>
          <cell r="H13">
            <v>0</v>
          </cell>
          <cell r="J13" t="str">
            <v>kg CO2 equ./Jahr</v>
          </cell>
          <cell r="K13" t="str">
            <v>1</v>
          </cell>
          <cell r="L13">
            <v>0</v>
          </cell>
          <cell r="M13" t="str">
            <v>kg CO2 equ.</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t="e">
            <v>#VALUE!</v>
          </cell>
        </row>
        <row r="14">
          <cell r="C14" t="str">
            <v>F2.5</v>
          </cell>
          <cell r="D14" t="str">
            <v>Sonstiges</v>
          </cell>
        </row>
        <row r="15">
          <cell r="C15" t="str">
            <v>F3</v>
          </cell>
          <cell r="D15" t="str">
            <v>Ver- und Entsorgung</v>
          </cell>
          <cell r="F15" t="str">
            <v>#SUM</v>
          </cell>
          <cell r="G15">
            <v>-1437.6472009448526</v>
          </cell>
          <cell r="J15" t="str">
            <v>kg CO2 equ./Jahr</v>
          </cell>
          <cell r="L15">
            <v>-142327.07289354032</v>
          </cell>
          <cell r="M15" t="str">
            <v>kg CO2 equ.</v>
          </cell>
          <cell r="N15">
            <v>0</v>
          </cell>
          <cell r="O15">
            <v>-1437.6472009448526</v>
          </cell>
          <cell r="P15">
            <v>-2875.2944018897051</v>
          </cell>
          <cell r="Q15">
            <v>-4312.9416028345568</v>
          </cell>
          <cell r="R15">
            <v>-5750.5888037794102</v>
          </cell>
          <cell r="S15">
            <v>-7188.2360047242619</v>
          </cell>
          <cell r="T15">
            <v>-8625.8832056691135</v>
          </cell>
          <cell r="U15">
            <v>-10063.530406613969</v>
          </cell>
          <cell r="V15">
            <v>-11501.17760755882</v>
          </cell>
          <cell r="W15">
            <v>-12938.824808503668</v>
          </cell>
          <cell r="X15">
            <v>-14376.472009448524</v>
          </cell>
          <cell r="Y15">
            <v>-15814.119210393386</v>
          </cell>
          <cell r="Z15">
            <v>-17251.766411338227</v>
          </cell>
          <cell r="AA15">
            <v>-18689.41361228309</v>
          </cell>
          <cell r="AB15">
            <v>-20127.060813227938</v>
          </cell>
          <cell r="AC15">
            <v>-21564.708014172793</v>
          </cell>
          <cell r="AD15">
            <v>-23002.355215117641</v>
          </cell>
          <cell r="AE15">
            <v>-24440.002416062489</v>
          </cell>
          <cell r="AF15">
            <v>-25877.649617007337</v>
          </cell>
          <cell r="AG15">
            <v>-27315.296817952185</v>
          </cell>
          <cell r="AH15">
            <v>-28752.944018897047</v>
          </cell>
          <cell r="AI15">
            <v>-30190.591219841896</v>
          </cell>
          <cell r="AJ15">
            <v>-31628.238420786773</v>
          </cell>
          <cell r="AK15">
            <v>-33065.885621731606</v>
          </cell>
          <cell r="AL15">
            <v>-34503.532822676454</v>
          </cell>
          <cell r="AM15">
            <v>-35941.180023621302</v>
          </cell>
          <cell r="AN15">
            <v>-37378.827224566179</v>
          </cell>
          <cell r="AO15">
            <v>-38816.474425510998</v>
          </cell>
          <cell r="AP15">
            <v>-40254.121626455875</v>
          </cell>
          <cell r="AQ15">
            <v>-41691.768827400723</v>
          </cell>
          <cell r="AR15">
            <v>-43129.416028345586</v>
          </cell>
          <cell r="AS15">
            <v>-44567.063229290434</v>
          </cell>
          <cell r="AT15">
            <v>-46004.710430235282</v>
          </cell>
          <cell r="AU15">
            <v>-47442.357631180144</v>
          </cell>
          <cell r="AV15">
            <v>-48880.004832124978</v>
          </cell>
          <cell r="AW15">
            <v>-50317.652033069811</v>
          </cell>
          <cell r="AX15">
            <v>-51755.299234014674</v>
          </cell>
          <cell r="AY15">
            <v>-53192.946434959536</v>
          </cell>
          <cell r="AZ15">
            <v>-54630.59363590437</v>
          </cell>
          <cell r="BA15">
            <v>-56068.240836849262</v>
          </cell>
          <cell r="BB15">
            <v>-57505.888037794095</v>
          </cell>
          <cell r="BC15">
            <v>-58943.535238738928</v>
          </cell>
          <cell r="BD15">
            <v>-60381.182439683791</v>
          </cell>
          <cell r="BE15">
            <v>-61818.829640628624</v>
          </cell>
          <cell r="BF15">
            <v>-63256.476841573545</v>
          </cell>
          <cell r="BG15">
            <v>-64694.12404251835</v>
          </cell>
          <cell r="BH15">
            <v>-66131.771243463212</v>
          </cell>
          <cell r="BI15">
            <v>-67569.418444408075</v>
          </cell>
          <cell r="BJ15">
            <v>-69007.065645352908</v>
          </cell>
          <cell r="BK15">
            <v>-70444.7128462978</v>
          </cell>
          <cell r="BL15">
            <v>-71882.360047242604</v>
          </cell>
          <cell r="BM15">
            <v>-73320.007248187438</v>
          </cell>
          <cell r="BN15">
            <v>-74757.654449132358</v>
          </cell>
          <cell r="BO15">
            <v>-76195.301650077163</v>
          </cell>
          <cell r="BP15">
            <v>-77632.948851021996</v>
          </cell>
          <cell r="BQ15">
            <v>-79070.596051966888</v>
          </cell>
          <cell r="BR15">
            <v>-80508.24325291175</v>
          </cell>
          <cell r="BS15">
            <v>-81945.890453856584</v>
          </cell>
          <cell r="BT15">
            <v>-83383.537654801446</v>
          </cell>
          <cell r="BU15">
            <v>-84821.18485574628</v>
          </cell>
          <cell r="BV15">
            <v>-86258.832056691172</v>
          </cell>
          <cell r="BW15">
            <v>-87696.479257636005</v>
          </cell>
          <cell r="BX15">
            <v>-89134.126458580868</v>
          </cell>
          <cell r="BY15">
            <v>-90571.77365952573</v>
          </cell>
          <cell r="BZ15">
            <v>-92009.420860470564</v>
          </cell>
          <cell r="CA15">
            <v>-93447.068061415397</v>
          </cell>
          <cell r="CB15">
            <v>-94884.715262360289</v>
          </cell>
          <cell r="CC15">
            <v>-96322.362463305064</v>
          </cell>
          <cell r="CD15">
            <v>-97760.009664249956</v>
          </cell>
          <cell r="CE15">
            <v>-99197.656865194789</v>
          </cell>
          <cell r="CF15">
            <v>-100635.30406613962</v>
          </cell>
          <cell r="CG15">
            <v>-102072.95126708457</v>
          </cell>
          <cell r="CH15">
            <v>-103510.59846802935</v>
          </cell>
          <cell r="CI15">
            <v>-104948.24566897418</v>
          </cell>
          <cell r="CJ15">
            <v>-106385.89286991907</v>
          </cell>
          <cell r="CK15">
            <v>-107823.54007086391</v>
          </cell>
          <cell r="CL15">
            <v>-109261.18727180874</v>
          </cell>
          <cell r="CM15">
            <v>-110698.83447275363</v>
          </cell>
          <cell r="CN15">
            <v>-112136.48167369852</v>
          </cell>
          <cell r="CO15">
            <v>-113574.1288746433</v>
          </cell>
          <cell r="CP15">
            <v>-115011.77607558819</v>
          </cell>
          <cell r="CQ15">
            <v>-116449.42327653302</v>
          </cell>
          <cell r="CR15">
            <v>-117887.07047747786</v>
          </cell>
          <cell r="CS15">
            <v>-119324.71767842281</v>
          </cell>
          <cell r="CT15">
            <v>-120762.36487936758</v>
          </cell>
          <cell r="CU15">
            <v>-122200.01208031247</v>
          </cell>
          <cell r="CV15">
            <v>-123637.65928125725</v>
          </cell>
          <cell r="CW15">
            <v>-125075.30648220214</v>
          </cell>
          <cell r="CX15">
            <v>-126512.95368314709</v>
          </cell>
          <cell r="CY15">
            <v>-127950.60088409187</v>
          </cell>
          <cell r="CZ15">
            <v>-129388.2480850367</v>
          </cell>
          <cell r="DA15">
            <v>-130825.89528598153</v>
          </cell>
          <cell r="DB15">
            <v>-132263.54248692642</v>
          </cell>
          <cell r="DC15">
            <v>-133701.1896878712</v>
          </cell>
          <cell r="DD15">
            <v>-135138.83688881615</v>
          </cell>
          <cell r="DE15">
            <v>-136576.48408976098</v>
          </cell>
          <cell r="DF15">
            <v>-138014.13129070582</v>
          </cell>
          <cell r="DG15">
            <v>-139451.77849165071</v>
          </cell>
          <cell r="DH15">
            <v>-140889.4256925956</v>
          </cell>
          <cell r="DI15">
            <v>-142327.07289354032</v>
          </cell>
          <cell r="DJ15" t="e">
            <v>#VALUE!</v>
          </cell>
        </row>
        <row r="16">
          <cell r="C16" t="str">
            <v>F3.1</v>
          </cell>
          <cell r="D16" t="str">
            <v>Energie (Wärme, Kälte, Strom)</v>
          </cell>
          <cell r="F16" t="str">
            <v>#SUM</v>
          </cell>
          <cell r="G16">
            <v>-1437.6472009448526</v>
          </cell>
          <cell r="J16" t="str">
            <v>kg CO2 equ./Jahr</v>
          </cell>
          <cell r="L16">
            <v>-142327.07289354032</v>
          </cell>
          <cell r="M16" t="str">
            <v>kg CO2 equ.</v>
          </cell>
          <cell r="N16">
            <v>0</v>
          </cell>
          <cell r="O16">
            <v>-1437.6472009448526</v>
          </cell>
          <cell r="P16">
            <v>-2875.2944018897051</v>
          </cell>
          <cell r="Q16">
            <v>-4312.9416028345568</v>
          </cell>
          <cell r="R16">
            <v>-5750.5888037794102</v>
          </cell>
          <cell r="S16">
            <v>-7188.2360047242619</v>
          </cell>
          <cell r="T16">
            <v>-8625.8832056691135</v>
          </cell>
          <cell r="U16">
            <v>-10063.530406613969</v>
          </cell>
          <cell r="V16">
            <v>-11501.17760755882</v>
          </cell>
          <cell r="W16">
            <v>-12938.824808503668</v>
          </cell>
          <cell r="X16">
            <v>-14376.472009448524</v>
          </cell>
          <cell r="Y16">
            <v>-15814.119210393386</v>
          </cell>
          <cell r="Z16">
            <v>-17251.766411338227</v>
          </cell>
          <cell r="AA16">
            <v>-18689.41361228309</v>
          </cell>
          <cell r="AB16">
            <v>-20127.060813227938</v>
          </cell>
          <cell r="AC16">
            <v>-21564.708014172793</v>
          </cell>
          <cell r="AD16">
            <v>-23002.355215117641</v>
          </cell>
          <cell r="AE16">
            <v>-24440.002416062489</v>
          </cell>
          <cell r="AF16">
            <v>-25877.649617007337</v>
          </cell>
          <cell r="AG16">
            <v>-27315.296817952185</v>
          </cell>
          <cell r="AH16">
            <v>-28752.944018897047</v>
          </cell>
          <cell r="AI16">
            <v>-30190.591219841896</v>
          </cell>
          <cell r="AJ16">
            <v>-31628.238420786773</v>
          </cell>
          <cell r="AK16">
            <v>-33065.885621731606</v>
          </cell>
          <cell r="AL16">
            <v>-34503.532822676454</v>
          </cell>
          <cell r="AM16">
            <v>-35941.180023621302</v>
          </cell>
          <cell r="AN16">
            <v>-37378.827224566179</v>
          </cell>
          <cell r="AO16">
            <v>-38816.474425510998</v>
          </cell>
          <cell r="AP16">
            <v>-40254.121626455875</v>
          </cell>
          <cell r="AQ16">
            <v>-41691.768827400723</v>
          </cell>
          <cell r="AR16">
            <v>-43129.416028345586</v>
          </cell>
          <cell r="AS16">
            <v>-44567.063229290434</v>
          </cell>
          <cell r="AT16">
            <v>-46004.710430235282</v>
          </cell>
          <cell r="AU16">
            <v>-47442.357631180144</v>
          </cell>
          <cell r="AV16">
            <v>-48880.004832124978</v>
          </cell>
          <cell r="AW16">
            <v>-50317.652033069811</v>
          </cell>
          <cell r="AX16">
            <v>-51755.299234014674</v>
          </cell>
          <cell r="AY16">
            <v>-53192.946434959536</v>
          </cell>
          <cell r="AZ16">
            <v>-54630.59363590437</v>
          </cell>
          <cell r="BA16">
            <v>-56068.240836849262</v>
          </cell>
          <cell r="BB16">
            <v>-57505.888037794095</v>
          </cell>
          <cell r="BC16">
            <v>-58943.535238738928</v>
          </cell>
          <cell r="BD16">
            <v>-60381.182439683791</v>
          </cell>
          <cell r="BE16">
            <v>-61818.829640628624</v>
          </cell>
          <cell r="BF16">
            <v>-63256.476841573545</v>
          </cell>
          <cell r="BG16">
            <v>-64694.12404251835</v>
          </cell>
          <cell r="BH16">
            <v>-66131.771243463212</v>
          </cell>
          <cell r="BI16">
            <v>-67569.418444408075</v>
          </cell>
          <cell r="BJ16">
            <v>-69007.065645352908</v>
          </cell>
          <cell r="BK16">
            <v>-70444.7128462978</v>
          </cell>
          <cell r="BL16">
            <v>-71882.360047242604</v>
          </cell>
          <cell r="BM16">
            <v>-73320.007248187438</v>
          </cell>
          <cell r="BN16">
            <v>-74757.654449132358</v>
          </cell>
          <cell r="BO16">
            <v>-76195.301650077163</v>
          </cell>
          <cell r="BP16">
            <v>-77632.948851021996</v>
          </cell>
          <cell r="BQ16">
            <v>-79070.596051966888</v>
          </cell>
          <cell r="BR16">
            <v>-80508.24325291175</v>
          </cell>
          <cell r="BS16">
            <v>-81945.890453856584</v>
          </cell>
          <cell r="BT16">
            <v>-83383.537654801446</v>
          </cell>
          <cell r="BU16">
            <v>-84821.18485574628</v>
          </cell>
          <cell r="BV16">
            <v>-86258.832056691172</v>
          </cell>
          <cell r="BW16">
            <v>-87696.479257636005</v>
          </cell>
          <cell r="BX16">
            <v>-89134.126458580868</v>
          </cell>
          <cell r="BY16">
            <v>-90571.77365952573</v>
          </cell>
          <cell r="BZ16">
            <v>-92009.420860470564</v>
          </cell>
          <cell r="CA16">
            <v>-93447.068061415397</v>
          </cell>
          <cell r="CB16">
            <v>-94884.715262360289</v>
          </cell>
          <cell r="CC16">
            <v>-96322.362463305064</v>
          </cell>
          <cell r="CD16">
            <v>-97760.009664249956</v>
          </cell>
          <cell r="CE16">
            <v>-99197.656865194789</v>
          </cell>
          <cell r="CF16">
            <v>-100635.30406613962</v>
          </cell>
          <cell r="CG16">
            <v>-102072.95126708457</v>
          </cell>
          <cell r="CH16">
            <v>-103510.59846802935</v>
          </cell>
          <cell r="CI16">
            <v>-104948.24566897418</v>
          </cell>
          <cell r="CJ16">
            <v>-106385.89286991907</v>
          </cell>
          <cell r="CK16">
            <v>-107823.54007086391</v>
          </cell>
          <cell r="CL16">
            <v>-109261.18727180874</v>
          </cell>
          <cell r="CM16">
            <v>-110698.83447275363</v>
          </cell>
          <cell r="CN16">
            <v>-112136.48167369852</v>
          </cell>
          <cell r="CO16">
            <v>-113574.1288746433</v>
          </cell>
          <cell r="CP16">
            <v>-115011.77607558819</v>
          </cell>
          <cell r="CQ16">
            <v>-116449.42327653302</v>
          </cell>
          <cell r="CR16">
            <v>-117887.07047747786</v>
          </cell>
          <cell r="CS16">
            <v>-119324.71767842281</v>
          </cell>
          <cell r="CT16">
            <v>-120762.36487936758</v>
          </cell>
          <cell r="CU16">
            <v>-122200.01208031247</v>
          </cell>
          <cell r="CV16">
            <v>-123637.65928125725</v>
          </cell>
          <cell r="CW16">
            <v>-125075.30648220214</v>
          </cell>
          <cell r="CX16">
            <v>-126512.95368314709</v>
          </cell>
          <cell r="CY16">
            <v>-127950.60088409187</v>
          </cell>
          <cell r="CZ16">
            <v>-129388.2480850367</v>
          </cell>
          <cell r="DA16">
            <v>-130825.89528598153</v>
          </cell>
          <cell r="DB16">
            <v>-132263.54248692642</v>
          </cell>
          <cell r="DC16">
            <v>-133701.1896878712</v>
          </cell>
          <cell r="DD16">
            <v>-135138.83688881615</v>
          </cell>
          <cell r="DE16">
            <v>-136576.48408976098</v>
          </cell>
          <cell r="DF16">
            <v>-138014.13129070582</v>
          </cell>
          <cell r="DG16">
            <v>-139451.77849165071</v>
          </cell>
          <cell r="DH16">
            <v>-140889.4256925956</v>
          </cell>
          <cell r="DI16">
            <v>-142327.07289354032</v>
          </cell>
          <cell r="DJ16" t="e">
            <v>#VALUE!</v>
          </cell>
        </row>
        <row r="17">
          <cell r="C17" t="str">
            <v>F3.1.a</v>
          </cell>
          <cell r="D17" t="str">
            <v>Strom Verbraucher</v>
          </cell>
          <cell r="F17" t="str">
            <v>#SUM</v>
          </cell>
          <cell r="G17">
            <v>812.53331506170218</v>
          </cell>
          <cell r="J17" t="str">
            <v>kg CO2 equ./Jahr</v>
          </cell>
          <cell r="L17">
            <v>80440.798191108523</v>
          </cell>
          <cell r="M17" t="str">
            <v>kg CO2 equ.</v>
          </cell>
          <cell r="N17">
            <v>0</v>
          </cell>
          <cell r="O17">
            <v>812.53331506170218</v>
          </cell>
          <cell r="P17">
            <v>1625.0666301234044</v>
          </cell>
          <cell r="Q17">
            <v>2437.5999451851062</v>
          </cell>
          <cell r="R17">
            <v>3250.1332602468087</v>
          </cell>
          <cell r="S17">
            <v>4062.6665753085113</v>
          </cell>
          <cell r="T17">
            <v>4875.1998903702124</v>
          </cell>
          <cell r="U17">
            <v>5687.7332054319149</v>
          </cell>
          <cell r="V17">
            <v>6500.2665204936175</v>
          </cell>
          <cell r="W17">
            <v>7312.79983555532</v>
          </cell>
          <cell r="X17">
            <v>8125.3331506170225</v>
          </cell>
          <cell r="Y17">
            <v>8937.8664656787241</v>
          </cell>
          <cell r="Z17">
            <v>9750.3997807404248</v>
          </cell>
          <cell r="AA17">
            <v>10562.933095802127</v>
          </cell>
          <cell r="AB17">
            <v>11375.46641086383</v>
          </cell>
          <cell r="AC17">
            <v>12187.999725925532</v>
          </cell>
          <cell r="AD17">
            <v>13000.533040987235</v>
          </cell>
          <cell r="AE17">
            <v>13813.066356048937</v>
          </cell>
          <cell r="AF17">
            <v>14625.59967111064</v>
          </cell>
          <cell r="AG17">
            <v>15438.132986172342</v>
          </cell>
          <cell r="AH17">
            <v>16250.666301234045</v>
          </cell>
          <cell r="AI17">
            <v>17063.199616295744</v>
          </cell>
          <cell r="AJ17">
            <v>17875.732931357448</v>
          </cell>
          <cell r="AK17">
            <v>18688.266246419149</v>
          </cell>
          <cell r="AL17">
            <v>19500.79956148085</v>
          </cell>
          <cell r="AM17">
            <v>20313.332876542554</v>
          </cell>
          <cell r="AN17">
            <v>21125.866191604255</v>
          </cell>
          <cell r="AO17">
            <v>21938.399506665959</v>
          </cell>
          <cell r="AP17">
            <v>22750.93282172766</v>
          </cell>
          <cell r="AQ17">
            <v>23563.466136789364</v>
          </cell>
          <cell r="AR17">
            <v>24375.999451851065</v>
          </cell>
          <cell r="AS17">
            <v>25188.532766912769</v>
          </cell>
          <cell r="AT17">
            <v>26001.06608197447</v>
          </cell>
          <cell r="AU17">
            <v>26813.599397036171</v>
          </cell>
          <cell r="AV17">
            <v>27626.132712097875</v>
          </cell>
          <cell r="AW17">
            <v>28438.666027159576</v>
          </cell>
          <cell r="AX17">
            <v>29251.19934222128</v>
          </cell>
          <cell r="AY17">
            <v>30063.732657282981</v>
          </cell>
          <cell r="AZ17">
            <v>30876.265972344685</v>
          </cell>
          <cell r="BA17">
            <v>31688.799287406386</v>
          </cell>
          <cell r="BB17">
            <v>32501.33260246809</v>
          </cell>
          <cell r="BC17">
            <v>33313.865917529794</v>
          </cell>
          <cell r="BD17">
            <v>34126.399232591488</v>
          </cell>
          <cell r="BE17">
            <v>34938.932547653196</v>
          </cell>
          <cell r="BF17">
            <v>35751.465862714897</v>
          </cell>
          <cell r="BG17">
            <v>36563.999177776597</v>
          </cell>
          <cell r="BH17">
            <v>37376.532492838298</v>
          </cell>
          <cell r="BI17">
            <v>38189.065807900006</v>
          </cell>
          <cell r="BJ17">
            <v>39001.599122961699</v>
          </cell>
          <cell r="BK17">
            <v>39814.132438023407</v>
          </cell>
          <cell r="BL17">
            <v>40626.665753085108</v>
          </cell>
          <cell r="BM17">
            <v>41439.199068146816</v>
          </cell>
          <cell r="BN17">
            <v>42251.732383208509</v>
          </cell>
          <cell r="BO17">
            <v>43064.265698270217</v>
          </cell>
          <cell r="BP17">
            <v>43876.799013331918</v>
          </cell>
          <cell r="BQ17">
            <v>44689.332328393626</v>
          </cell>
          <cell r="BR17">
            <v>45501.86564345532</v>
          </cell>
          <cell r="BS17">
            <v>46314.398958517027</v>
          </cell>
          <cell r="BT17">
            <v>47126.932273578728</v>
          </cell>
          <cell r="BU17">
            <v>47939.465588640429</v>
          </cell>
          <cell r="BV17">
            <v>48751.99890370213</v>
          </cell>
          <cell r="BW17">
            <v>49564.532218763838</v>
          </cell>
          <cell r="BX17">
            <v>50377.065533825538</v>
          </cell>
          <cell r="BY17">
            <v>51189.598848887239</v>
          </cell>
          <cell r="BZ17">
            <v>52002.13216394894</v>
          </cell>
          <cell r="CA17">
            <v>52814.665479010648</v>
          </cell>
          <cell r="CB17">
            <v>53627.198794072341</v>
          </cell>
          <cell r="CC17">
            <v>54439.732109134049</v>
          </cell>
          <cell r="CD17">
            <v>55252.26542419575</v>
          </cell>
          <cell r="CE17">
            <v>56064.798739257458</v>
          </cell>
          <cell r="CF17">
            <v>56877.332054319151</v>
          </cell>
          <cell r="CG17">
            <v>57689.865369380859</v>
          </cell>
          <cell r="CH17">
            <v>58502.39868444256</v>
          </cell>
          <cell r="CI17">
            <v>59314.931999504261</v>
          </cell>
          <cell r="CJ17">
            <v>60127.465314565961</v>
          </cell>
          <cell r="CK17">
            <v>60939.998629627669</v>
          </cell>
          <cell r="CL17">
            <v>61752.53194468937</v>
          </cell>
          <cell r="CM17">
            <v>62565.065259751071</v>
          </cell>
          <cell r="CN17">
            <v>63377.598574812771</v>
          </cell>
          <cell r="CO17">
            <v>64190.131889874479</v>
          </cell>
          <cell r="CP17">
            <v>65002.66520493618</v>
          </cell>
          <cell r="CQ17">
            <v>65815.198519997881</v>
          </cell>
          <cell r="CR17">
            <v>66627.731835059589</v>
          </cell>
          <cell r="CS17">
            <v>67440.265150121282</v>
          </cell>
          <cell r="CT17">
            <v>68252.798465182976</v>
          </cell>
          <cell r="CU17">
            <v>69065.331780244684</v>
          </cell>
          <cell r="CV17">
            <v>69877.865095306392</v>
          </cell>
          <cell r="CW17">
            <v>70690.3984103681</v>
          </cell>
          <cell r="CX17">
            <v>71502.931725429793</v>
          </cell>
          <cell r="CY17">
            <v>72315.465040491501</v>
          </cell>
          <cell r="CZ17">
            <v>73127.998355553194</v>
          </cell>
          <cell r="DA17">
            <v>73940.531670614902</v>
          </cell>
          <cell r="DB17">
            <v>74753.064985676596</v>
          </cell>
          <cell r="DC17">
            <v>75565.598300738304</v>
          </cell>
          <cell r="DD17">
            <v>76378.131615800012</v>
          </cell>
          <cell r="DE17">
            <v>77190.66493086172</v>
          </cell>
          <cell r="DF17">
            <v>78003.198245923399</v>
          </cell>
          <cell r="DG17">
            <v>78815.731560985107</v>
          </cell>
          <cell r="DH17">
            <v>79628.264876046815</v>
          </cell>
          <cell r="DI17">
            <v>80440.798191108523</v>
          </cell>
          <cell r="DJ17" t="e">
            <v>#VALUE!</v>
          </cell>
        </row>
        <row r="18">
          <cell r="C18" t="str">
            <v>F3.1.a-1</v>
          </cell>
          <cell r="D18" t="str">
            <v>Strom IT+Kommunikation</v>
          </cell>
          <cell r="F18" t="str">
            <v>IKTkWh*BGFbeheizt*GWPSTROM</v>
          </cell>
          <cell r="G18">
            <v>0</v>
          </cell>
          <cell r="H18">
            <v>0</v>
          </cell>
          <cell r="J18" t="str">
            <v>kg CO2 equ./Jahr</v>
          </cell>
          <cell r="K18" t="str">
            <v>1</v>
          </cell>
          <cell r="L18">
            <v>0</v>
          </cell>
          <cell r="M18" t="str">
            <v>kg CO2 equ.</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t="e">
            <v>#VALUE!</v>
          </cell>
        </row>
        <row r="19">
          <cell r="C19" t="str">
            <v>F3.1.a-2</v>
          </cell>
          <cell r="D19" t="str">
            <v>Strom Beleuchtung</v>
          </cell>
          <cell r="F19" t="str">
            <v>BELkWh*BGFbeheizt*GWPSTROM</v>
          </cell>
          <cell r="G19">
            <v>0</v>
          </cell>
          <cell r="H19">
            <v>0</v>
          </cell>
          <cell r="J19" t="str">
            <v>kg CO2 equ./Jahr</v>
          </cell>
          <cell r="K19" t="str">
            <v>1</v>
          </cell>
          <cell r="L19">
            <v>0</v>
          </cell>
          <cell r="M19" t="str">
            <v>kg CO2 equ.</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t="e">
            <v>#VALUE!</v>
          </cell>
        </row>
        <row r="20">
          <cell r="C20" t="str">
            <v>F3.1.a-3</v>
          </cell>
          <cell r="D20" t="str">
            <v>Strom Lüftung</v>
          </cell>
          <cell r="F20" t="str">
            <v>LUFTkWh*BGFbelüftet*GWPSTROM</v>
          </cell>
          <cell r="G20">
            <v>81.456526582140128</v>
          </cell>
          <cell r="H20">
            <v>81.456526582140128</v>
          </cell>
          <cell r="J20" t="str">
            <v>kg CO2 equ./Jahr</v>
          </cell>
          <cell r="K20" t="str">
            <v>1</v>
          </cell>
          <cell r="L20">
            <v>8064.196131631873</v>
          </cell>
          <cell r="M20" t="str">
            <v>kg CO2 equ.</v>
          </cell>
          <cell r="N20">
            <v>0</v>
          </cell>
          <cell r="O20">
            <v>81.456526582140128</v>
          </cell>
          <cell r="P20">
            <v>162.91305316428026</v>
          </cell>
          <cell r="Q20">
            <v>244.36957974642038</v>
          </cell>
          <cell r="R20">
            <v>325.82610632856051</v>
          </cell>
          <cell r="S20">
            <v>407.28263291070061</v>
          </cell>
          <cell r="T20">
            <v>488.73915949284077</v>
          </cell>
          <cell r="U20">
            <v>570.19568607498093</v>
          </cell>
          <cell r="V20">
            <v>651.65221265712103</v>
          </cell>
          <cell r="W20">
            <v>733.10873923926113</v>
          </cell>
          <cell r="X20">
            <v>814.56526582140123</v>
          </cell>
          <cell r="Y20">
            <v>896.02179240354144</v>
          </cell>
          <cell r="Z20">
            <v>977.47831898568154</v>
          </cell>
          <cell r="AA20">
            <v>1058.9348455678216</v>
          </cell>
          <cell r="AB20">
            <v>1140.3913721499619</v>
          </cell>
          <cell r="AC20">
            <v>1221.8478987321018</v>
          </cell>
          <cell r="AD20">
            <v>1303.3044253142421</v>
          </cell>
          <cell r="AE20">
            <v>1384.7609518963823</v>
          </cell>
          <cell r="AF20">
            <v>1466.2174784785223</v>
          </cell>
          <cell r="AG20">
            <v>1547.6740050606625</v>
          </cell>
          <cell r="AH20">
            <v>1629.1305316428025</v>
          </cell>
          <cell r="AI20">
            <v>1710.5870582249427</v>
          </cell>
          <cell r="AJ20">
            <v>1792.0435848070829</v>
          </cell>
          <cell r="AK20">
            <v>1873.5001113892229</v>
          </cell>
          <cell r="AL20">
            <v>1954.9566379713631</v>
          </cell>
          <cell r="AM20">
            <v>2036.4131645535033</v>
          </cell>
          <cell r="AN20">
            <v>2117.8696911356433</v>
          </cell>
          <cell r="AO20">
            <v>2199.3262177177835</v>
          </cell>
          <cell r="AP20">
            <v>2280.7827442999237</v>
          </cell>
          <cell r="AQ20">
            <v>2362.2392708820639</v>
          </cell>
          <cell r="AR20">
            <v>2443.6957974642037</v>
          </cell>
          <cell r="AS20">
            <v>2525.1523240463439</v>
          </cell>
          <cell r="AT20">
            <v>2606.6088506284841</v>
          </cell>
          <cell r="AU20">
            <v>2688.0653772106243</v>
          </cell>
          <cell r="AV20">
            <v>2769.5219037927645</v>
          </cell>
          <cell r="AW20">
            <v>2850.9784303749043</v>
          </cell>
          <cell r="AX20">
            <v>2932.4349569570445</v>
          </cell>
          <cell r="AY20">
            <v>3013.8914835391847</v>
          </cell>
          <cell r="AZ20">
            <v>3095.3480101213249</v>
          </cell>
          <cell r="BA20">
            <v>3176.8045367034651</v>
          </cell>
          <cell r="BB20">
            <v>3258.2610632856049</v>
          </cell>
          <cell r="BC20">
            <v>3339.7175898677451</v>
          </cell>
          <cell r="BD20">
            <v>3421.1741164498853</v>
          </cell>
          <cell r="BE20">
            <v>3502.6306430320255</v>
          </cell>
          <cell r="BF20">
            <v>3584.0871696141658</v>
          </cell>
          <cell r="BG20">
            <v>3665.543696196306</v>
          </cell>
          <cell r="BH20">
            <v>3747.0002227784457</v>
          </cell>
          <cell r="BI20">
            <v>3828.4567493605859</v>
          </cell>
          <cell r="BJ20">
            <v>3909.9132759427262</v>
          </cell>
          <cell r="BK20">
            <v>3991.3698025248664</v>
          </cell>
          <cell r="BL20">
            <v>4072.8263291070066</v>
          </cell>
          <cell r="BM20">
            <v>4154.2828556891463</v>
          </cell>
          <cell r="BN20">
            <v>4235.7393822712866</v>
          </cell>
          <cell r="BO20">
            <v>4317.1959088534268</v>
          </cell>
          <cell r="BP20">
            <v>4398.652435435567</v>
          </cell>
          <cell r="BQ20">
            <v>4480.1089620177072</v>
          </cell>
          <cell r="BR20">
            <v>4561.5654885998474</v>
          </cell>
          <cell r="BS20">
            <v>4643.0220151819876</v>
          </cell>
          <cell r="BT20">
            <v>4724.4785417641278</v>
          </cell>
          <cell r="BU20">
            <v>4805.9350683462671</v>
          </cell>
          <cell r="BV20">
            <v>4887.3915949284074</v>
          </cell>
          <cell r="BW20">
            <v>4968.8481215105476</v>
          </cell>
          <cell r="BX20">
            <v>5050.3046480926878</v>
          </cell>
          <cell r="BY20">
            <v>5131.761174674828</v>
          </cell>
          <cell r="BZ20">
            <v>5213.2177012569682</v>
          </cell>
          <cell r="CA20">
            <v>5294.6742278391084</v>
          </cell>
          <cell r="CB20">
            <v>5376.1307544212486</v>
          </cell>
          <cell r="CC20">
            <v>5457.5872810033889</v>
          </cell>
          <cell r="CD20">
            <v>5539.0438075855291</v>
          </cell>
          <cell r="CE20">
            <v>5620.5003341676693</v>
          </cell>
          <cell r="CF20">
            <v>5701.9568607498086</v>
          </cell>
          <cell r="CG20">
            <v>5783.4133873319488</v>
          </cell>
          <cell r="CH20">
            <v>5864.869913914089</v>
          </cell>
          <cell r="CI20">
            <v>5946.3264404962292</v>
          </cell>
          <cell r="CJ20">
            <v>6027.7829670783694</v>
          </cell>
          <cell r="CK20">
            <v>6109.2394936605097</v>
          </cell>
          <cell r="CL20">
            <v>6190.6960202426499</v>
          </cell>
          <cell r="CM20">
            <v>6272.1525468247901</v>
          </cell>
          <cell r="CN20">
            <v>6353.6090734069303</v>
          </cell>
          <cell r="CO20">
            <v>6435.0655999890705</v>
          </cell>
          <cell r="CP20">
            <v>6516.5221265712098</v>
          </cell>
          <cell r="CQ20">
            <v>6597.97865315335</v>
          </cell>
          <cell r="CR20">
            <v>6679.4351797354902</v>
          </cell>
          <cell r="CS20">
            <v>6760.8917063176305</v>
          </cell>
          <cell r="CT20">
            <v>6842.3482328997707</v>
          </cell>
          <cell r="CU20">
            <v>6923.8047594819109</v>
          </cell>
          <cell r="CV20">
            <v>7005.2612860640511</v>
          </cell>
          <cell r="CW20">
            <v>7086.7178126461913</v>
          </cell>
          <cell r="CX20">
            <v>7168.1743392283315</v>
          </cell>
          <cell r="CY20">
            <v>7249.6308658104717</v>
          </cell>
          <cell r="CZ20">
            <v>7331.0873923926119</v>
          </cell>
          <cell r="DA20">
            <v>7412.5439189747513</v>
          </cell>
          <cell r="DB20">
            <v>7494.0004455568915</v>
          </cell>
          <cell r="DC20">
            <v>7575.4569721390317</v>
          </cell>
          <cell r="DD20">
            <v>7656.9134987211719</v>
          </cell>
          <cell r="DE20">
            <v>7738.3700253033121</v>
          </cell>
          <cell r="DF20">
            <v>7819.8265518854523</v>
          </cell>
          <cell r="DG20">
            <v>7901.2830784675925</v>
          </cell>
          <cell r="DH20">
            <v>7982.7396050497327</v>
          </cell>
          <cell r="DI20">
            <v>8064.196131631873</v>
          </cell>
          <cell r="DJ20" t="e">
            <v>#VALUE!</v>
          </cell>
        </row>
        <row r="21">
          <cell r="C21" t="str">
            <v>F3.1.a-4</v>
          </cell>
          <cell r="D21" t="str">
            <v>Strom Be- und Entfeuchtung</v>
          </cell>
          <cell r="F21" t="str">
            <v>(BEFkWh+ENTFkWh)*BGFbelüftet*GWPSTROM</v>
          </cell>
          <cell r="G21">
            <v>0</v>
          </cell>
          <cell r="H21">
            <v>0</v>
          </cell>
          <cell r="J21" t="str">
            <v>kg CO2 equ./Jahr</v>
          </cell>
          <cell r="K21" t="str">
            <v>1</v>
          </cell>
          <cell r="L21">
            <v>0</v>
          </cell>
          <cell r="M21" t="str">
            <v>kg CO2 equ.</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t="e">
            <v>#VALUE!</v>
          </cell>
        </row>
        <row r="22">
          <cell r="C22" t="str">
            <v>F3.1.a-5</v>
          </cell>
          <cell r="D22" t="str">
            <v>Haushaltsstrom</v>
          </cell>
          <cell r="F22" t="str">
            <v>HAUSHkWh*BGFbeheizt*GWPSTROM</v>
          </cell>
          <cell r="G22">
            <v>731.07678847956208</v>
          </cell>
          <cell r="H22">
            <v>731.07678847956208</v>
          </cell>
          <cell r="J22" t="str">
            <v>kg CO2 equ./Jahr</v>
          </cell>
          <cell r="K22" t="str">
            <v>1</v>
          </cell>
          <cell r="L22">
            <v>72376.602059476645</v>
          </cell>
          <cell r="M22" t="str">
            <v>kg CO2 equ.</v>
          </cell>
          <cell r="N22">
            <v>0</v>
          </cell>
          <cell r="O22">
            <v>731.07678847956208</v>
          </cell>
          <cell r="P22">
            <v>1462.1535769591242</v>
          </cell>
          <cell r="Q22">
            <v>2193.230365438686</v>
          </cell>
          <cell r="R22">
            <v>2924.3071539182483</v>
          </cell>
          <cell r="S22">
            <v>3655.3839423978106</v>
          </cell>
          <cell r="T22">
            <v>4386.460730877372</v>
          </cell>
          <cell r="U22">
            <v>5117.5375193569344</v>
          </cell>
          <cell r="V22">
            <v>5848.6143078364967</v>
          </cell>
          <cell r="W22">
            <v>6579.691096316059</v>
          </cell>
          <cell r="X22">
            <v>7310.7678847956213</v>
          </cell>
          <cell r="Y22">
            <v>8041.8446732751827</v>
          </cell>
          <cell r="Z22">
            <v>8772.9214617547441</v>
          </cell>
          <cell r="AA22">
            <v>9503.9982502343064</v>
          </cell>
          <cell r="AB22">
            <v>10235.075038713869</v>
          </cell>
          <cell r="AC22">
            <v>10966.151827193431</v>
          </cell>
          <cell r="AD22">
            <v>11697.228615672993</v>
          </cell>
          <cell r="AE22">
            <v>12428.305404152556</v>
          </cell>
          <cell r="AF22">
            <v>13159.382192632118</v>
          </cell>
          <cell r="AG22">
            <v>13890.45898111168</v>
          </cell>
          <cell r="AH22">
            <v>14621.535769591243</v>
          </cell>
          <cell r="AI22">
            <v>15352.612558070803</v>
          </cell>
          <cell r="AJ22">
            <v>16083.689346550365</v>
          </cell>
          <cell r="AK22">
            <v>16814.766135029928</v>
          </cell>
          <cell r="AL22">
            <v>17545.842923509488</v>
          </cell>
          <cell r="AM22">
            <v>18276.919711989052</v>
          </cell>
          <cell r="AN22">
            <v>19007.996500468613</v>
          </cell>
          <cell r="AO22">
            <v>19739.073288948177</v>
          </cell>
          <cell r="AP22">
            <v>20470.150077427737</v>
          </cell>
          <cell r="AQ22">
            <v>21201.226865907302</v>
          </cell>
          <cell r="AR22">
            <v>21932.303654386862</v>
          </cell>
          <cell r="AS22">
            <v>22663.380442866426</v>
          </cell>
          <cell r="AT22">
            <v>23394.457231345987</v>
          </cell>
          <cell r="AU22">
            <v>24125.534019825547</v>
          </cell>
          <cell r="AV22">
            <v>24856.610808305111</v>
          </cell>
          <cell r="AW22">
            <v>25587.687596784672</v>
          </cell>
          <cell r="AX22">
            <v>26318.764385264236</v>
          </cell>
          <cell r="AY22">
            <v>27049.841173743796</v>
          </cell>
          <cell r="AZ22">
            <v>27780.917962223361</v>
          </cell>
          <cell r="BA22">
            <v>28511.994750702921</v>
          </cell>
          <cell r="BB22">
            <v>29243.071539182485</v>
          </cell>
          <cell r="BC22">
            <v>29974.148327662046</v>
          </cell>
          <cell r="BD22">
            <v>30705.225116141606</v>
          </cell>
          <cell r="BE22">
            <v>31436.30190462117</v>
          </cell>
          <cell r="BF22">
            <v>32167.378693100731</v>
          </cell>
          <cell r="BG22">
            <v>32898.455481580291</v>
          </cell>
          <cell r="BH22">
            <v>33629.532270059855</v>
          </cell>
          <cell r="BI22">
            <v>34360.609058539419</v>
          </cell>
          <cell r="BJ22">
            <v>35091.685847018976</v>
          </cell>
          <cell r="BK22">
            <v>35822.76263549854</v>
          </cell>
          <cell r="BL22">
            <v>36553.839423978105</v>
          </cell>
          <cell r="BM22">
            <v>37284.916212457669</v>
          </cell>
          <cell r="BN22">
            <v>38015.993000937226</v>
          </cell>
          <cell r="BO22">
            <v>38747.06978941679</v>
          </cell>
          <cell r="BP22">
            <v>39478.146577896354</v>
          </cell>
          <cell r="BQ22">
            <v>40209.223366375918</v>
          </cell>
          <cell r="BR22">
            <v>40940.300154855475</v>
          </cell>
          <cell r="BS22">
            <v>41671.376943335039</v>
          </cell>
          <cell r="BT22">
            <v>42402.453731814603</v>
          </cell>
          <cell r="BU22">
            <v>43133.53052029416</v>
          </cell>
          <cell r="BV22">
            <v>43864.607308773724</v>
          </cell>
          <cell r="BW22">
            <v>44595.684097253288</v>
          </cell>
          <cell r="BX22">
            <v>45326.760885732852</v>
          </cell>
          <cell r="BY22">
            <v>46057.837674212409</v>
          </cell>
          <cell r="BZ22">
            <v>46788.914462691973</v>
          </cell>
          <cell r="CA22">
            <v>47519.991251171537</v>
          </cell>
          <cell r="CB22">
            <v>48251.068039651094</v>
          </cell>
          <cell r="CC22">
            <v>48982.144828130658</v>
          </cell>
          <cell r="CD22">
            <v>49713.221616610223</v>
          </cell>
          <cell r="CE22">
            <v>50444.298405089787</v>
          </cell>
          <cell r="CF22">
            <v>51175.375193569344</v>
          </cell>
          <cell r="CG22">
            <v>51906.451982048908</v>
          </cell>
          <cell r="CH22">
            <v>52637.528770528472</v>
          </cell>
          <cell r="CI22">
            <v>53368.605559008029</v>
          </cell>
          <cell r="CJ22">
            <v>54099.682347487593</v>
          </cell>
          <cell r="CK22">
            <v>54830.759135967157</v>
          </cell>
          <cell r="CL22">
            <v>55561.835924446721</v>
          </cell>
          <cell r="CM22">
            <v>56292.912712926278</v>
          </cell>
          <cell r="CN22">
            <v>57023.989501405842</v>
          </cell>
          <cell r="CO22">
            <v>57755.066289885406</v>
          </cell>
          <cell r="CP22">
            <v>58486.14307836497</v>
          </cell>
          <cell r="CQ22">
            <v>59217.219866844527</v>
          </cell>
          <cell r="CR22">
            <v>59948.296655324091</v>
          </cell>
          <cell r="CS22">
            <v>60679.373443803655</v>
          </cell>
          <cell r="CT22">
            <v>61410.450232283212</v>
          </cell>
          <cell r="CU22">
            <v>62141.527020762776</v>
          </cell>
          <cell r="CV22">
            <v>62872.603809242341</v>
          </cell>
          <cell r="CW22">
            <v>63603.680597721905</v>
          </cell>
          <cell r="CX22">
            <v>64334.757386201461</v>
          </cell>
          <cell r="CY22">
            <v>65065.834174681026</v>
          </cell>
          <cell r="CZ22">
            <v>65796.910963160582</v>
          </cell>
          <cell r="DA22">
            <v>66527.987751640147</v>
          </cell>
          <cell r="DB22">
            <v>67259.064540119711</v>
          </cell>
          <cell r="DC22">
            <v>67990.141328599275</v>
          </cell>
          <cell r="DD22">
            <v>68721.218117078839</v>
          </cell>
          <cell r="DE22">
            <v>69452.294905558403</v>
          </cell>
          <cell r="DF22">
            <v>70183.371694037953</v>
          </cell>
          <cell r="DG22">
            <v>70914.448482517517</v>
          </cell>
          <cell r="DH22">
            <v>71645.525270997081</v>
          </cell>
          <cell r="DI22">
            <v>72376.602059476645</v>
          </cell>
          <cell r="DJ22" t="e">
            <v>#VALUE!</v>
          </cell>
        </row>
        <row r="23">
          <cell r="C23" t="str">
            <v>F3.1.b</v>
          </cell>
          <cell r="D23" t="str">
            <v>Strom Gebäudetechnik (ohne Kühlen/Lüften)</v>
          </cell>
          <cell r="F23" t="str">
            <v>STTkWh*BGFbeheizt*GWPSTROM</v>
          </cell>
          <cell r="G23">
            <v>81.456526582140128</v>
          </cell>
          <cell r="H23">
            <v>81.456526582140128</v>
          </cell>
          <cell r="J23" t="str">
            <v>kg CO2 equ./Jahr</v>
          </cell>
          <cell r="K23" t="str">
            <v>1</v>
          </cell>
          <cell r="L23">
            <v>8064.196131631873</v>
          </cell>
          <cell r="M23" t="str">
            <v>kg CO2 equ.</v>
          </cell>
          <cell r="N23">
            <v>0</v>
          </cell>
          <cell r="O23">
            <v>81.456526582140128</v>
          </cell>
          <cell r="P23">
            <v>162.91305316428026</v>
          </cell>
          <cell r="Q23">
            <v>244.36957974642038</v>
          </cell>
          <cell r="R23">
            <v>325.82610632856051</v>
          </cell>
          <cell r="S23">
            <v>407.28263291070061</v>
          </cell>
          <cell r="T23">
            <v>488.73915949284077</v>
          </cell>
          <cell r="U23">
            <v>570.19568607498093</v>
          </cell>
          <cell r="V23">
            <v>651.65221265712103</v>
          </cell>
          <cell r="W23">
            <v>733.10873923926113</v>
          </cell>
          <cell r="X23">
            <v>814.56526582140123</v>
          </cell>
          <cell r="Y23">
            <v>896.02179240354144</v>
          </cell>
          <cell r="Z23">
            <v>977.47831898568154</v>
          </cell>
          <cell r="AA23">
            <v>1058.9348455678216</v>
          </cell>
          <cell r="AB23">
            <v>1140.3913721499619</v>
          </cell>
          <cell r="AC23">
            <v>1221.8478987321018</v>
          </cell>
          <cell r="AD23">
            <v>1303.3044253142421</v>
          </cell>
          <cell r="AE23">
            <v>1384.7609518963823</v>
          </cell>
          <cell r="AF23">
            <v>1466.2174784785223</v>
          </cell>
          <cell r="AG23">
            <v>1547.6740050606625</v>
          </cell>
          <cell r="AH23">
            <v>1629.1305316428025</v>
          </cell>
          <cell r="AI23">
            <v>1710.5870582249427</v>
          </cell>
          <cell r="AJ23">
            <v>1792.0435848070829</v>
          </cell>
          <cell r="AK23">
            <v>1873.5001113892229</v>
          </cell>
          <cell r="AL23">
            <v>1954.9566379713631</v>
          </cell>
          <cell r="AM23">
            <v>2036.4131645535033</v>
          </cell>
          <cell r="AN23">
            <v>2117.8696911356433</v>
          </cell>
          <cell r="AO23">
            <v>2199.3262177177835</v>
          </cell>
          <cell r="AP23">
            <v>2280.7827442999237</v>
          </cell>
          <cell r="AQ23">
            <v>2362.2392708820639</v>
          </cell>
          <cell r="AR23">
            <v>2443.6957974642037</v>
          </cell>
          <cell r="AS23">
            <v>2525.1523240463439</v>
          </cell>
          <cell r="AT23">
            <v>2606.6088506284841</v>
          </cell>
          <cell r="AU23">
            <v>2688.0653772106243</v>
          </cell>
          <cell r="AV23">
            <v>2769.5219037927645</v>
          </cell>
          <cell r="AW23">
            <v>2850.9784303749043</v>
          </cell>
          <cell r="AX23">
            <v>2932.4349569570445</v>
          </cell>
          <cell r="AY23">
            <v>3013.8914835391847</v>
          </cell>
          <cell r="AZ23">
            <v>3095.3480101213249</v>
          </cell>
          <cell r="BA23">
            <v>3176.8045367034651</v>
          </cell>
          <cell r="BB23">
            <v>3258.2610632856049</v>
          </cell>
          <cell r="BC23">
            <v>3339.7175898677451</v>
          </cell>
          <cell r="BD23">
            <v>3421.1741164498853</v>
          </cell>
          <cell r="BE23">
            <v>3502.6306430320255</v>
          </cell>
          <cell r="BF23">
            <v>3584.0871696141658</v>
          </cell>
          <cell r="BG23">
            <v>3665.543696196306</v>
          </cell>
          <cell r="BH23">
            <v>3747.0002227784457</v>
          </cell>
          <cell r="BI23">
            <v>3828.4567493605859</v>
          </cell>
          <cell r="BJ23">
            <v>3909.9132759427262</v>
          </cell>
          <cell r="BK23">
            <v>3991.3698025248664</v>
          </cell>
          <cell r="BL23">
            <v>4072.8263291070066</v>
          </cell>
          <cell r="BM23">
            <v>4154.2828556891463</v>
          </cell>
          <cell r="BN23">
            <v>4235.7393822712866</v>
          </cell>
          <cell r="BO23">
            <v>4317.1959088534268</v>
          </cell>
          <cell r="BP23">
            <v>4398.652435435567</v>
          </cell>
          <cell r="BQ23">
            <v>4480.1089620177072</v>
          </cell>
          <cell r="BR23">
            <v>4561.5654885998474</v>
          </cell>
          <cell r="BS23">
            <v>4643.0220151819876</v>
          </cell>
          <cell r="BT23">
            <v>4724.4785417641278</v>
          </cell>
          <cell r="BU23">
            <v>4805.9350683462671</v>
          </cell>
          <cell r="BV23">
            <v>4887.3915949284074</v>
          </cell>
          <cell r="BW23">
            <v>4968.8481215105476</v>
          </cell>
          <cell r="BX23">
            <v>5050.3046480926878</v>
          </cell>
          <cell r="BY23">
            <v>5131.761174674828</v>
          </cell>
          <cell r="BZ23">
            <v>5213.2177012569682</v>
          </cell>
          <cell r="CA23">
            <v>5294.6742278391084</v>
          </cell>
          <cell r="CB23">
            <v>5376.1307544212486</v>
          </cell>
          <cell r="CC23">
            <v>5457.5872810033889</v>
          </cell>
          <cell r="CD23">
            <v>5539.0438075855291</v>
          </cell>
          <cell r="CE23">
            <v>5620.5003341676693</v>
          </cell>
          <cell r="CF23">
            <v>5701.9568607498086</v>
          </cell>
          <cell r="CG23">
            <v>5783.4133873319488</v>
          </cell>
          <cell r="CH23">
            <v>5864.869913914089</v>
          </cell>
          <cell r="CI23">
            <v>5946.3264404962292</v>
          </cell>
          <cell r="CJ23">
            <v>6027.7829670783694</v>
          </cell>
          <cell r="CK23">
            <v>6109.2394936605097</v>
          </cell>
          <cell r="CL23">
            <v>6190.6960202426499</v>
          </cell>
          <cell r="CM23">
            <v>6272.1525468247901</v>
          </cell>
          <cell r="CN23">
            <v>6353.6090734069303</v>
          </cell>
          <cell r="CO23">
            <v>6435.0655999890705</v>
          </cell>
          <cell r="CP23">
            <v>6516.5221265712098</v>
          </cell>
          <cell r="CQ23">
            <v>6597.97865315335</v>
          </cell>
          <cell r="CR23">
            <v>6679.4351797354902</v>
          </cell>
          <cell r="CS23">
            <v>6760.8917063176305</v>
          </cell>
          <cell r="CT23">
            <v>6842.3482328997707</v>
          </cell>
          <cell r="CU23">
            <v>6923.8047594819109</v>
          </cell>
          <cell r="CV23">
            <v>7005.2612860640511</v>
          </cell>
          <cell r="CW23">
            <v>7086.7178126461913</v>
          </cell>
          <cell r="CX23">
            <v>7168.1743392283315</v>
          </cell>
          <cell r="CY23">
            <v>7249.6308658104717</v>
          </cell>
          <cell r="CZ23">
            <v>7331.0873923926119</v>
          </cell>
          <cell r="DA23">
            <v>7412.5439189747513</v>
          </cell>
          <cell r="DB23">
            <v>7494.0004455568915</v>
          </cell>
          <cell r="DC23">
            <v>7575.4569721390317</v>
          </cell>
          <cell r="DD23">
            <v>7656.9134987211719</v>
          </cell>
          <cell r="DE23">
            <v>7738.3700253033121</v>
          </cell>
          <cell r="DF23">
            <v>7819.8265518854523</v>
          </cell>
          <cell r="DG23">
            <v>7901.2830784675925</v>
          </cell>
          <cell r="DH23">
            <v>7982.7396050497327</v>
          </cell>
          <cell r="DI23">
            <v>8064.196131631873</v>
          </cell>
          <cell r="DJ23" t="e">
            <v>#VALUE!</v>
          </cell>
        </row>
        <row r="24">
          <cell r="C24" t="str">
            <v>F3.1.c</v>
          </cell>
          <cell r="D24" t="str">
            <v>Strom Aufzüge</v>
          </cell>
          <cell r="F24" t="str">
            <v>AUFZkWh*BGFbeheizt*GWPSTROM</v>
          </cell>
          <cell r="G24">
            <v>40.728263291070064</v>
          </cell>
          <cell r="H24">
            <v>40.728263291070064</v>
          </cell>
          <cell r="J24" t="str">
            <v>kg CO2 equ./Jahr</v>
          </cell>
          <cell r="K24" t="str">
            <v>1</v>
          </cell>
          <cell r="L24">
            <v>4032.0980658159365</v>
          </cell>
          <cell r="M24" t="str">
            <v>kg CO2 equ.</v>
          </cell>
          <cell r="N24">
            <v>0</v>
          </cell>
          <cell r="O24">
            <v>40.728263291070064</v>
          </cell>
          <cell r="P24">
            <v>81.456526582140128</v>
          </cell>
          <cell r="Q24">
            <v>122.18478987321019</v>
          </cell>
          <cell r="R24">
            <v>162.91305316428026</v>
          </cell>
          <cell r="S24">
            <v>203.64131645535031</v>
          </cell>
          <cell r="T24">
            <v>244.36957974642038</v>
          </cell>
          <cell r="U24">
            <v>285.09784303749046</v>
          </cell>
          <cell r="V24">
            <v>325.82610632856051</v>
          </cell>
          <cell r="W24">
            <v>366.55436961963056</v>
          </cell>
          <cell r="X24">
            <v>407.28263291070061</v>
          </cell>
          <cell r="Y24">
            <v>448.01089620177072</v>
          </cell>
          <cell r="Z24">
            <v>488.73915949284077</v>
          </cell>
          <cell r="AA24">
            <v>529.46742278391082</v>
          </cell>
          <cell r="AB24">
            <v>570.19568607498093</v>
          </cell>
          <cell r="AC24">
            <v>610.92394936605092</v>
          </cell>
          <cell r="AD24">
            <v>651.65221265712103</v>
          </cell>
          <cell r="AE24">
            <v>692.38047594819113</v>
          </cell>
          <cell r="AF24">
            <v>733.10873923926113</v>
          </cell>
          <cell r="AG24">
            <v>773.83700253033123</v>
          </cell>
          <cell r="AH24">
            <v>814.56526582140123</v>
          </cell>
          <cell r="AI24">
            <v>855.29352911247133</v>
          </cell>
          <cell r="AJ24">
            <v>896.02179240354144</v>
          </cell>
          <cell r="AK24">
            <v>936.75005569461143</v>
          </cell>
          <cell r="AL24">
            <v>977.47831898568154</v>
          </cell>
          <cell r="AM24">
            <v>1018.2065822767516</v>
          </cell>
          <cell r="AN24">
            <v>1058.9348455678216</v>
          </cell>
          <cell r="AO24">
            <v>1099.6631088588917</v>
          </cell>
          <cell r="AP24">
            <v>1140.3913721499619</v>
          </cell>
          <cell r="AQ24">
            <v>1181.119635441032</v>
          </cell>
          <cell r="AR24">
            <v>1221.8478987321018</v>
          </cell>
          <cell r="AS24">
            <v>1262.5761620231719</v>
          </cell>
          <cell r="AT24">
            <v>1303.3044253142421</v>
          </cell>
          <cell r="AU24">
            <v>1344.0326886053122</v>
          </cell>
          <cell r="AV24">
            <v>1384.7609518963823</v>
          </cell>
          <cell r="AW24">
            <v>1425.4892151874521</v>
          </cell>
          <cell r="AX24">
            <v>1466.2174784785223</v>
          </cell>
          <cell r="AY24">
            <v>1506.9457417695924</v>
          </cell>
          <cell r="AZ24">
            <v>1547.6740050606625</v>
          </cell>
          <cell r="BA24">
            <v>1588.4022683517326</v>
          </cell>
          <cell r="BB24">
            <v>1629.1305316428025</v>
          </cell>
          <cell r="BC24">
            <v>1669.8587949338726</v>
          </cell>
          <cell r="BD24">
            <v>1710.5870582249427</v>
          </cell>
          <cell r="BE24">
            <v>1751.3153215160128</v>
          </cell>
          <cell r="BF24">
            <v>1792.0435848070829</v>
          </cell>
          <cell r="BG24">
            <v>1832.771848098153</v>
          </cell>
          <cell r="BH24">
            <v>1873.5001113892229</v>
          </cell>
          <cell r="BI24">
            <v>1914.228374680293</v>
          </cell>
          <cell r="BJ24">
            <v>1954.9566379713631</v>
          </cell>
          <cell r="BK24">
            <v>1995.6849012624332</v>
          </cell>
          <cell r="BL24">
            <v>2036.4131645535033</v>
          </cell>
          <cell r="BM24">
            <v>2077.1414278445732</v>
          </cell>
          <cell r="BN24">
            <v>2117.8696911356433</v>
          </cell>
          <cell r="BO24">
            <v>2158.5979544267134</v>
          </cell>
          <cell r="BP24">
            <v>2199.3262177177835</v>
          </cell>
          <cell r="BQ24">
            <v>2240.0544810088536</v>
          </cell>
          <cell r="BR24">
            <v>2280.7827442999237</v>
          </cell>
          <cell r="BS24">
            <v>2321.5110075909938</v>
          </cell>
          <cell r="BT24">
            <v>2362.2392708820639</v>
          </cell>
          <cell r="BU24">
            <v>2402.9675341731336</v>
          </cell>
          <cell r="BV24">
            <v>2443.6957974642037</v>
          </cell>
          <cell r="BW24">
            <v>2484.4240607552738</v>
          </cell>
          <cell r="BX24">
            <v>2525.1523240463439</v>
          </cell>
          <cell r="BY24">
            <v>2565.880587337414</v>
          </cell>
          <cell r="BZ24">
            <v>2606.6088506284841</v>
          </cell>
          <cell r="CA24">
            <v>2647.3371139195542</v>
          </cell>
          <cell r="CB24">
            <v>2688.0653772106243</v>
          </cell>
          <cell r="CC24">
            <v>2728.7936405016944</v>
          </cell>
          <cell r="CD24">
            <v>2769.5219037927645</v>
          </cell>
          <cell r="CE24">
            <v>2810.2501670838346</v>
          </cell>
          <cell r="CF24">
            <v>2850.9784303749043</v>
          </cell>
          <cell r="CG24">
            <v>2891.7066936659744</v>
          </cell>
          <cell r="CH24">
            <v>2932.4349569570445</v>
          </cell>
          <cell r="CI24">
            <v>2973.1632202481146</v>
          </cell>
          <cell r="CJ24">
            <v>3013.8914835391847</v>
          </cell>
          <cell r="CK24">
            <v>3054.6197468302548</v>
          </cell>
          <cell r="CL24">
            <v>3095.3480101213249</v>
          </cell>
          <cell r="CM24">
            <v>3136.076273412395</v>
          </cell>
          <cell r="CN24">
            <v>3176.8045367034651</v>
          </cell>
          <cell r="CO24">
            <v>3217.5327999945353</v>
          </cell>
          <cell r="CP24">
            <v>3258.2610632856049</v>
          </cell>
          <cell r="CQ24">
            <v>3298.989326576675</v>
          </cell>
          <cell r="CR24">
            <v>3339.7175898677451</v>
          </cell>
          <cell r="CS24">
            <v>3380.4458531588152</v>
          </cell>
          <cell r="CT24">
            <v>3421.1741164498853</v>
          </cell>
          <cell r="CU24">
            <v>3461.9023797409554</v>
          </cell>
          <cell r="CV24">
            <v>3502.6306430320255</v>
          </cell>
          <cell r="CW24">
            <v>3543.3589063230957</v>
          </cell>
          <cell r="CX24">
            <v>3584.0871696141658</v>
          </cell>
          <cell r="CY24">
            <v>3624.8154329052359</v>
          </cell>
          <cell r="CZ24">
            <v>3665.543696196306</v>
          </cell>
          <cell r="DA24">
            <v>3706.2719594873756</v>
          </cell>
          <cell r="DB24">
            <v>3747.0002227784457</v>
          </cell>
          <cell r="DC24">
            <v>3787.7284860695158</v>
          </cell>
          <cell r="DD24">
            <v>3828.4567493605859</v>
          </cell>
          <cell r="DE24">
            <v>3869.1850126516561</v>
          </cell>
          <cell r="DF24">
            <v>3909.9132759427262</v>
          </cell>
          <cell r="DG24">
            <v>3950.6415392337963</v>
          </cell>
          <cell r="DH24">
            <v>3991.3698025248664</v>
          </cell>
          <cell r="DI24">
            <v>4032.0980658159365</v>
          </cell>
          <cell r="DJ24" t="e">
            <v>#VALUE!</v>
          </cell>
        </row>
        <row r="25">
          <cell r="C25" t="str">
            <v>F3.1.d</v>
          </cell>
          <cell r="D25" t="str">
            <v>Heizung</v>
          </cell>
          <cell r="F25" t="str">
            <v>#SUM</v>
          </cell>
          <cell r="G25">
            <v>2942.3936122046689</v>
          </cell>
          <cell r="J25" t="str">
            <v>kg CO2 equ./Jahr</v>
          </cell>
          <cell r="L25">
            <v>291296.96760826226</v>
          </cell>
          <cell r="M25" t="str">
            <v>kg CO2 equ.</v>
          </cell>
          <cell r="N25">
            <v>0</v>
          </cell>
          <cell r="O25">
            <v>2942.3936122046689</v>
          </cell>
          <cell r="P25">
            <v>5884.7872244093378</v>
          </cell>
          <cell r="Q25">
            <v>8827.1808366140067</v>
          </cell>
          <cell r="R25">
            <v>11769.574448818676</v>
          </cell>
          <cell r="S25">
            <v>14711.968061023346</v>
          </cell>
          <cell r="T25">
            <v>17654.361673228013</v>
          </cell>
          <cell r="U25">
            <v>20596.755285432682</v>
          </cell>
          <cell r="V25">
            <v>23539.148897637351</v>
          </cell>
          <cell r="W25">
            <v>26481.542509842024</v>
          </cell>
          <cell r="X25">
            <v>29423.936122046693</v>
          </cell>
          <cell r="Y25">
            <v>32366.329734251358</v>
          </cell>
          <cell r="Z25">
            <v>35308.723346456027</v>
          </cell>
          <cell r="AA25">
            <v>38251.116958660699</v>
          </cell>
          <cell r="AB25">
            <v>41193.510570865365</v>
          </cell>
          <cell r="AC25">
            <v>44135.904183070037</v>
          </cell>
          <cell r="AD25">
            <v>47078.297795274702</v>
          </cell>
          <cell r="AE25">
            <v>50020.691407479375</v>
          </cell>
          <cell r="AF25">
            <v>52963.085019684047</v>
          </cell>
          <cell r="AG25">
            <v>55905.478631888713</v>
          </cell>
          <cell r="AH25">
            <v>58847.872244093385</v>
          </cell>
          <cell r="AI25">
            <v>61790.26585629805</v>
          </cell>
          <cell r="AJ25">
            <v>64732.659468502716</v>
          </cell>
          <cell r="AK25">
            <v>67675.053080707396</v>
          </cell>
          <cell r="AL25">
            <v>70617.446692912054</v>
          </cell>
          <cell r="AM25">
            <v>73559.840305116726</v>
          </cell>
          <cell r="AN25">
            <v>76502.233917321399</v>
          </cell>
          <cell r="AO25">
            <v>79444.627529526071</v>
          </cell>
          <cell r="AP25">
            <v>82387.021141730729</v>
          </cell>
          <cell r="AQ25">
            <v>85329.414753935402</v>
          </cell>
          <cell r="AR25">
            <v>88271.808366140074</v>
          </cell>
          <cell r="AS25">
            <v>91214.201978344732</v>
          </cell>
          <cell r="AT25">
            <v>94156.595590549405</v>
          </cell>
          <cell r="AU25">
            <v>97098.989202754077</v>
          </cell>
          <cell r="AV25">
            <v>100041.38281495875</v>
          </cell>
          <cell r="AW25">
            <v>102983.77642716342</v>
          </cell>
          <cell r="AX25">
            <v>105926.17003936809</v>
          </cell>
          <cell r="AY25">
            <v>108868.56365157275</v>
          </cell>
          <cell r="AZ25">
            <v>111810.95726377743</v>
          </cell>
          <cell r="BA25">
            <v>114753.3508759821</v>
          </cell>
          <cell r="BB25">
            <v>117695.74448818677</v>
          </cell>
          <cell r="BC25">
            <v>120638.13810039143</v>
          </cell>
          <cell r="BD25">
            <v>123580.5317125961</v>
          </cell>
          <cell r="BE25">
            <v>126522.92532480077</v>
          </cell>
          <cell r="BF25">
            <v>129465.31893700543</v>
          </cell>
          <cell r="BG25">
            <v>132407.71254921012</v>
          </cell>
          <cell r="BH25">
            <v>135350.10616141479</v>
          </cell>
          <cell r="BI25">
            <v>138292.49977361943</v>
          </cell>
          <cell r="BJ25">
            <v>141234.89338582411</v>
          </cell>
          <cell r="BK25">
            <v>144177.28699802878</v>
          </cell>
          <cell r="BL25">
            <v>147119.68061023345</v>
          </cell>
          <cell r="BM25">
            <v>150062.07422243812</v>
          </cell>
          <cell r="BN25">
            <v>153004.4678346428</v>
          </cell>
          <cell r="BO25">
            <v>155946.86144684747</v>
          </cell>
          <cell r="BP25">
            <v>158889.25505905214</v>
          </cell>
          <cell r="BQ25">
            <v>161831.64867125679</v>
          </cell>
          <cell r="BR25">
            <v>164774.04228346146</v>
          </cell>
          <cell r="BS25">
            <v>167716.43589566613</v>
          </cell>
          <cell r="BT25">
            <v>170658.8295078708</v>
          </cell>
          <cell r="BU25">
            <v>173601.22312007548</v>
          </cell>
          <cell r="BV25">
            <v>176543.61673228015</v>
          </cell>
          <cell r="BW25">
            <v>179486.01034448479</v>
          </cell>
          <cell r="BX25">
            <v>182428.40395668946</v>
          </cell>
          <cell r="BY25">
            <v>185370.79756889414</v>
          </cell>
          <cell r="BZ25">
            <v>188313.19118109881</v>
          </cell>
          <cell r="CA25">
            <v>191255.58479330348</v>
          </cell>
          <cell r="CB25">
            <v>194197.97840550815</v>
          </cell>
          <cell r="CC25">
            <v>197140.37201771286</v>
          </cell>
          <cell r="CD25">
            <v>200082.7656299175</v>
          </cell>
          <cell r="CE25">
            <v>203025.15924212214</v>
          </cell>
          <cell r="CF25">
            <v>205967.55285432684</v>
          </cell>
          <cell r="CG25">
            <v>208909.94646653152</v>
          </cell>
          <cell r="CH25">
            <v>211852.34007873619</v>
          </cell>
          <cell r="CI25">
            <v>214794.73369094086</v>
          </cell>
          <cell r="CJ25">
            <v>217737.12730314551</v>
          </cell>
          <cell r="CK25">
            <v>220679.52091535018</v>
          </cell>
          <cell r="CL25">
            <v>223621.91452755485</v>
          </cell>
          <cell r="CM25">
            <v>226564.30813975952</v>
          </cell>
          <cell r="CN25">
            <v>229506.7017519642</v>
          </cell>
          <cell r="CO25">
            <v>232449.09536416887</v>
          </cell>
          <cell r="CP25">
            <v>235391.48897637354</v>
          </cell>
          <cell r="CQ25">
            <v>238333.88258857818</v>
          </cell>
          <cell r="CR25">
            <v>241276.27620078286</v>
          </cell>
          <cell r="CS25">
            <v>244218.66981298753</v>
          </cell>
          <cell r="CT25">
            <v>247161.0634251922</v>
          </cell>
          <cell r="CU25">
            <v>250103.45703739687</v>
          </cell>
          <cell r="CV25">
            <v>253045.85064960155</v>
          </cell>
          <cell r="CW25">
            <v>255988.24426180619</v>
          </cell>
          <cell r="CX25">
            <v>258930.63787401086</v>
          </cell>
          <cell r="CY25">
            <v>261873.03148621554</v>
          </cell>
          <cell r="CZ25">
            <v>264815.42509842024</v>
          </cell>
          <cell r="DA25">
            <v>267757.81871062488</v>
          </cell>
          <cell r="DB25">
            <v>270700.21232282958</v>
          </cell>
          <cell r="DC25">
            <v>273642.60593503423</v>
          </cell>
          <cell r="DD25">
            <v>276584.99954723887</v>
          </cell>
          <cell r="DE25">
            <v>279527.39315944357</v>
          </cell>
          <cell r="DF25">
            <v>282469.78677164821</v>
          </cell>
          <cell r="DG25">
            <v>285412.18038385292</v>
          </cell>
          <cell r="DH25">
            <v>288354.57399605756</v>
          </cell>
          <cell r="DI25">
            <v>291296.96760826226</v>
          </cell>
          <cell r="DJ25" t="e">
            <v>#VALUE!</v>
          </cell>
        </row>
        <row r="26">
          <cell r="C26" t="str">
            <v>F3.1.d-1</v>
          </cell>
          <cell r="D26" t="str">
            <v>Heizenergie Raumwärme exkl. Hilfsstrom</v>
          </cell>
          <cell r="F26" t="str">
            <v>BGFbeheizt*HEIZkWh*GWPHEIZ</v>
          </cell>
          <cell r="G26">
            <v>2680.6981386058278</v>
          </cell>
          <cell r="H26">
            <v>2680.6981386058278</v>
          </cell>
          <cell r="J26" t="str">
            <v>kg CO2 equ./Jahr</v>
          </cell>
          <cell r="K26" t="str">
            <v>1</v>
          </cell>
          <cell r="L26">
            <v>265389.11572197697</v>
          </cell>
          <cell r="M26" t="str">
            <v>kg CO2 equ.</v>
          </cell>
          <cell r="N26">
            <v>0</v>
          </cell>
          <cell r="O26">
            <v>2680.6981386058278</v>
          </cell>
          <cell r="P26">
            <v>5361.3962772116556</v>
          </cell>
          <cell r="Q26">
            <v>8042.0944158174834</v>
          </cell>
          <cell r="R26">
            <v>10722.792554423311</v>
          </cell>
          <cell r="S26">
            <v>13403.49069302914</v>
          </cell>
          <cell r="T26">
            <v>16084.188831634967</v>
          </cell>
          <cell r="U26">
            <v>18764.886970240794</v>
          </cell>
          <cell r="V26">
            <v>21445.585108846622</v>
          </cell>
          <cell r="W26">
            <v>24126.283247452451</v>
          </cell>
          <cell r="X26">
            <v>26806.98138605828</v>
          </cell>
          <cell r="Y26">
            <v>29487.679524664105</v>
          </cell>
          <cell r="Z26">
            <v>32168.377663269934</v>
          </cell>
          <cell r="AA26">
            <v>34849.075801875762</v>
          </cell>
          <cell r="AB26">
            <v>37529.773940481587</v>
          </cell>
          <cell r="AC26">
            <v>40210.47207908742</v>
          </cell>
          <cell r="AD26">
            <v>42891.170217693245</v>
          </cell>
          <cell r="AE26">
            <v>45571.86835629907</v>
          </cell>
          <cell r="AF26">
            <v>48252.566494904902</v>
          </cell>
          <cell r="AG26">
            <v>50933.264633510727</v>
          </cell>
          <cell r="AH26">
            <v>53613.96277211656</v>
          </cell>
          <cell r="AI26">
            <v>56294.660910722385</v>
          </cell>
          <cell r="AJ26">
            <v>58975.35904932821</v>
          </cell>
          <cell r="AK26">
            <v>61656.057187934042</v>
          </cell>
          <cell r="AL26">
            <v>64336.755326539867</v>
          </cell>
          <cell r="AM26">
            <v>67017.453465145692</v>
          </cell>
          <cell r="AN26">
            <v>69698.151603751525</v>
          </cell>
          <cell r="AO26">
            <v>72378.849742357357</v>
          </cell>
          <cell r="AP26">
            <v>75059.547880963175</v>
          </cell>
          <cell r="AQ26">
            <v>77740.246019569007</v>
          </cell>
          <cell r="AR26">
            <v>80420.94415817484</v>
          </cell>
          <cell r="AS26">
            <v>83101.642296780657</v>
          </cell>
          <cell r="AT26">
            <v>85782.34043538649</v>
          </cell>
          <cell r="AU26">
            <v>88463.038573992322</v>
          </cell>
          <cell r="AV26">
            <v>91143.73671259814</v>
          </cell>
          <cell r="AW26">
            <v>93824.434851203972</v>
          </cell>
          <cell r="AX26">
            <v>96505.132989809805</v>
          </cell>
          <cell r="AY26">
            <v>99185.831128415623</v>
          </cell>
          <cell r="AZ26">
            <v>101866.52926702145</v>
          </cell>
          <cell r="BA26">
            <v>104547.22740562729</v>
          </cell>
          <cell r="BB26">
            <v>107227.92554423312</v>
          </cell>
          <cell r="BC26">
            <v>109908.62368283894</v>
          </cell>
          <cell r="BD26">
            <v>112589.32182144477</v>
          </cell>
          <cell r="BE26">
            <v>115270.0199600506</v>
          </cell>
          <cell r="BF26">
            <v>117950.71809865642</v>
          </cell>
          <cell r="BG26">
            <v>120631.41623726225</v>
          </cell>
          <cell r="BH26">
            <v>123312.11437586808</v>
          </cell>
          <cell r="BI26">
            <v>125992.8125144739</v>
          </cell>
          <cell r="BJ26">
            <v>128673.51065307973</v>
          </cell>
          <cell r="BK26">
            <v>131354.20879168555</v>
          </cell>
          <cell r="BL26">
            <v>134034.90693029138</v>
          </cell>
          <cell r="BM26">
            <v>136715.60506889722</v>
          </cell>
          <cell r="BN26">
            <v>139396.30320750305</v>
          </cell>
          <cell r="BO26">
            <v>142077.00134610888</v>
          </cell>
          <cell r="BP26">
            <v>144757.69948471471</v>
          </cell>
          <cell r="BQ26">
            <v>147438.39762332052</v>
          </cell>
          <cell r="BR26">
            <v>150119.09576192635</v>
          </cell>
          <cell r="BS26">
            <v>152799.79390053218</v>
          </cell>
          <cell r="BT26">
            <v>155480.49203913801</v>
          </cell>
          <cell r="BU26">
            <v>158161.19017774385</v>
          </cell>
          <cell r="BV26">
            <v>160841.88831634968</v>
          </cell>
          <cell r="BW26">
            <v>163522.58645495548</v>
          </cell>
          <cell r="BX26">
            <v>166203.28459356131</v>
          </cell>
          <cell r="BY26">
            <v>168883.98273216715</v>
          </cell>
          <cell r="BZ26">
            <v>171564.68087077298</v>
          </cell>
          <cell r="CA26">
            <v>174245.37900937881</v>
          </cell>
          <cell r="CB26">
            <v>176926.07714798464</v>
          </cell>
          <cell r="CC26">
            <v>179606.77528659048</v>
          </cell>
          <cell r="CD26">
            <v>182287.47342519628</v>
          </cell>
          <cell r="CE26">
            <v>184968.17156380211</v>
          </cell>
          <cell r="CF26">
            <v>187648.86970240794</v>
          </cell>
          <cell r="CG26">
            <v>190329.56784101378</v>
          </cell>
          <cell r="CH26">
            <v>193010.26597961961</v>
          </cell>
          <cell r="CI26">
            <v>195690.96411822544</v>
          </cell>
          <cell r="CJ26">
            <v>198371.66225683125</v>
          </cell>
          <cell r="CK26">
            <v>201052.36039543708</v>
          </cell>
          <cell r="CL26">
            <v>203733.05853404291</v>
          </cell>
          <cell r="CM26">
            <v>206413.75667264874</v>
          </cell>
          <cell r="CN26">
            <v>209094.45481125457</v>
          </cell>
          <cell r="CO26">
            <v>211775.15294986041</v>
          </cell>
          <cell r="CP26">
            <v>214455.85108846624</v>
          </cell>
          <cell r="CQ26">
            <v>217136.54922707204</v>
          </cell>
          <cell r="CR26">
            <v>219817.24736567787</v>
          </cell>
          <cell r="CS26">
            <v>222497.94550428371</v>
          </cell>
          <cell r="CT26">
            <v>225178.64364288954</v>
          </cell>
          <cell r="CU26">
            <v>227859.34178149537</v>
          </cell>
          <cell r="CV26">
            <v>230540.0399201012</v>
          </cell>
          <cell r="CW26">
            <v>233220.73805870701</v>
          </cell>
          <cell r="CX26">
            <v>235901.43619731284</v>
          </cell>
          <cell r="CY26">
            <v>238582.13433591867</v>
          </cell>
          <cell r="CZ26">
            <v>241262.8324745245</v>
          </cell>
          <cell r="DA26">
            <v>243943.53061313034</v>
          </cell>
          <cell r="DB26">
            <v>246624.22875173617</v>
          </cell>
          <cell r="DC26">
            <v>249304.92689034197</v>
          </cell>
          <cell r="DD26">
            <v>251985.6250289478</v>
          </cell>
          <cell r="DE26">
            <v>254666.32316755364</v>
          </cell>
          <cell r="DF26">
            <v>257347.02130615947</v>
          </cell>
          <cell r="DG26">
            <v>260027.7194447653</v>
          </cell>
          <cell r="DH26">
            <v>262708.41758337111</v>
          </cell>
          <cell r="DI26">
            <v>265389.11572197697</v>
          </cell>
          <cell r="DJ26" t="e">
            <v>#VALUE!</v>
          </cell>
        </row>
        <row r="27">
          <cell r="C27" t="str">
            <v>F3.1.d-2</v>
          </cell>
          <cell r="D27" t="str">
            <v>Hilfstrom für Heizung</v>
          </cell>
          <cell r="F27" t="str">
            <v>HILFHEIZ*BGFbeheizt*GWPSTROM</v>
          </cell>
          <cell r="G27">
            <v>261.69547359884126</v>
          </cell>
          <cell r="H27">
            <v>261.69547359884126</v>
          </cell>
          <cell r="J27" t="str">
            <v>kg CO2 equ./Jahr</v>
          </cell>
          <cell r="K27" t="str">
            <v>1</v>
          </cell>
          <cell r="L27">
            <v>25907.851886285283</v>
          </cell>
          <cell r="M27" t="str">
            <v>kg CO2 equ.</v>
          </cell>
          <cell r="N27">
            <v>0</v>
          </cell>
          <cell r="O27">
            <v>261.69547359884126</v>
          </cell>
          <cell r="P27">
            <v>523.39094719768252</v>
          </cell>
          <cell r="Q27">
            <v>785.08642079652373</v>
          </cell>
          <cell r="R27">
            <v>1046.781894395365</v>
          </cell>
          <cell r="S27">
            <v>1308.4773679942064</v>
          </cell>
          <cell r="T27">
            <v>1570.1728415930475</v>
          </cell>
          <cell r="U27">
            <v>1831.8683151918888</v>
          </cell>
          <cell r="V27">
            <v>2093.5637887907301</v>
          </cell>
          <cell r="W27">
            <v>2355.2592623895712</v>
          </cell>
          <cell r="X27">
            <v>2616.9547359884127</v>
          </cell>
          <cell r="Y27">
            <v>2878.6502095872538</v>
          </cell>
          <cell r="Z27">
            <v>3140.3456831860949</v>
          </cell>
          <cell r="AA27">
            <v>3402.0411567849364</v>
          </cell>
          <cell r="AB27">
            <v>3663.7366303837775</v>
          </cell>
          <cell r="AC27">
            <v>3925.4321039826191</v>
          </cell>
          <cell r="AD27">
            <v>4187.1275775814602</v>
          </cell>
          <cell r="AE27">
            <v>4448.8230511803013</v>
          </cell>
          <cell r="AF27">
            <v>4710.5185247791424</v>
          </cell>
          <cell r="AG27">
            <v>4972.2139983779844</v>
          </cell>
          <cell r="AH27">
            <v>5233.9094719768254</v>
          </cell>
          <cell r="AI27">
            <v>5495.6049455756665</v>
          </cell>
          <cell r="AJ27">
            <v>5757.3004191745076</v>
          </cell>
          <cell r="AK27">
            <v>6018.9958927733487</v>
          </cell>
          <cell r="AL27">
            <v>6280.6913663721898</v>
          </cell>
          <cell r="AM27">
            <v>6542.3868399710318</v>
          </cell>
          <cell r="AN27">
            <v>6804.0823135698729</v>
          </cell>
          <cell r="AO27">
            <v>7065.777787168714</v>
          </cell>
          <cell r="AP27">
            <v>7327.4732607675551</v>
          </cell>
          <cell r="AQ27">
            <v>7589.1687343663962</v>
          </cell>
          <cell r="AR27">
            <v>7850.8642079652382</v>
          </cell>
          <cell r="AS27">
            <v>8112.5596815640793</v>
          </cell>
          <cell r="AT27">
            <v>8374.2551551629203</v>
          </cell>
          <cell r="AU27">
            <v>8635.9506287617623</v>
          </cell>
          <cell r="AV27">
            <v>8897.6461023606025</v>
          </cell>
          <cell r="AW27">
            <v>9159.3415759594445</v>
          </cell>
          <cell r="AX27">
            <v>9421.0370495582847</v>
          </cell>
          <cell r="AY27">
            <v>9682.7325231571267</v>
          </cell>
          <cell r="AZ27">
            <v>9944.4279967559687</v>
          </cell>
          <cell r="BA27">
            <v>10206.123470354809</v>
          </cell>
          <cell r="BB27">
            <v>10467.818943953651</v>
          </cell>
          <cell r="BC27">
            <v>10729.514417552491</v>
          </cell>
          <cell r="BD27">
            <v>10991.209891151333</v>
          </cell>
          <cell r="BE27">
            <v>11252.905364750175</v>
          </cell>
          <cell r="BF27">
            <v>11514.600838349015</v>
          </cell>
          <cell r="BG27">
            <v>11776.296311947857</v>
          </cell>
          <cell r="BH27">
            <v>12037.991785546697</v>
          </cell>
          <cell r="BI27">
            <v>12299.687259145539</v>
          </cell>
          <cell r="BJ27">
            <v>12561.38273274438</v>
          </cell>
          <cell r="BK27">
            <v>12823.078206343222</v>
          </cell>
          <cell r="BL27">
            <v>13084.773679942064</v>
          </cell>
          <cell r="BM27">
            <v>13346.469153540904</v>
          </cell>
          <cell r="BN27">
            <v>13608.164627139746</v>
          </cell>
          <cell r="BO27">
            <v>13869.860100738586</v>
          </cell>
          <cell r="BP27">
            <v>14131.555574337428</v>
          </cell>
          <cell r="BQ27">
            <v>14393.25104793627</v>
          </cell>
          <cell r="BR27">
            <v>14654.94652153511</v>
          </cell>
          <cell r="BS27">
            <v>14916.641995133952</v>
          </cell>
          <cell r="BT27">
            <v>15178.337468732792</v>
          </cell>
          <cell r="BU27">
            <v>15440.032942331634</v>
          </cell>
          <cell r="BV27">
            <v>15701.728415930476</v>
          </cell>
          <cell r="BW27">
            <v>15963.423889529317</v>
          </cell>
          <cell r="BX27">
            <v>16225.119363128159</v>
          </cell>
          <cell r="BY27">
            <v>16486.814836727001</v>
          </cell>
          <cell r="BZ27">
            <v>16748.510310325841</v>
          </cell>
          <cell r="CA27">
            <v>17010.205783924681</v>
          </cell>
          <cell r="CB27">
            <v>17271.901257523525</v>
          </cell>
          <cell r="CC27">
            <v>17533.596731122365</v>
          </cell>
          <cell r="CD27">
            <v>17795.292204721205</v>
          </cell>
          <cell r="CE27">
            <v>18056.987678320045</v>
          </cell>
          <cell r="CF27">
            <v>18318.683151918889</v>
          </cell>
          <cell r="CG27">
            <v>18580.378625517729</v>
          </cell>
          <cell r="CH27">
            <v>18842.074099116569</v>
          </cell>
          <cell r="CI27">
            <v>19103.769572715413</v>
          </cell>
          <cell r="CJ27">
            <v>19365.465046314253</v>
          </cell>
          <cell r="CK27">
            <v>19627.160519913094</v>
          </cell>
          <cell r="CL27">
            <v>19888.855993511937</v>
          </cell>
          <cell r="CM27">
            <v>20150.551467110778</v>
          </cell>
          <cell r="CN27">
            <v>20412.246940709618</v>
          </cell>
          <cell r="CO27">
            <v>20673.942414308458</v>
          </cell>
          <cell r="CP27">
            <v>20935.637887907302</v>
          </cell>
          <cell r="CQ27">
            <v>21197.333361506142</v>
          </cell>
          <cell r="CR27">
            <v>21459.028835104982</v>
          </cell>
          <cell r="CS27">
            <v>21720.724308703826</v>
          </cell>
          <cell r="CT27">
            <v>21982.419782302666</v>
          </cell>
          <cell r="CU27">
            <v>22244.115255901506</v>
          </cell>
          <cell r="CV27">
            <v>22505.81072950035</v>
          </cell>
          <cell r="CW27">
            <v>22767.50620309919</v>
          </cell>
          <cell r="CX27">
            <v>23029.20167669803</v>
          </cell>
          <cell r="CY27">
            <v>23290.897150296871</v>
          </cell>
          <cell r="CZ27">
            <v>23552.592623895714</v>
          </cell>
          <cell r="DA27">
            <v>23814.288097494555</v>
          </cell>
          <cell r="DB27">
            <v>24075.983571093395</v>
          </cell>
          <cell r="DC27">
            <v>24337.679044692239</v>
          </cell>
          <cell r="DD27">
            <v>24599.374518291079</v>
          </cell>
          <cell r="DE27">
            <v>24861.069991889919</v>
          </cell>
          <cell r="DF27">
            <v>25122.765465488759</v>
          </cell>
          <cell r="DG27">
            <v>25384.460939087603</v>
          </cell>
          <cell r="DH27">
            <v>25646.156412686443</v>
          </cell>
          <cell r="DI27">
            <v>25907.851886285283</v>
          </cell>
          <cell r="DJ27" t="e">
            <v>#VALUE!</v>
          </cell>
        </row>
        <row r="28">
          <cell r="C28" t="str">
            <v>F3.1.e</v>
          </cell>
          <cell r="D28" t="str">
            <v>Kühlung</v>
          </cell>
          <cell r="F28" t="str">
            <v>#SUM</v>
          </cell>
          <cell r="G28">
            <v>0</v>
          </cell>
          <cell r="J28" t="str">
            <v>kg CO2 equ./Jahr</v>
          </cell>
          <cell r="L28">
            <v>0</v>
          </cell>
          <cell r="M28" t="str">
            <v>kg CO2 equ.</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t="e">
            <v>#VALUE!</v>
          </cell>
        </row>
        <row r="29">
          <cell r="C29" t="str">
            <v>F3.1.e-1</v>
          </cell>
          <cell r="D29" t="str">
            <v>Endenergie Kühlung exkl. Hilfsstrom</v>
          </cell>
          <cell r="F29" t="str">
            <v>BGFgekühlt*KÜHLkWh*GWPKÜHL</v>
          </cell>
          <cell r="G29">
            <v>0</v>
          </cell>
          <cell r="H29">
            <v>0</v>
          </cell>
          <cell r="J29" t="str">
            <v>kg CO2 equ./Jahr</v>
          </cell>
          <cell r="K29" t="str">
            <v>1</v>
          </cell>
          <cell r="L29">
            <v>0</v>
          </cell>
          <cell r="M29" t="str">
            <v>kg CO2 equ.</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t="e">
            <v>#VALUE!</v>
          </cell>
        </row>
        <row r="30">
          <cell r="C30" t="str">
            <v>F3.1.e-2</v>
          </cell>
          <cell r="D30" t="str">
            <v>Hilfstrom für Kühlung</v>
          </cell>
          <cell r="F30" t="str">
            <v>HILFKÜHL*BGFgekühlt*GWPSTROM</v>
          </cell>
          <cell r="G30">
            <v>0</v>
          </cell>
          <cell r="H30">
            <v>0</v>
          </cell>
          <cell r="J30" t="str">
            <v>kg CO2 equ./Jahr</v>
          </cell>
          <cell r="K30" t="str">
            <v>1</v>
          </cell>
          <cell r="L30">
            <v>0</v>
          </cell>
          <cell r="M30" t="str">
            <v>kg CO2 equ.</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t="e">
            <v>#VALUE!</v>
          </cell>
        </row>
        <row r="31">
          <cell r="C31" t="str">
            <v>F3.1.f</v>
          </cell>
          <cell r="D31" t="str">
            <v>Warmwasser</v>
          </cell>
          <cell r="F31" t="str">
            <v>#SUM</v>
          </cell>
          <cell r="G31">
            <v>191.16549001828622</v>
          </cell>
          <cell r="J31" t="str">
            <v>kg CO2 equ./Jahr</v>
          </cell>
          <cell r="L31">
            <v>18925.383511810334</v>
          </cell>
          <cell r="M31" t="str">
            <v>kg CO2 equ.</v>
          </cell>
          <cell r="N31">
            <v>0</v>
          </cell>
          <cell r="O31">
            <v>191.16549001828622</v>
          </cell>
          <cell r="P31">
            <v>382.33098003657244</v>
          </cell>
          <cell r="Q31">
            <v>573.49647005485872</v>
          </cell>
          <cell r="R31">
            <v>764.66196007314488</v>
          </cell>
          <cell r="S31">
            <v>955.82745009143105</v>
          </cell>
          <cell r="T31">
            <v>1146.9929401097174</v>
          </cell>
          <cell r="U31">
            <v>1338.1584301280034</v>
          </cell>
          <cell r="V31">
            <v>1529.3239201462898</v>
          </cell>
          <cell r="W31">
            <v>1720.4894101645762</v>
          </cell>
          <cell r="X31">
            <v>1911.6549001828621</v>
          </cell>
          <cell r="Y31">
            <v>2102.8203902011483</v>
          </cell>
          <cell r="Z31">
            <v>2293.9858802194349</v>
          </cell>
          <cell r="AA31">
            <v>2485.151370237721</v>
          </cell>
          <cell r="AB31">
            <v>2676.3168602560067</v>
          </cell>
          <cell r="AC31">
            <v>2867.4823502742934</v>
          </cell>
          <cell r="AD31">
            <v>3058.6478402925795</v>
          </cell>
          <cell r="AE31">
            <v>3249.8133303108657</v>
          </cell>
          <cell r="AF31">
            <v>3440.9788203291523</v>
          </cell>
          <cell r="AG31">
            <v>3632.144310347438</v>
          </cell>
          <cell r="AH31">
            <v>3823.3098003657242</v>
          </cell>
          <cell r="AI31">
            <v>4014.4752903840108</v>
          </cell>
          <cell r="AJ31">
            <v>4205.6407804022965</v>
          </cell>
          <cell r="AK31">
            <v>4396.8062704205831</v>
          </cell>
          <cell r="AL31">
            <v>4587.9717604388698</v>
          </cell>
          <cell r="AM31">
            <v>4779.1372504571555</v>
          </cell>
          <cell r="AN31">
            <v>4970.3027404754421</v>
          </cell>
          <cell r="AO31">
            <v>5161.4682304937278</v>
          </cell>
          <cell r="AP31">
            <v>5352.6337205120135</v>
          </cell>
          <cell r="AQ31">
            <v>5543.7992105303001</v>
          </cell>
          <cell r="AR31">
            <v>5734.9647005485867</v>
          </cell>
          <cell r="AS31">
            <v>5926.1301905668724</v>
          </cell>
          <cell r="AT31">
            <v>6117.2956805851591</v>
          </cell>
          <cell r="AU31">
            <v>6308.4611706034457</v>
          </cell>
          <cell r="AV31">
            <v>6499.6266606217314</v>
          </cell>
          <cell r="AW31">
            <v>6690.792150640018</v>
          </cell>
          <cell r="AX31">
            <v>6881.9576406583046</v>
          </cell>
          <cell r="AY31">
            <v>7073.1231306765903</v>
          </cell>
          <cell r="AZ31">
            <v>7264.288620694876</v>
          </cell>
          <cell r="BA31">
            <v>7455.4541107131627</v>
          </cell>
          <cell r="BB31">
            <v>7646.6196007314484</v>
          </cell>
          <cell r="BC31">
            <v>7837.785090749735</v>
          </cell>
          <cell r="BD31">
            <v>8028.9505807680216</v>
          </cell>
          <cell r="BE31">
            <v>8220.1160707863073</v>
          </cell>
          <cell r="BF31">
            <v>8411.281560804593</v>
          </cell>
          <cell r="BG31">
            <v>8602.4470508228806</v>
          </cell>
          <cell r="BH31">
            <v>8793.6125408411663</v>
          </cell>
          <cell r="BI31">
            <v>8984.778030859452</v>
          </cell>
          <cell r="BJ31">
            <v>9175.9435208777395</v>
          </cell>
          <cell r="BK31">
            <v>9367.1090108960252</v>
          </cell>
          <cell r="BL31">
            <v>9558.2745009143109</v>
          </cell>
          <cell r="BM31">
            <v>9749.4399909325984</v>
          </cell>
          <cell r="BN31">
            <v>9940.6054809508842</v>
          </cell>
          <cell r="BO31">
            <v>10131.77097096917</v>
          </cell>
          <cell r="BP31">
            <v>10322.936460987456</v>
          </cell>
          <cell r="BQ31">
            <v>10514.101951005741</v>
          </cell>
          <cell r="BR31">
            <v>10705.267441024027</v>
          </cell>
          <cell r="BS31">
            <v>10896.432931042315</v>
          </cell>
          <cell r="BT31">
            <v>11087.5984210606</v>
          </cell>
          <cell r="BU31">
            <v>11278.763911078886</v>
          </cell>
          <cell r="BV31">
            <v>11469.929401097173</v>
          </cell>
          <cell r="BW31">
            <v>11661.094891115459</v>
          </cell>
          <cell r="BX31">
            <v>11852.260381133745</v>
          </cell>
          <cell r="BY31">
            <v>12043.425871152032</v>
          </cell>
          <cell r="BZ31">
            <v>12234.591361170318</v>
          </cell>
          <cell r="CA31">
            <v>12425.756851188604</v>
          </cell>
          <cell r="CB31">
            <v>12616.922341206891</v>
          </cell>
          <cell r="CC31">
            <v>12808.087831225177</v>
          </cell>
          <cell r="CD31">
            <v>12999.253321243463</v>
          </cell>
          <cell r="CE31">
            <v>13190.41881126175</v>
          </cell>
          <cell r="CF31">
            <v>13381.584301280036</v>
          </cell>
          <cell r="CG31">
            <v>13572.749791298322</v>
          </cell>
          <cell r="CH31">
            <v>13763.915281316609</v>
          </cell>
          <cell r="CI31">
            <v>13955.080771334895</v>
          </cell>
          <cell r="CJ31">
            <v>14146.246261353181</v>
          </cell>
          <cell r="CK31">
            <v>14337.411751371466</v>
          </cell>
          <cell r="CL31">
            <v>14528.577241389752</v>
          </cell>
          <cell r="CM31">
            <v>14719.742731408038</v>
          </cell>
          <cell r="CN31">
            <v>14910.908221426325</v>
          </cell>
          <cell r="CO31">
            <v>15102.073711444611</v>
          </cell>
          <cell r="CP31">
            <v>15293.239201462897</v>
          </cell>
          <cell r="CQ31">
            <v>15484.404691481184</v>
          </cell>
          <cell r="CR31">
            <v>15675.57018149947</v>
          </cell>
          <cell r="CS31">
            <v>15866.735671517756</v>
          </cell>
          <cell r="CT31">
            <v>16057.901161536043</v>
          </cell>
          <cell r="CU31">
            <v>16249.066651554329</v>
          </cell>
          <cell r="CV31">
            <v>16440.232141572615</v>
          </cell>
          <cell r="CW31">
            <v>16631.397631590902</v>
          </cell>
          <cell r="CX31">
            <v>16822.563121609186</v>
          </cell>
          <cell r="CY31">
            <v>17013.728611627474</v>
          </cell>
          <cell r="CZ31">
            <v>17204.894101645761</v>
          </cell>
          <cell r="DA31">
            <v>17396.059591664045</v>
          </cell>
          <cell r="DB31">
            <v>17587.225081682333</v>
          </cell>
          <cell r="DC31">
            <v>17778.39057170062</v>
          </cell>
          <cell r="DD31">
            <v>17969.556061718904</v>
          </cell>
          <cell r="DE31">
            <v>18160.721551737191</v>
          </cell>
          <cell r="DF31">
            <v>18351.887041755479</v>
          </cell>
          <cell r="DG31">
            <v>18543.052531773763</v>
          </cell>
          <cell r="DH31">
            <v>18734.21802179205</v>
          </cell>
          <cell r="DI31">
            <v>18925.383511810334</v>
          </cell>
          <cell r="DJ31" t="e">
            <v>#VALUE!</v>
          </cell>
        </row>
        <row r="32">
          <cell r="C32" t="str">
            <v>F3.1.f-1</v>
          </cell>
          <cell r="D32" t="str">
            <v>Heizenergie Warmwasser exkl. Hilfsstrom</v>
          </cell>
          <cell r="F32" t="str">
            <v>BGFbeheizt*WWkWh*GWPWW</v>
          </cell>
          <cell r="G32">
            <v>174.16329723259506</v>
          </cell>
          <cell r="H32">
            <v>174.16329723259506</v>
          </cell>
          <cell r="J32" t="str">
            <v>kg CO2 equ./Jahr</v>
          </cell>
          <cell r="K32" t="str">
            <v>1</v>
          </cell>
          <cell r="L32">
            <v>17242.16642602691</v>
          </cell>
          <cell r="M32" t="str">
            <v>kg CO2 equ.</v>
          </cell>
          <cell r="N32">
            <v>0</v>
          </cell>
          <cell r="O32">
            <v>174.16329723259506</v>
          </cell>
          <cell r="P32">
            <v>348.32659446519011</v>
          </cell>
          <cell r="Q32">
            <v>522.4898916977852</v>
          </cell>
          <cell r="R32">
            <v>696.65318893038022</v>
          </cell>
          <cell r="S32">
            <v>870.81648616297525</v>
          </cell>
          <cell r="T32">
            <v>1044.9797833955704</v>
          </cell>
          <cell r="U32">
            <v>1219.1430806281653</v>
          </cell>
          <cell r="V32">
            <v>1393.3063778607604</v>
          </cell>
          <cell r="W32">
            <v>1567.4696750933556</v>
          </cell>
          <cell r="X32">
            <v>1741.6329723259505</v>
          </cell>
          <cell r="Y32">
            <v>1915.7962695585456</v>
          </cell>
          <cell r="Z32">
            <v>2089.9595667911408</v>
          </cell>
          <cell r="AA32">
            <v>2264.1228640237359</v>
          </cell>
          <cell r="AB32">
            <v>2438.2861612563306</v>
          </cell>
          <cell r="AC32">
            <v>2612.4494584889258</v>
          </cell>
          <cell r="AD32">
            <v>2786.6127557215209</v>
          </cell>
          <cell r="AE32">
            <v>2960.776052954116</v>
          </cell>
          <cell r="AF32">
            <v>3134.9393501867112</v>
          </cell>
          <cell r="AG32">
            <v>3309.1026474193059</v>
          </cell>
          <cell r="AH32">
            <v>3483.265944651901</v>
          </cell>
          <cell r="AI32">
            <v>3657.4292418844962</v>
          </cell>
          <cell r="AJ32">
            <v>3831.5925391170913</v>
          </cell>
          <cell r="AK32">
            <v>4005.7558363496864</v>
          </cell>
          <cell r="AL32">
            <v>4179.9191335822816</v>
          </cell>
          <cell r="AM32">
            <v>4354.0824308148767</v>
          </cell>
          <cell r="AN32">
            <v>4528.2457280474719</v>
          </cell>
          <cell r="AO32">
            <v>4702.4090252800661</v>
          </cell>
          <cell r="AP32">
            <v>4876.5723225126612</v>
          </cell>
          <cell r="AQ32">
            <v>5050.7356197452564</v>
          </cell>
          <cell r="AR32">
            <v>5224.8989169778515</v>
          </cell>
          <cell r="AS32">
            <v>5399.0622142104467</v>
          </cell>
          <cell r="AT32">
            <v>5573.2255114430418</v>
          </cell>
          <cell r="AU32">
            <v>5747.3888086756369</v>
          </cell>
          <cell r="AV32">
            <v>5921.5521059082321</v>
          </cell>
          <cell r="AW32">
            <v>6095.7154031408272</v>
          </cell>
          <cell r="AX32">
            <v>6269.8787003734224</v>
          </cell>
          <cell r="AY32">
            <v>6444.0419976060175</v>
          </cell>
          <cell r="AZ32">
            <v>6618.2052948386117</v>
          </cell>
          <cell r="BA32">
            <v>6792.3685920712069</v>
          </cell>
          <cell r="BB32">
            <v>6966.531889303802</v>
          </cell>
          <cell r="BC32">
            <v>7140.6951865363972</v>
          </cell>
          <cell r="BD32">
            <v>7314.8584837689923</v>
          </cell>
          <cell r="BE32">
            <v>7489.0217810015874</v>
          </cell>
          <cell r="BF32">
            <v>7663.1850782341826</v>
          </cell>
          <cell r="BG32">
            <v>7837.3483754667777</v>
          </cell>
          <cell r="BH32">
            <v>8011.5116726993729</v>
          </cell>
          <cell r="BI32">
            <v>8185.674969931968</v>
          </cell>
          <cell r="BJ32">
            <v>8359.8382671645631</v>
          </cell>
          <cell r="BK32">
            <v>8534.0015643971583</v>
          </cell>
          <cell r="BL32">
            <v>8708.1648616297534</v>
          </cell>
          <cell r="BM32">
            <v>8882.3281588623486</v>
          </cell>
          <cell r="BN32">
            <v>9056.4914560949437</v>
          </cell>
          <cell r="BO32">
            <v>9230.6547533275389</v>
          </cell>
          <cell r="BP32">
            <v>9404.8180505601322</v>
          </cell>
          <cell r="BQ32">
            <v>9578.9813477927273</v>
          </cell>
          <cell r="BR32">
            <v>9753.1446450253225</v>
          </cell>
          <cell r="BS32">
            <v>9927.3079422579176</v>
          </cell>
          <cell r="BT32">
            <v>10101.471239490513</v>
          </cell>
          <cell r="BU32">
            <v>10275.634536723108</v>
          </cell>
          <cell r="BV32">
            <v>10449.797833955703</v>
          </cell>
          <cell r="BW32">
            <v>10623.961131188298</v>
          </cell>
          <cell r="BX32">
            <v>10798.124428420893</v>
          </cell>
          <cell r="BY32">
            <v>10972.287725653488</v>
          </cell>
          <cell r="BZ32">
            <v>11146.451022886084</v>
          </cell>
          <cell r="CA32">
            <v>11320.614320118679</v>
          </cell>
          <cell r="CB32">
            <v>11494.777617351274</v>
          </cell>
          <cell r="CC32">
            <v>11668.940914583869</v>
          </cell>
          <cell r="CD32">
            <v>11843.104211816464</v>
          </cell>
          <cell r="CE32">
            <v>12017.267509049059</v>
          </cell>
          <cell r="CF32">
            <v>12191.430806281654</v>
          </cell>
          <cell r="CG32">
            <v>12365.59410351425</v>
          </cell>
          <cell r="CH32">
            <v>12539.757400746845</v>
          </cell>
          <cell r="CI32">
            <v>12713.92069797944</v>
          </cell>
          <cell r="CJ32">
            <v>12888.083995212035</v>
          </cell>
          <cell r="CK32">
            <v>13062.247292444628</v>
          </cell>
          <cell r="CL32">
            <v>13236.410589677223</v>
          </cell>
          <cell r="CM32">
            <v>13410.573886909819</v>
          </cell>
          <cell r="CN32">
            <v>13584.737184142414</v>
          </cell>
          <cell r="CO32">
            <v>13758.900481375009</v>
          </cell>
          <cell r="CP32">
            <v>13933.063778607604</v>
          </cell>
          <cell r="CQ32">
            <v>14107.227075840199</v>
          </cell>
          <cell r="CR32">
            <v>14281.390373072794</v>
          </cell>
          <cell r="CS32">
            <v>14455.553670305389</v>
          </cell>
          <cell r="CT32">
            <v>14629.716967537985</v>
          </cell>
          <cell r="CU32">
            <v>14803.88026477058</v>
          </cell>
          <cell r="CV32">
            <v>14978.043562003175</v>
          </cell>
          <cell r="CW32">
            <v>15152.20685923577</v>
          </cell>
          <cell r="CX32">
            <v>15326.370156468365</v>
          </cell>
          <cell r="CY32">
            <v>15500.53345370096</v>
          </cell>
          <cell r="CZ32">
            <v>15674.696750933555</v>
          </cell>
          <cell r="DA32">
            <v>15848.860048166151</v>
          </cell>
          <cell r="DB32">
            <v>16023.023345398746</v>
          </cell>
          <cell r="DC32">
            <v>16197.186642631341</v>
          </cell>
          <cell r="DD32">
            <v>16371.349939863936</v>
          </cell>
          <cell r="DE32">
            <v>16545.513237096529</v>
          </cell>
          <cell r="DF32">
            <v>16719.676534329126</v>
          </cell>
          <cell r="DG32">
            <v>16893.83983156172</v>
          </cell>
          <cell r="DH32">
            <v>17068.003128794317</v>
          </cell>
          <cell r="DI32">
            <v>17242.16642602691</v>
          </cell>
          <cell r="DJ32" t="e">
            <v>#VALUE!</v>
          </cell>
        </row>
        <row r="33">
          <cell r="C33" t="str">
            <v>F3.1.f-2</v>
          </cell>
          <cell r="D33" t="str">
            <v>Hilfstrom für Warmwassererzeugung</v>
          </cell>
          <cell r="F33" t="str">
            <v>HILFWW*BGFbeheizt*GWPSTROM</v>
          </cell>
          <cell r="G33">
            <v>17.002192785691165</v>
          </cell>
          <cell r="H33">
            <v>17.002192785691165</v>
          </cell>
          <cell r="J33" t="str">
            <v>kg CO2 equ./Jahr</v>
          </cell>
          <cell r="K33" t="str">
            <v>1</v>
          </cell>
          <cell r="L33">
            <v>1683.2170857834253</v>
          </cell>
          <cell r="M33" t="str">
            <v>kg CO2 equ.</v>
          </cell>
          <cell r="N33">
            <v>0</v>
          </cell>
          <cell r="O33">
            <v>17.002192785691165</v>
          </cell>
          <cell r="P33">
            <v>34.004385571382329</v>
          </cell>
          <cell r="Q33">
            <v>51.006578357073494</v>
          </cell>
          <cell r="R33">
            <v>68.008771142764658</v>
          </cell>
          <cell r="S33">
            <v>85.010963928455823</v>
          </cell>
          <cell r="T33">
            <v>102.01315671414699</v>
          </cell>
          <cell r="U33">
            <v>119.01534949983815</v>
          </cell>
          <cell r="V33">
            <v>136.01754228552932</v>
          </cell>
          <cell r="W33">
            <v>153.01973507122048</v>
          </cell>
          <cell r="X33">
            <v>170.02192785691165</v>
          </cell>
          <cell r="Y33">
            <v>187.02412064260281</v>
          </cell>
          <cell r="Z33">
            <v>204.02631342829397</v>
          </cell>
          <cell r="AA33">
            <v>221.02850621398514</v>
          </cell>
          <cell r="AB33">
            <v>238.0306989996763</v>
          </cell>
          <cell r="AC33">
            <v>255.03289178536747</v>
          </cell>
          <cell r="AD33">
            <v>272.03508457105863</v>
          </cell>
          <cell r="AE33">
            <v>289.03727735674977</v>
          </cell>
          <cell r="AF33">
            <v>306.03947014244096</v>
          </cell>
          <cell r="AG33">
            <v>323.04166292813215</v>
          </cell>
          <cell r="AH33">
            <v>340.04385571382329</v>
          </cell>
          <cell r="AI33">
            <v>357.04604849951443</v>
          </cell>
          <cell r="AJ33">
            <v>374.04824128520562</v>
          </cell>
          <cell r="AK33">
            <v>391.05043407089681</v>
          </cell>
          <cell r="AL33">
            <v>408.05262685658795</v>
          </cell>
          <cell r="AM33">
            <v>425.05481964227909</v>
          </cell>
          <cell r="AN33">
            <v>442.05701242797028</v>
          </cell>
          <cell r="AO33">
            <v>459.05920521366147</v>
          </cell>
          <cell r="AP33">
            <v>476.06139799935261</v>
          </cell>
          <cell r="AQ33">
            <v>493.06359078504374</v>
          </cell>
          <cell r="AR33">
            <v>510.06578357073494</v>
          </cell>
          <cell r="AS33">
            <v>527.06797635642613</v>
          </cell>
          <cell r="AT33">
            <v>544.07016914211727</v>
          </cell>
          <cell r="AU33">
            <v>561.0723619278084</v>
          </cell>
          <cell r="AV33">
            <v>578.07455471349954</v>
          </cell>
          <cell r="AW33">
            <v>595.07674749919079</v>
          </cell>
          <cell r="AX33">
            <v>612.07894028488192</v>
          </cell>
          <cell r="AY33">
            <v>629.08113307057306</v>
          </cell>
          <cell r="AZ33">
            <v>646.08332585626431</v>
          </cell>
          <cell r="BA33">
            <v>663.08551864195545</v>
          </cell>
          <cell r="BB33">
            <v>680.08771142764658</v>
          </cell>
          <cell r="BC33">
            <v>697.08990421333772</v>
          </cell>
          <cell r="BD33">
            <v>714.09209699902885</v>
          </cell>
          <cell r="BE33">
            <v>731.0942897847201</v>
          </cell>
          <cell r="BF33">
            <v>748.09648257041124</v>
          </cell>
          <cell r="BG33">
            <v>765.09867535610238</v>
          </cell>
          <cell r="BH33">
            <v>782.10086814179363</v>
          </cell>
          <cell r="BI33">
            <v>799.10306092748476</v>
          </cell>
          <cell r="BJ33">
            <v>816.1052537131759</v>
          </cell>
          <cell r="BK33">
            <v>833.10744649886703</v>
          </cell>
          <cell r="BL33">
            <v>850.10963928455817</v>
          </cell>
          <cell r="BM33">
            <v>867.11183207024942</v>
          </cell>
          <cell r="BN33">
            <v>884.11402485594056</v>
          </cell>
          <cell r="BO33">
            <v>901.11621764163169</v>
          </cell>
          <cell r="BP33">
            <v>918.11841042732294</v>
          </cell>
          <cell r="BQ33">
            <v>935.12060321301408</v>
          </cell>
          <cell r="BR33">
            <v>952.12279599870521</v>
          </cell>
          <cell r="BS33">
            <v>969.12498878439635</v>
          </cell>
          <cell r="BT33">
            <v>986.12718157008749</v>
          </cell>
          <cell r="BU33">
            <v>1003.1293743557787</v>
          </cell>
          <cell r="BV33">
            <v>1020.1315671414699</v>
          </cell>
          <cell r="BW33">
            <v>1037.133759927161</v>
          </cell>
          <cell r="BX33">
            <v>1054.1359527128523</v>
          </cell>
          <cell r="BY33">
            <v>1071.1381454985433</v>
          </cell>
          <cell r="BZ33">
            <v>1088.1403382842345</v>
          </cell>
          <cell r="CA33">
            <v>1105.1425310699258</v>
          </cell>
          <cell r="CB33">
            <v>1122.1447238556168</v>
          </cell>
          <cell r="CC33">
            <v>1139.1469166413081</v>
          </cell>
          <cell r="CD33">
            <v>1156.1491094269991</v>
          </cell>
          <cell r="CE33">
            <v>1173.1513022126903</v>
          </cell>
          <cell r="CF33">
            <v>1190.1534949983816</v>
          </cell>
          <cell r="CG33">
            <v>1207.1556877840726</v>
          </cell>
          <cell r="CH33">
            <v>1224.1578805697638</v>
          </cell>
          <cell r="CI33">
            <v>1241.1600733554551</v>
          </cell>
          <cell r="CJ33">
            <v>1258.1622661411461</v>
          </cell>
          <cell r="CK33">
            <v>1275.1644589268374</v>
          </cell>
          <cell r="CL33">
            <v>1292.1666517125286</v>
          </cell>
          <cell r="CM33">
            <v>1309.1688444982196</v>
          </cell>
          <cell r="CN33">
            <v>1326.1710372839109</v>
          </cell>
          <cell r="CO33">
            <v>1343.1732300696019</v>
          </cell>
          <cell r="CP33">
            <v>1360.1754228552932</v>
          </cell>
          <cell r="CQ33">
            <v>1377.1776156409844</v>
          </cell>
          <cell r="CR33">
            <v>1394.1798084266754</v>
          </cell>
          <cell r="CS33">
            <v>1411.1820012123667</v>
          </cell>
          <cell r="CT33">
            <v>1428.1841939980577</v>
          </cell>
          <cell r="CU33">
            <v>1445.186386783749</v>
          </cell>
          <cell r="CV33">
            <v>1462.1885795694402</v>
          </cell>
          <cell r="CW33">
            <v>1479.1907723551312</v>
          </cell>
          <cell r="CX33">
            <v>1496.1929651408225</v>
          </cell>
          <cell r="CY33">
            <v>1513.1951579265137</v>
          </cell>
          <cell r="CZ33">
            <v>1530.1973507122048</v>
          </cell>
          <cell r="DA33">
            <v>1547.199543497896</v>
          </cell>
          <cell r="DB33">
            <v>1564.2017362835873</v>
          </cell>
          <cell r="DC33">
            <v>1581.2039290692783</v>
          </cell>
          <cell r="DD33">
            <v>1598.2061218549695</v>
          </cell>
          <cell r="DE33">
            <v>1615.2083146406605</v>
          </cell>
          <cell r="DF33">
            <v>1632.2105074263518</v>
          </cell>
          <cell r="DG33">
            <v>1649.212700212043</v>
          </cell>
          <cell r="DH33">
            <v>1666.2148929977341</v>
          </cell>
          <cell r="DI33">
            <v>1683.2170857834253</v>
          </cell>
          <cell r="DJ33" t="e">
            <v>#VALUE!</v>
          </cell>
        </row>
        <row r="34">
          <cell r="C34" t="str">
            <v>F3.1.g</v>
          </cell>
          <cell r="D34" t="str">
            <v>Erträge aus PV nach Deckung Eigenbedarf</v>
          </cell>
          <cell r="G34">
            <v>-5505.92440810272</v>
          </cell>
          <cell r="H34">
            <v>-5505.92440810272</v>
          </cell>
          <cell r="J34" t="str">
            <v>kg CO2 equ./Jahr</v>
          </cell>
          <cell r="K34" t="str">
            <v>1</v>
          </cell>
          <cell r="L34">
            <v>-545086.51640216925</v>
          </cell>
          <cell r="M34" t="str">
            <v>kg CO2 equ.</v>
          </cell>
          <cell r="N34">
            <v>0</v>
          </cell>
          <cell r="O34">
            <v>-5505.92440810272</v>
          </cell>
          <cell r="P34">
            <v>-11011.84881620544</v>
          </cell>
          <cell r="Q34">
            <v>-16517.773224308159</v>
          </cell>
          <cell r="R34">
            <v>-22023.69763241088</v>
          </cell>
          <cell r="S34">
            <v>-27529.622040513601</v>
          </cell>
          <cell r="T34">
            <v>-33035.546448616318</v>
          </cell>
          <cell r="U34">
            <v>-38541.470856719039</v>
          </cell>
          <cell r="V34">
            <v>-44047.39526482176</v>
          </cell>
          <cell r="W34">
            <v>-49553.319672924481</v>
          </cell>
          <cell r="X34">
            <v>-55059.244081027202</v>
          </cell>
          <cell r="Y34">
            <v>-60565.168489129923</v>
          </cell>
          <cell r="Z34">
            <v>-66071.092897232636</v>
          </cell>
          <cell r="AA34">
            <v>-71577.017305335365</v>
          </cell>
          <cell r="AB34">
            <v>-77082.941713438078</v>
          </cell>
          <cell r="AC34">
            <v>-82588.866121540806</v>
          </cell>
          <cell r="AD34">
            <v>-88094.79052964352</v>
          </cell>
          <cell r="AE34">
            <v>-93600.714937746234</v>
          </cell>
          <cell r="AF34">
            <v>-99106.639345848962</v>
          </cell>
          <cell r="AG34">
            <v>-104612.56375395168</v>
          </cell>
          <cell r="AH34">
            <v>-110118.4881620544</v>
          </cell>
          <cell r="AI34">
            <v>-115624.41257015712</v>
          </cell>
          <cell r="AJ34">
            <v>-121130.33697825985</v>
          </cell>
          <cell r="AK34">
            <v>-126636.26138636256</v>
          </cell>
          <cell r="AL34">
            <v>-132142.18579446527</v>
          </cell>
          <cell r="AM34">
            <v>-137648.110202568</v>
          </cell>
          <cell r="AN34">
            <v>-143154.03461067073</v>
          </cell>
          <cell r="AO34">
            <v>-148659.95901877343</v>
          </cell>
          <cell r="AP34">
            <v>-154165.88342687616</v>
          </cell>
          <cell r="AQ34">
            <v>-159671.80783497888</v>
          </cell>
          <cell r="AR34">
            <v>-165177.73224308161</v>
          </cell>
          <cell r="AS34">
            <v>-170683.65665118431</v>
          </cell>
          <cell r="AT34">
            <v>-176189.58105928704</v>
          </cell>
          <cell r="AU34">
            <v>-181695.50546738977</v>
          </cell>
          <cell r="AV34">
            <v>-187201.42987549247</v>
          </cell>
          <cell r="AW34">
            <v>-192707.3542835952</v>
          </cell>
          <cell r="AX34">
            <v>-198213.27869169792</v>
          </cell>
          <cell r="AY34">
            <v>-203719.20309980065</v>
          </cell>
          <cell r="AZ34">
            <v>-209225.12750790335</v>
          </cell>
          <cell r="BA34">
            <v>-214731.05191600608</v>
          </cell>
          <cell r="BB34">
            <v>-220236.97632410881</v>
          </cell>
          <cell r="BC34">
            <v>-225742.90073221151</v>
          </cell>
          <cell r="BD34">
            <v>-231248.82514031423</v>
          </cell>
          <cell r="BE34">
            <v>-236754.74954841696</v>
          </cell>
          <cell r="BF34">
            <v>-242260.67395651969</v>
          </cell>
          <cell r="BG34">
            <v>-247766.59836462239</v>
          </cell>
          <cell r="BH34">
            <v>-253272.52277272512</v>
          </cell>
          <cell r="BI34">
            <v>-258778.44718082785</v>
          </cell>
          <cell r="BJ34">
            <v>-264284.37158893055</v>
          </cell>
          <cell r="BK34">
            <v>-269790.2959970333</v>
          </cell>
          <cell r="BL34">
            <v>-275296.220405136</v>
          </cell>
          <cell r="BM34">
            <v>-280802.1448132387</v>
          </cell>
          <cell r="BN34">
            <v>-286308.06922134146</v>
          </cell>
          <cell r="BO34">
            <v>-291813.99362944416</v>
          </cell>
          <cell r="BP34">
            <v>-297319.91803754686</v>
          </cell>
          <cell r="BQ34">
            <v>-302825.84244564961</v>
          </cell>
          <cell r="BR34">
            <v>-308331.76685375231</v>
          </cell>
          <cell r="BS34">
            <v>-313837.69126185501</v>
          </cell>
          <cell r="BT34">
            <v>-319343.61566995777</v>
          </cell>
          <cell r="BU34">
            <v>-324849.54007806047</v>
          </cell>
          <cell r="BV34">
            <v>-330355.46448616323</v>
          </cell>
          <cell r="BW34">
            <v>-335861.38889426593</v>
          </cell>
          <cell r="BX34">
            <v>-341367.31330236862</v>
          </cell>
          <cell r="BY34">
            <v>-346873.23771047138</v>
          </cell>
          <cell r="BZ34">
            <v>-352379.16211857408</v>
          </cell>
          <cell r="CA34">
            <v>-357885.08652667678</v>
          </cell>
          <cell r="CB34">
            <v>-363391.01093477954</v>
          </cell>
          <cell r="CC34">
            <v>-368896.93534288224</v>
          </cell>
          <cell r="CD34">
            <v>-374402.85975098494</v>
          </cell>
          <cell r="CE34">
            <v>-379908.78415908769</v>
          </cell>
          <cell r="CF34">
            <v>-385414.70856719039</v>
          </cell>
          <cell r="CG34">
            <v>-390920.63297529315</v>
          </cell>
          <cell r="CH34">
            <v>-396426.55738339585</v>
          </cell>
          <cell r="CI34">
            <v>-401932.48179149855</v>
          </cell>
          <cell r="CJ34">
            <v>-407438.4061996013</v>
          </cell>
          <cell r="CK34">
            <v>-412944.330607704</v>
          </cell>
          <cell r="CL34">
            <v>-418450.2550158067</v>
          </cell>
          <cell r="CM34">
            <v>-423956.17942390946</v>
          </cell>
          <cell r="CN34">
            <v>-429462.10383201216</v>
          </cell>
          <cell r="CO34">
            <v>-434968.02824011486</v>
          </cell>
          <cell r="CP34">
            <v>-440473.95264821762</v>
          </cell>
          <cell r="CQ34">
            <v>-445979.87705632031</v>
          </cell>
          <cell r="CR34">
            <v>-451485.80146442301</v>
          </cell>
          <cell r="CS34">
            <v>-456991.72587252577</v>
          </cell>
          <cell r="CT34">
            <v>-462497.65028062847</v>
          </cell>
          <cell r="CU34">
            <v>-468003.57468873123</v>
          </cell>
          <cell r="CV34">
            <v>-473509.49909683393</v>
          </cell>
          <cell r="CW34">
            <v>-479015.42350493663</v>
          </cell>
          <cell r="CX34">
            <v>-484521.34791303938</v>
          </cell>
          <cell r="CY34">
            <v>-490027.27232114208</v>
          </cell>
          <cell r="CZ34">
            <v>-495533.19672924478</v>
          </cell>
          <cell r="DA34">
            <v>-501039.12113734754</v>
          </cell>
          <cell r="DB34">
            <v>-506545.04554545024</v>
          </cell>
          <cell r="DC34">
            <v>-512050.96995355294</v>
          </cell>
          <cell r="DD34">
            <v>-517556.89436165569</v>
          </cell>
          <cell r="DE34">
            <v>-523062.81876975839</v>
          </cell>
          <cell r="DF34">
            <v>-528568.74317786109</v>
          </cell>
          <cell r="DG34">
            <v>-534074.66758596385</v>
          </cell>
          <cell r="DH34">
            <v>-539580.59199406661</v>
          </cell>
          <cell r="DI34">
            <v>-545086.51640216925</v>
          </cell>
          <cell r="DJ34" t="e">
            <v>#VALUE!</v>
          </cell>
        </row>
        <row r="35">
          <cell r="C35" t="str">
            <v>F3.2</v>
          </cell>
          <cell r="D35" t="str">
            <v>Wasser und Abwasser</v>
          </cell>
          <cell r="G35">
            <v>0</v>
          </cell>
          <cell r="J35" t="str">
            <v>kg CO2 equ./Jahr</v>
          </cell>
          <cell r="K35" t="str">
            <v>1</v>
          </cell>
          <cell r="L35">
            <v>0</v>
          </cell>
          <cell r="M35" t="str">
            <v>kg CO2 equ.</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CX35">
            <v>0</v>
          </cell>
          <cell r="CY35">
            <v>0</v>
          </cell>
          <cell r="CZ35">
            <v>0</v>
          </cell>
          <cell r="DA35">
            <v>0</v>
          </cell>
          <cell r="DB35">
            <v>0</v>
          </cell>
          <cell r="DC35">
            <v>0</v>
          </cell>
          <cell r="DD35">
            <v>0</v>
          </cell>
          <cell r="DE35">
            <v>0</v>
          </cell>
          <cell r="DF35">
            <v>0</v>
          </cell>
          <cell r="DG35">
            <v>0</v>
          </cell>
          <cell r="DH35">
            <v>0</v>
          </cell>
          <cell r="DI35">
            <v>0</v>
          </cell>
          <cell r="DJ35" t="e">
            <v>#VALUE!</v>
          </cell>
        </row>
        <row r="36">
          <cell r="C36" t="str">
            <v>F4</v>
          </cell>
          <cell r="D36" t="str">
            <v>Reinigung und Pflege</v>
          </cell>
          <cell r="F36" t="str">
            <v>#SUM</v>
          </cell>
          <cell r="G36">
            <v>0</v>
          </cell>
          <cell r="J36" t="str">
            <v>kg CO2 equ./Jahr</v>
          </cell>
          <cell r="L36">
            <v>0</v>
          </cell>
          <cell r="M36" t="str">
            <v>kg CO2 equ.</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t="e">
            <v>#VALUE!</v>
          </cell>
        </row>
        <row r="37">
          <cell r="C37" t="str">
            <v>F4.1</v>
          </cell>
          <cell r="D37" t="str">
            <v>Unterhaltsreinigung</v>
          </cell>
          <cell r="F37" t="str">
            <v>#SUM</v>
          </cell>
          <cell r="G37">
            <v>0</v>
          </cell>
          <cell r="J37" t="str">
            <v>kg CO2 equ./Jahr</v>
          </cell>
          <cell r="L37">
            <v>0</v>
          </cell>
          <cell r="M37" t="str">
            <v>kg CO2 equ.</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t="e">
            <v>#VALUE!</v>
          </cell>
        </row>
        <row r="38">
          <cell r="C38" t="str">
            <v>F4.1.a</v>
          </cell>
          <cell r="D38" t="str">
            <v>Büro/Wohnflächenreinigungskosten</v>
          </cell>
          <cell r="G38">
            <v>0</v>
          </cell>
          <cell r="H38">
            <v>0</v>
          </cell>
          <cell r="J38" t="str">
            <v>kg CO2 equ./Jahr</v>
          </cell>
          <cell r="K38" t="str">
            <v>1</v>
          </cell>
          <cell r="L38">
            <v>0</v>
          </cell>
          <cell r="M38" t="str">
            <v>kg CO2 equ.</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0</v>
          </cell>
          <cell r="CW38">
            <v>0</v>
          </cell>
          <cell r="CX38">
            <v>0</v>
          </cell>
          <cell r="CY38">
            <v>0</v>
          </cell>
          <cell r="CZ38">
            <v>0</v>
          </cell>
          <cell r="DA38">
            <v>0</v>
          </cell>
          <cell r="DB38">
            <v>0</v>
          </cell>
          <cell r="DC38">
            <v>0</v>
          </cell>
          <cell r="DD38">
            <v>0</v>
          </cell>
          <cell r="DE38">
            <v>0</v>
          </cell>
          <cell r="DF38">
            <v>0</v>
          </cell>
          <cell r="DG38">
            <v>0</v>
          </cell>
          <cell r="DH38">
            <v>0</v>
          </cell>
          <cell r="DI38">
            <v>0</v>
          </cell>
          <cell r="DJ38" t="e">
            <v>#VALUE!</v>
          </cell>
        </row>
        <row r="39">
          <cell r="C39" t="str">
            <v>F4.1.b</v>
          </cell>
          <cell r="D39" t="str">
            <v>Sanitärreinigungskosten</v>
          </cell>
          <cell r="G39">
            <v>0</v>
          </cell>
          <cell r="H39">
            <v>0</v>
          </cell>
          <cell r="J39" t="str">
            <v>kg CO2 equ./Jahr</v>
          </cell>
          <cell r="K39" t="str">
            <v>1</v>
          </cell>
          <cell r="L39">
            <v>0</v>
          </cell>
          <cell r="M39" t="str">
            <v>kg CO2 equ.</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t="e">
            <v>#VALUE!</v>
          </cell>
        </row>
        <row r="40">
          <cell r="C40" t="str">
            <v>F4.1.c</v>
          </cell>
          <cell r="D40" t="str">
            <v>Gang+Stiegenreinigungskosten</v>
          </cell>
          <cell r="G40">
            <v>0</v>
          </cell>
          <cell r="H40">
            <v>0</v>
          </cell>
          <cell r="J40" t="str">
            <v>kg CO2 equ./Jahr</v>
          </cell>
          <cell r="K40">
            <v>1</v>
          </cell>
          <cell r="L40">
            <v>0</v>
          </cell>
          <cell r="M40" t="str">
            <v>kg CO2 equ.</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0</v>
          </cell>
          <cell r="DD40">
            <v>0</v>
          </cell>
          <cell r="DE40">
            <v>0</v>
          </cell>
          <cell r="DF40">
            <v>0</v>
          </cell>
          <cell r="DG40">
            <v>0</v>
          </cell>
          <cell r="DH40">
            <v>0</v>
          </cell>
          <cell r="DI40">
            <v>0</v>
          </cell>
          <cell r="DJ40" t="e">
            <v>#VALUE!</v>
          </cell>
        </row>
        <row r="41">
          <cell r="C41" t="str">
            <v>F4.1.d</v>
          </cell>
          <cell r="D41" t="str">
            <v>Tiefgaragen+Nebenflächenreingungskosten</v>
          </cell>
          <cell r="G41">
            <v>0</v>
          </cell>
          <cell r="H41">
            <v>0</v>
          </cell>
          <cell r="J41" t="str">
            <v>kg CO2 equ./Jahr</v>
          </cell>
          <cell r="K41" t="str">
            <v>1</v>
          </cell>
          <cell r="L41">
            <v>0</v>
          </cell>
          <cell r="M41" t="str">
            <v>kg CO2 equ.</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t="e">
            <v>#VALUE!</v>
          </cell>
        </row>
        <row r="42">
          <cell r="C42" t="str">
            <v>F4.2</v>
          </cell>
          <cell r="D42" t="str">
            <v>Fenster- und Glasflächenreinigung</v>
          </cell>
          <cell r="F42" t="str">
            <v>#SUM</v>
          </cell>
          <cell r="G42">
            <v>0</v>
          </cell>
          <cell r="J42" t="str">
            <v>kg CO2 equ./Jahr</v>
          </cell>
          <cell r="L42">
            <v>0</v>
          </cell>
          <cell r="M42" t="str">
            <v>kg CO2 equ.</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t="e">
            <v>#VALUE!</v>
          </cell>
        </row>
        <row r="43">
          <cell r="C43" t="str">
            <v>F4.2.a</v>
          </cell>
          <cell r="D43" t="str">
            <v>Fensterreinigungskosten</v>
          </cell>
          <cell r="G43">
            <v>0</v>
          </cell>
          <cell r="H43">
            <v>0</v>
          </cell>
          <cell r="J43" t="str">
            <v>kg CO2 equ./Jahr</v>
          </cell>
          <cell r="K43" t="str">
            <v>1</v>
          </cell>
          <cell r="L43">
            <v>0</v>
          </cell>
          <cell r="M43" t="str">
            <v>kg CO2 equ.</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t="e">
            <v>#VALUE!</v>
          </cell>
        </row>
        <row r="44">
          <cell r="C44" t="str">
            <v>F4.2.b</v>
          </cell>
          <cell r="D44" t="str">
            <v>Innenglasflächenreinigung</v>
          </cell>
          <cell r="G44">
            <v>0</v>
          </cell>
          <cell r="H44">
            <v>0</v>
          </cell>
          <cell r="J44" t="str">
            <v>kg CO2 equ./Jahr</v>
          </cell>
          <cell r="K44" t="str">
            <v>1</v>
          </cell>
          <cell r="L44">
            <v>0</v>
          </cell>
          <cell r="M44" t="str">
            <v>kg CO2 equ.</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t="e">
            <v>#VALUE!</v>
          </cell>
        </row>
        <row r="45">
          <cell r="C45" t="str">
            <v>F4.3</v>
          </cell>
          <cell r="D45" t="str">
            <v>Fassadenreinigung</v>
          </cell>
          <cell r="G45">
            <v>0</v>
          </cell>
          <cell r="H45">
            <v>0</v>
          </cell>
          <cell r="J45" t="str">
            <v>kg CO2 equ./Jahr</v>
          </cell>
          <cell r="K45" t="str">
            <v>1</v>
          </cell>
          <cell r="L45">
            <v>0</v>
          </cell>
          <cell r="M45" t="str">
            <v>kg CO2 equ.</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t="e">
            <v>#VALUE!</v>
          </cell>
        </row>
        <row r="46">
          <cell r="C46" t="str">
            <v>F4.4</v>
          </cell>
          <cell r="D46" t="str">
            <v>Sonderreinigungen</v>
          </cell>
          <cell r="F46" t="str">
            <v>#SUM</v>
          </cell>
          <cell r="G46">
            <v>0</v>
          </cell>
          <cell r="J46" t="str">
            <v>kg CO2 equ./Jahr</v>
          </cell>
          <cell r="L46">
            <v>0</v>
          </cell>
          <cell r="M46" t="str">
            <v>kg CO2 equ.</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0</v>
          </cell>
          <cell r="DE46">
            <v>0</v>
          </cell>
          <cell r="DF46">
            <v>0</v>
          </cell>
          <cell r="DG46">
            <v>0</v>
          </cell>
          <cell r="DH46">
            <v>0</v>
          </cell>
          <cell r="DI46">
            <v>0</v>
          </cell>
          <cell r="DJ46" t="e">
            <v>#VALUE!</v>
          </cell>
        </row>
        <row r="47">
          <cell r="C47" t="str">
            <v>F4.4.a</v>
          </cell>
          <cell r="D47" t="str">
            <v>Sonnenschutzreinigungskosten</v>
          </cell>
          <cell r="G47">
            <v>0</v>
          </cell>
          <cell r="H47">
            <v>0</v>
          </cell>
          <cell r="J47" t="str">
            <v>kg CO2 equ./Jahr</v>
          </cell>
          <cell r="K47" t="str">
            <v>1</v>
          </cell>
          <cell r="L47">
            <v>0</v>
          </cell>
          <cell r="M47" t="str">
            <v>kg CO2 equ.</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t="e">
            <v>#VALUE!</v>
          </cell>
        </row>
        <row r="48">
          <cell r="C48" t="str">
            <v>F4.4.b</v>
          </cell>
          <cell r="D48" t="str">
            <v>Reinigungskosten PV und Solarthermie</v>
          </cell>
          <cell r="G48">
            <v>0</v>
          </cell>
          <cell r="H48">
            <v>0</v>
          </cell>
          <cell r="J48" t="str">
            <v>kg CO2 equ./Jahr</v>
          </cell>
          <cell r="K48" t="str">
            <v>1</v>
          </cell>
          <cell r="L48">
            <v>0</v>
          </cell>
          <cell r="M48" t="str">
            <v>kg CO2 equ.</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t="e">
            <v>#VALUE!</v>
          </cell>
        </row>
        <row r="49">
          <cell r="C49" t="str">
            <v>F4.5</v>
          </cell>
          <cell r="D49" t="str">
            <v>Winterdienste</v>
          </cell>
          <cell r="G49">
            <v>0</v>
          </cell>
          <cell r="H49">
            <v>0</v>
          </cell>
          <cell r="J49" t="str">
            <v>kg CO2 equ./Jahr</v>
          </cell>
          <cell r="K49" t="str">
            <v>1</v>
          </cell>
          <cell r="L49">
            <v>0</v>
          </cell>
          <cell r="M49" t="str">
            <v>kg CO2 equ.</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cell r="DH49">
            <v>0</v>
          </cell>
          <cell r="DI49">
            <v>0</v>
          </cell>
          <cell r="DJ49" t="e">
            <v>#VALUE!</v>
          </cell>
        </row>
        <row r="50">
          <cell r="C50" t="str">
            <v>F4.6</v>
          </cell>
          <cell r="D50" t="str">
            <v>Reinigung Außenanlagen</v>
          </cell>
          <cell r="G50">
            <v>0</v>
          </cell>
          <cell r="H50">
            <v>0</v>
          </cell>
          <cell r="J50" t="str">
            <v>kg CO2 equ./Jahr</v>
          </cell>
          <cell r="K50" t="str">
            <v>1</v>
          </cell>
          <cell r="L50">
            <v>0</v>
          </cell>
          <cell r="M50" t="str">
            <v>kg CO2 equ.</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t="e">
            <v>#VALUE!</v>
          </cell>
        </row>
        <row r="51">
          <cell r="C51" t="str">
            <v>F4.7</v>
          </cell>
          <cell r="D51" t="str">
            <v>Gärtnerdienste</v>
          </cell>
          <cell r="G51">
            <v>0</v>
          </cell>
          <cell r="H51">
            <v>0</v>
          </cell>
          <cell r="J51" t="str">
            <v>kg CO2 equ./Jahr</v>
          </cell>
          <cell r="K51" t="str">
            <v>1</v>
          </cell>
          <cell r="L51">
            <v>0</v>
          </cell>
          <cell r="M51" t="str">
            <v>kg CO2 equ.</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0</v>
          </cell>
          <cell r="CP51">
            <v>0</v>
          </cell>
          <cell r="CQ51">
            <v>0</v>
          </cell>
          <cell r="CR51">
            <v>0</v>
          </cell>
          <cell r="CS51">
            <v>0</v>
          </cell>
          <cell r="CT51">
            <v>0</v>
          </cell>
          <cell r="CU51">
            <v>0</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t="e">
            <v>#VALUE!</v>
          </cell>
        </row>
        <row r="52">
          <cell r="C52" t="str">
            <v>F5</v>
          </cell>
          <cell r="D52" t="str">
            <v>Sicherheit</v>
          </cell>
          <cell r="F52" t="str">
            <v>#SUM</v>
          </cell>
          <cell r="G52">
            <v>0</v>
          </cell>
          <cell r="J52" t="str">
            <v>kg CO2 equ./Jahr</v>
          </cell>
          <cell r="L52">
            <v>0</v>
          </cell>
          <cell r="M52" t="str">
            <v>kg CO2 equ.</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0</v>
          </cell>
          <cell r="DE52">
            <v>0</v>
          </cell>
          <cell r="DF52">
            <v>0</v>
          </cell>
          <cell r="DG52">
            <v>0</v>
          </cell>
          <cell r="DH52">
            <v>0</v>
          </cell>
          <cell r="DI52">
            <v>0</v>
          </cell>
          <cell r="DJ52" t="e">
            <v>#VALUE!</v>
          </cell>
        </row>
        <row r="53">
          <cell r="C53" t="str">
            <v>F5.1</v>
          </cell>
          <cell r="D53" t="str">
            <v>Sicherheitsdienste (Schließdienste, Bewachung)</v>
          </cell>
          <cell r="G53">
            <v>0</v>
          </cell>
          <cell r="H53">
            <v>0</v>
          </cell>
          <cell r="J53" t="str">
            <v>kg CO2 equ./Jahr</v>
          </cell>
          <cell r="K53" t="str">
            <v>1</v>
          </cell>
          <cell r="L53">
            <v>0</v>
          </cell>
          <cell r="M53" t="str">
            <v>kg CO2 equ.</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cell r="CM53">
            <v>0</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0</v>
          </cell>
          <cell r="DE53">
            <v>0</v>
          </cell>
          <cell r="DF53">
            <v>0</v>
          </cell>
          <cell r="DG53">
            <v>0</v>
          </cell>
          <cell r="DH53">
            <v>0</v>
          </cell>
          <cell r="DI53">
            <v>0</v>
          </cell>
          <cell r="DJ53" t="e">
            <v>#VALUE!</v>
          </cell>
        </row>
        <row r="54">
          <cell r="C54" t="str">
            <v>F5.2</v>
          </cell>
          <cell r="D54" t="str">
            <v>Brandschutzdienste</v>
          </cell>
          <cell r="G54">
            <v>0</v>
          </cell>
          <cell r="H54">
            <v>0</v>
          </cell>
          <cell r="J54" t="str">
            <v>kg CO2 equ./Jahr</v>
          </cell>
          <cell r="K54" t="str">
            <v>1</v>
          </cell>
          <cell r="L54">
            <v>0</v>
          </cell>
          <cell r="M54" t="str">
            <v>kg CO2 equ.</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t="e">
            <v>#VALUE!</v>
          </cell>
        </row>
        <row r="55">
          <cell r="C55" t="str">
            <v>F6</v>
          </cell>
          <cell r="D55" t="str">
            <v>Gebäudedienste</v>
          </cell>
          <cell r="F55" t="str">
            <v>#SUM</v>
          </cell>
          <cell r="G55">
            <v>0</v>
          </cell>
          <cell r="J55" t="str">
            <v>kg CO2 equ./Jahr</v>
          </cell>
          <cell r="L55">
            <v>0</v>
          </cell>
          <cell r="M55" t="str">
            <v>kg CO2 equ.</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v>0</v>
          </cell>
          <cell r="CC55">
            <v>0</v>
          </cell>
          <cell r="CD55">
            <v>0</v>
          </cell>
          <cell r="CE55">
            <v>0</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0</v>
          </cell>
          <cell r="DI55">
            <v>0</v>
          </cell>
          <cell r="DJ55" t="e">
            <v>#VALUE!</v>
          </cell>
        </row>
        <row r="56">
          <cell r="C56" t="str">
            <v>F6.1</v>
          </cell>
          <cell r="D56" t="str">
            <v>Hauspost (Verteilung der Post im Haus)</v>
          </cell>
          <cell r="G56">
            <v>0</v>
          </cell>
          <cell r="H56">
            <v>0</v>
          </cell>
          <cell r="J56" t="str">
            <v>kg CO2 equ./Jahr</v>
          </cell>
          <cell r="K56" t="str">
            <v>1</v>
          </cell>
          <cell r="L56">
            <v>0</v>
          </cell>
          <cell r="M56" t="str">
            <v>kg CO2 equ.</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t="e">
            <v>#VALUE!</v>
          </cell>
        </row>
        <row r="57">
          <cell r="C57" t="str">
            <v>F6.2</v>
          </cell>
          <cell r="D57" t="str">
            <v>Kommunikations- und Informationstechnik</v>
          </cell>
          <cell r="G57">
            <v>0</v>
          </cell>
          <cell r="H57">
            <v>0</v>
          </cell>
          <cell r="J57" t="str">
            <v>kg CO2 equ./Jahr</v>
          </cell>
          <cell r="K57" t="str">
            <v>1</v>
          </cell>
          <cell r="L57">
            <v>0</v>
          </cell>
          <cell r="M57" t="str">
            <v>kg CO2 equ.</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0</v>
          </cell>
          <cell r="DF57">
            <v>0</v>
          </cell>
          <cell r="DG57">
            <v>0</v>
          </cell>
          <cell r="DH57">
            <v>0</v>
          </cell>
          <cell r="DI57">
            <v>0</v>
          </cell>
          <cell r="DJ57" t="e">
            <v>#VALUE!</v>
          </cell>
        </row>
        <row r="58">
          <cell r="C58" t="str">
            <v>F6.3</v>
          </cell>
          <cell r="D58" t="str">
            <v>Umzüge - interne Transporte, Hausarbeiterdienste</v>
          </cell>
          <cell r="G58">
            <v>0</v>
          </cell>
          <cell r="H58">
            <v>0</v>
          </cell>
          <cell r="J58" t="str">
            <v>kg CO2 equ./Jahr</v>
          </cell>
          <cell r="K58" t="str">
            <v>1</v>
          </cell>
          <cell r="L58">
            <v>0</v>
          </cell>
          <cell r="M58" t="str">
            <v>kg CO2 equ.</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t="e">
            <v>#VALUE!</v>
          </cell>
        </row>
        <row r="59">
          <cell r="C59" t="str">
            <v>F6.4</v>
          </cell>
          <cell r="D59" t="str">
            <v>Empfang und interne Bürodienste</v>
          </cell>
          <cell r="G59">
            <v>0</v>
          </cell>
          <cell r="H59">
            <v>0</v>
          </cell>
          <cell r="J59" t="str">
            <v>kg CO2 equ./Jahr</v>
          </cell>
          <cell r="K59" t="str">
            <v>1</v>
          </cell>
          <cell r="L59">
            <v>0</v>
          </cell>
          <cell r="M59" t="str">
            <v>kg CO2 equ.</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t="e">
            <v>#VALUE!</v>
          </cell>
        </row>
        <row r="60">
          <cell r="C60" t="str">
            <v>F6.5</v>
          </cell>
          <cell r="D60" t="str">
            <v>Gastroservice</v>
          </cell>
        </row>
        <row r="61">
          <cell r="C61" t="str">
            <v>F6.6</v>
          </cell>
          <cell r="D61" t="str">
            <v>Sonstige Dienste</v>
          </cell>
        </row>
        <row r="62">
          <cell r="C62" t="str">
            <v>F7</v>
          </cell>
          <cell r="D62" t="str">
            <v>Instandsetzung, Umbau</v>
          </cell>
          <cell r="L62">
            <v>0</v>
          </cell>
          <cell r="M62" t="str">
            <v>kg CO2 equ.</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t="e">
            <v>#VALUE!</v>
          </cell>
        </row>
        <row r="63">
          <cell r="C63" t="str">
            <v>F7.1</v>
          </cell>
          <cell r="D63" t="str">
            <v>Große Instandsetzung (inkl. Planung, Nebenleist., Reserve)</v>
          </cell>
          <cell r="L63">
            <v>0</v>
          </cell>
          <cell r="M63" t="str">
            <v>kg CO2 equ.</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t="e">
            <v>#VALUE!</v>
          </cell>
        </row>
        <row r="64">
          <cell r="C64" t="str">
            <v>F7.1a</v>
          </cell>
          <cell r="D64" t="str">
            <v>Bauwerk - Rohbau und Ausbau</v>
          </cell>
          <cell r="L64">
            <v>0</v>
          </cell>
          <cell r="M64" t="str">
            <v>kg CO2 equ.</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t="e">
            <v>#VALUE!</v>
          </cell>
        </row>
        <row r="65">
          <cell r="D65" t="str">
            <v>Nutzungsdauer 5 Jahre</v>
          </cell>
          <cell r="G65">
            <v>0</v>
          </cell>
          <cell r="H65">
            <v>0</v>
          </cell>
          <cell r="J65" t="str">
            <v>kg CO2 equ./Instandsetzung</v>
          </cell>
          <cell r="K65">
            <v>5</v>
          </cell>
          <cell r="L65">
            <v>0</v>
          </cell>
          <cell r="M65" t="str">
            <v>kg CO2 equ.</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t="e">
            <v>#VALUE!</v>
          </cell>
        </row>
        <row r="66">
          <cell r="D66" t="str">
            <v>Nutzungsdauer 10 Jahre</v>
          </cell>
          <cell r="G66">
            <v>0</v>
          </cell>
          <cell r="H66">
            <v>0</v>
          </cell>
          <cell r="J66" t="str">
            <v>kg CO2 equ./Instandsetzung</v>
          </cell>
          <cell r="K66">
            <v>10</v>
          </cell>
          <cell r="L66">
            <v>0</v>
          </cell>
          <cell r="M66" t="str">
            <v>kg CO2 equ.</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v>0</v>
          </cell>
          <cell r="CM66">
            <v>0</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t="e">
            <v>#VALUE!</v>
          </cell>
        </row>
        <row r="67">
          <cell r="D67" t="str">
            <v>Nutzungsdauer 15 Jahre</v>
          </cell>
          <cell r="G67">
            <v>0</v>
          </cell>
          <cell r="H67">
            <v>0</v>
          </cell>
          <cell r="J67" t="str">
            <v>kg CO2 equ./Instandsetzung</v>
          </cell>
          <cell r="K67">
            <v>15</v>
          </cell>
          <cell r="L67">
            <v>0</v>
          </cell>
          <cell r="M67" t="str">
            <v>kg CO2 equ.</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cell r="BY67">
            <v>0</v>
          </cell>
          <cell r="BZ67">
            <v>0</v>
          </cell>
          <cell r="CA67">
            <v>0</v>
          </cell>
          <cell r="CB67">
            <v>0</v>
          </cell>
          <cell r="CC67">
            <v>0</v>
          </cell>
          <cell r="CD67">
            <v>0</v>
          </cell>
          <cell r="CE67">
            <v>0</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t="e">
            <v>#VALUE!</v>
          </cell>
        </row>
        <row r="68">
          <cell r="D68" t="str">
            <v>Nutzungsdauer 20 Jahre</v>
          </cell>
          <cell r="G68">
            <v>0</v>
          </cell>
          <cell r="H68">
            <v>0</v>
          </cell>
          <cell r="J68" t="str">
            <v>kg CO2 equ./Instandsetzung</v>
          </cell>
          <cell r="K68">
            <v>20</v>
          </cell>
          <cell r="L68">
            <v>0</v>
          </cell>
          <cell r="M68" t="str">
            <v>kg CO2 equ.</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t="e">
            <v>#VALUE!</v>
          </cell>
        </row>
        <row r="69">
          <cell r="D69" t="str">
            <v>Nutzungsdauer 25 Jahre</v>
          </cell>
          <cell r="G69">
            <v>0</v>
          </cell>
          <cell r="H69">
            <v>0</v>
          </cell>
          <cell r="J69" t="str">
            <v>kg CO2 equ./Instandsetzung</v>
          </cell>
          <cell r="K69">
            <v>25</v>
          </cell>
          <cell r="L69">
            <v>0</v>
          </cell>
          <cell r="M69" t="str">
            <v>kg CO2 equ.</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t="e">
            <v>#VALUE!</v>
          </cell>
        </row>
        <row r="70">
          <cell r="D70" t="str">
            <v>Nutzungsdauer 30 Jahre</v>
          </cell>
          <cell r="G70">
            <v>0</v>
          </cell>
          <cell r="H70">
            <v>0</v>
          </cell>
          <cell r="J70" t="str">
            <v>kg CO2 equ./Instandsetzung</v>
          </cell>
          <cell r="K70">
            <v>30</v>
          </cell>
          <cell r="L70">
            <v>0</v>
          </cell>
          <cell r="M70" t="str">
            <v>kg CO2 equ.</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t="e">
            <v>#VALUE!</v>
          </cell>
        </row>
        <row r="71">
          <cell r="D71" t="str">
            <v>Nutzungsdauer 35 Jahre</v>
          </cell>
          <cell r="G71">
            <v>0</v>
          </cell>
          <cell r="H71">
            <v>0</v>
          </cell>
          <cell r="J71" t="str">
            <v>kg CO2 equ./Instandsetzung</v>
          </cell>
          <cell r="K71">
            <v>35</v>
          </cell>
          <cell r="L71">
            <v>0</v>
          </cell>
          <cell r="M71" t="str">
            <v>kg CO2 equ.</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v>0</v>
          </cell>
          <cell r="CM71">
            <v>0</v>
          </cell>
          <cell r="CN71">
            <v>0</v>
          </cell>
          <cell r="CO71">
            <v>0</v>
          </cell>
          <cell r="CP71">
            <v>0</v>
          </cell>
          <cell r="CQ71">
            <v>0</v>
          </cell>
          <cell r="CR71">
            <v>0</v>
          </cell>
          <cell r="CS71">
            <v>0</v>
          </cell>
          <cell r="CT71">
            <v>0</v>
          </cell>
          <cell r="CU71">
            <v>0</v>
          </cell>
          <cell r="CV71">
            <v>0</v>
          </cell>
          <cell r="CW71">
            <v>0</v>
          </cell>
          <cell r="CX71">
            <v>0</v>
          </cell>
          <cell r="CY71">
            <v>0</v>
          </cell>
          <cell r="CZ71">
            <v>0</v>
          </cell>
          <cell r="DA71">
            <v>0</v>
          </cell>
          <cell r="DB71">
            <v>0</v>
          </cell>
          <cell r="DC71">
            <v>0</v>
          </cell>
          <cell r="DD71">
            <v>0</v>
          </cell>
          <cell r="DE71">
            <v>0</v>
          </cell>
          <cell r="DF71">
            <v>0</v>
          </cell>
          <cell r="DG71">
            <v>0</v>
          </cell>
          <cell r="DH71">
            <v>0</v>
          </cell>
          <cell r="DI71">
            <v>0</v>
          </cell>
          <cell r="DJ71" t="e">
            <v>#VALUE!</v>
          </cell>
        </row>
        <row r="72">
          <cell r="D72" t="str">
            <v>Nutzungsdauer 40 Jahre</v>
          </cell>
          <cell r="G72">
            <v>0</v>
          </cell>
          <cell r="H72">
            <v>0</v>
          </cell>
          <cell r="J72" t="str">
            <v>kg CO2 equ./Instandsetzung</v>
          </cell>
          <cell r="K72">
            <v>40</v>
          </cell>
          <cell r="L72">
            <v>0</v>
          </cell>
          <cell r="M72" t="str">
            <v>kg CO2 equ.</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t="e">
            <v>#VALUE!</v>
          </cell>
        </row>
        <row r="73">
          <cell r="D73" t="str">
            <v>Nutzungsdauer 45 Jahre</v>
          </cell>
          <cell r="G73">
            <v>0</v>
          </cell>
          <cell r="H73">
            <v>0</v>
          </cell>
          <cell r="J73" t="str">
            <v>kg CO2 equ./Instandsetzung</v>
          </cell>
          <cell r="K73">
            <v>45</v>
          </cell>
          <cell r="L73">
            <v>0</v>
          </cell>
          <cell r="M73" t="str">
            <v>kg CO2 equ.</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t="e">
            <v>#VALUE!</v>
          </cell>
        </row>
        <row r="74">
          <cell r="D74" t="str">
            <v>Nutzungsdauer 50 Jahre</v>
          </cell>
          <cell r="G74">
            <v>0</v>
          </cell>
          <cell r="H74">
            <v>0</v>
          </cell>
          <cell r="J74" t="str">
            <v>kg CO2 equ./Instandsetzung</v>
          </cell>
          <cell r="K74">
            <v>50</v>
          </cell>
          <cell r="L74">
            <v>0</v>
          </cell>
          <cell r="M74" t="str">
            <v>kg CO2 equ.</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t="e">
            <v>#VALUE!</v>
          </cell>
        </row>
        <row r="75">
          <cell r="D75" t="str">
            <v>Nutzungsdauer 55 Jahre</v>
          </cell>
          <cell r="G75">
            <v>0</v>
          </cell>
          <cell r="H75">
            <v>0</v>
          </cell>
          <cell r="J75" t="str">
            <v>kg CO2 equ./Instandsetzung</v>
          </cell>
          <cell r="K75">
            <v>55</v>
          </cell>
          <cell r="L75">
            <v>0</v>
          </cell>
          <cell r="M75" t="str">
            <v>kg CO2 equ.</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cell r="CE75">
            <v>0</v>
          </cell>
          <cell r="CF75">
            <v>0</v>
          </cell>
          <cell r="CG75">
            <v>0</v>
          </cell>
          <cell r="CH75">
            <v>0</v>
          </cell>
          <cell r="CI75">
            <v>0</v>
          </cell>
          <cell r="CJ75">
            <v>0</v>
          </cell>
          <cell r="CK75">
            <v>0</v>
          </cell>
          <cell r="CL75">
            <v>0</v>
          </cell>
          <cell r="CM75">
            <v>0</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0</v>
          </cell>
          <cell r="DE75">
            <v>0</v>
          </cell>
          <cell r="DF75">
            <v>0</v>
          </cell>
          <cell r="DG75">
            <v>0</v>
          </cell>
          <cell r="DH75">
            <v>0</v>
          </cell>
          <cell r="DI75">
            <v>0</v>
          </cell>
          <cell r="DJ75" t="e">
            <v>#VALUE!</v>
          </cell>
        </row>
        <row r="76">
          <cell r="D76" t="str">
            <v>Nutzungsdauer 60 Jahre</v>
          </cell>
          <cell r="G76">
            <v>0</v>
          </cell>
          <cell r="H76">
            <v>0</v>
          </cell>
          <cell r="J76" t="str">
            <v>kg CO2 equ./Instandsetzung</v>
          </cell>
          <cell r="K76">
            <v>60</v>
          </cell>
          <cell r="L76">
            <v>0</v>
          </cell>
          <cell r="M76" t="str">
            <v>kg CO2 equ.</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t="e">
            <v>#VALUE!</v>
          </cell>
        </row>
        <row r="77">
          <cell r="D77" t="str">
            <v>Nutzungsdauer 65 Jahre</v>
          </cell>
          <cell r="G77">
            <v>0</v>
          </cell>
          <cell r="H77">
            <v>0</v>
          </cell>
          <cell r="J77" t="str">
            <v>kg CO2 equ./Instandsetzung</v>
          </cell>
          <cell r="K77">
            <v>65</v>
          </cell>
          <cell r="L77">
            <v>0</v>
          </cell>
          <cell r="M77" t="str">
            <v>kg CO2 equ.</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cell r="CG77">
            <v>0</v>
          </cell>
          <cell r="CH77">
            <v>0</v>
          </cell>
          <cell r="CI77">
            <v>0</v>
          </cell>
          <cell r="CJ77">
            <v>0</v>
          </cell>
          <cell r="CK77">
            <v>0</v>
          </cell>
          <cell r="CL77">
            <v>0</v>
          </cell>
          <cell r="CM77">
            <v>0</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0</v>
          </cell>
          <cell r="DF77">
            <v>0</v>
          </cell>
          <cell r="DG77">
            <v>0</v>
          </cell>
          <cell r="DH77">
            <v>0</v>
          </cell>
          <cell r="DI77">
            <v>0</v>
          </cell>
          <cell r="DJ77" t="e">
            <v>#VALUE!</v>
          </cell>
        </row>
        <row r="78">
          <cell r="D78" t="str">
            <v>Nutzungsdauer 70 Jahre</v>
          </cell>
          <cell r="G78">
            <v>0</v>
          </cell>
          <cell r="H78">
            <v>0</v>
          </cell>
          <cell r="J78" t="str">
            <v>kg CO2 equ./Instandsetzung</v>
          </cell>
          <cell r="K78">
            <v>70</v>
          </cell>
          <cell r="L78">
            <v>0</v>
          </cell>
          <cell r="M78" t="str">
            <v>kg CO2 equ.</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0</v>
          </cell>
          <cell r="CG78">
            <v>0</v>
          </cell>
          <cell r="CH78">
            <v>0</v>
          </cell>
          <cell r="CI78">
            <v>0</v>
          </cell>
          <cell r="CJ78">
            <v>0</v>
          </cell>
          <cell r="CK78">
            <v>0</v>
          </cell>
          <cell r="CL78">
            <v>0</v>
          </cell>
          <cell r="CM78">
            <v>0</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t="e">
            <v>#VALUE!</v>
          </cell>
        </row>
        <row r="79">
          <cell r="D79" t="str">
            <v>Nutzungsdauer 75 Jahre</v>
          </cell>
          <cell r="G79">
            <v>0</v>
          </cell>
          <cell r="H79">
            <v>0</v>
          </cell>
          <cell r="J79" t="str">
            <v>kg CO2 equ./Instandsetzung</v>
          </cell>
          <cell r="K79">
            <v>75</v>
          </cell>
          <cell r="L79">
            <v>0</v>
          </cell>
          <cell r="M79" t="str">
            <v>kg CO2 equ.</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t="e">
            <v>#VALUE!</v>
          </cell>
        </row>
        <row r="80">
          <cell r="D80" t="str">
            <v>Nutzungsdauer 80 Jahre</v>
          </cell>
          <cell r="G80">
            <v>0</v>
          </cell>
          <cell r="H80">
            <v>0</v>
          </cell>
          <cell r="J80" t="str">
            <v>kg CO2 equ./Instandsetzung</v>
          </cell>
          <cell r="K80">
            <v>80</v>
          </cell>
          <cell r="L80">
            <v>0</v>
          </cell>
          <cell r="M80" t="str">
            <v>kg CO2 equ.</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t="e">
            <v>#VALUE!</v>
          </cell>
        </row>
        <row r="81">
          <cell r="D81" t="str">
            <v>Nutzungsdauer 85 Jahre</v>
          </cell>
          <cell r="G81">
            <v>0</v>
          </cell>
          <cell r="H81">
            <v>0</v>
          </cell>
          <cell r="J81" t="str">
            <v>kg CO2 equ./Instandsetzung</v>
          </cell>
          <cell r="K81">
            <v>85</v>
          </cell>
          <cell r="L81">
            <v>0</v>
          </cell>
          <cell r="M81" t="str">
            <v>kg CO2 equ.</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t="e">
            <v>#VALUE!</v>
          </cell>
        </row>
        <row r="82">
          <cell r="D82" t="str">
            <v>Nutzungsdauer 90 Jahre</v>
          </cell>
          <cell r="G82">
            <v>0</v>
          </cell>
          <cell r="H82">
            <v>0</v>
          </cell>
          <cell r="J82" t="str">
            <v>kg CO2 equ./Instandsetzung</v>
          </cell>
          <cell r="K82">
            <v>90</v>
          </cell>
          <cell r="L82">
            <v>0</v>
          </cell>
          <cell r="M82" t="str">
            <v>kg CO2 equ.</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0</v>
          </cell>
          <cell r="CR82">
            <v>0</v>
          </cell>
          <cell r="CS82">
            <v>0</v>
          </cell>
          <cell r="CT82">
            <v>0</v>
          </cell>
          <cell r="CU82">
            <v>0</v>
          </cell>
          <cell r="CV82">
            <v>0</v>
          </cell>
          <cell r="CW82">
            <v>0</v>
          </cell>
          <cell r="CX82">
            <v>0</v>
          </cell>
          <cell r="CY82">
            <v>0</v>
          </cell>
          <cell r="CZ82">
            <v>0</v>
          </cell>
          <cell r="DA82">
            <v>0</v>
          </cell>
          <cell r="DB82">
            <v>0</v>
          </cell>
          <cell r="DC82">
            <v>0</v>
          </cell>
          <cell r="DD82">
            <v>0</v>
          </cell>
          <cell r="DE82">
            <v>0</v>
          </cell>
          <cell r="DF82">
            <v>0</v>
          </cell>
          <cell r="DG82">
            <v>0</v>
          </cell>
          <cell r="DH82">
            <v>0</v>
          </cell>
          <cell r="DI82">
            <v>0</v>
          </cell>
          <cell r="DJ82" t="e">
            <v>#VALUE!</v>
          </cell>
        </row>
        <row r="83">
          <cell r="D83" t="str">
            <v>Nutzungsdauer 95 Jahre</v>
          </cell>
          <cell r="G83">
            <v>0</v>
          </cell>
          <cell r="H83">
            <v>0</v>
          </cell>
          <cell r="J83" t="str">
            <v>kg CO2 equ./Instandsetzung</v>
          </cell>
          <cell r="K83">
            <v>95</v>
          </cell>
          <cell r="L83">
            <v>0</v>
          </cell>
          <cell r="M83" t="str">
            <v>kg CO2 equ.</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cell r="CE83">
            <v>0</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0</v>
          </cell>
          <cell r="DF83">
            <v>0</v>
          </cell>
          <cell r="DG83">
            <v>0</v>
          </cell>
          <cell r="DH83">
            <v>0</v>
          </cell>
          <cell r="DI83">
            <v>0</v>
          </cell>
          <cell r="DJ83" t="e">
            <v>#VALUE!</v>
          </cell>
        </row>
        <row r="84">
          <cell r="D84" t="str">
            <v>Nutzungsdauer 100 Jahre</v>
          </cell>
          <cell r="G84">
            <v>0</v>
          </cell>
          <cell r="H84">
            <v>0</v>
          </cell>
          <cell r="J84" t="str">
            <v>kg CO2 equ./Instandsetzung</v>
          </cell>
          <cell r="K84">
            <v>100</v>
          </cell>
          <cell r="L84">
            <v>0</v>
          </cell>
          <cell r="M84" t="str">
            <v>kg CO2 equ.</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t="e">
            <v>#VALUE!</v>
          </cell>
        </row>
        <row r="85">
          <cell r="C85" t="str">
            <v>F7.1-2</v>
          </cell>
          <cell r="D85" t="str">
            <v>Bauwerk-Rohbau</v>
          </cell>
          <cell r="J85" t="str">
            <v>zu den "Nutzungsdauern"</v>
          </cell>
          <cell r="L85">
            <v>0</v>
          </cell>
          <cell r="M85" t="str">
            <v>kg CO2 equ.</v>
          </cell>
          <cell r="N85" t="e">
            <v>#DIV/0!</v>
          </cell>
        </row>
        <row r="86">
          <cell r="C86" t="str">
            <v>F7.1-2.A</v>
          </cell>
          <cell r="D86" t="str">
            <v>Bauwerk Rohbau Allgemein</v>
          </cell>
          <cell r="E86" t="str">
            <v>E2.A</v>
          </cell>
          <cell r="G86">
            <v>0</v>
          </cell>
          <cell r="H86">
            <v>0</v>
          </cell>
          <cell r="J86" t="str">
            <v>kg CO2 equ./Instandsetzung</v>
          </cell>
          <cell r="K86">
            <v>30</v>
          </cell>
          <cell r="M86" t="str">
            <v>kg CO2 equ.</v>
          </cell>
          <cell r="N86">
            <v>0</v>
          </cell>
        </row>
        <row r="87">
          <cell r="C87" t="str">
            <v>F7.1-2.B</v>
          </cell>
          <cell r="D87" t="str">
            <v>Erdarbeiten, Baugrube</v>
          </cell>
          <cell r="E87" t="str">
            <v>E2.B</v>
          </cell>
          <cell r="G87">
            <v>0</v>
          </cell>
          <cell r="H87">
            <v>0</v>
          </cell>
          <cell r="J87" t="str">
            <v>kg CO2 equ./Instandsetzung</v>
          </cell>
          <cell r="K87">
            <v>1000</v>
          </cell>
          <cell r="M87" t="str">
            <v>kg CO2 equ.</v>
          </cell>
          <cell r="N87">
            <v>0</v>
          </cell>
        </row>
        <row r="88">
          <cell r="C88" t="str">
            <v>F7.1-2.C</v>
          </cell>
          <cell r="D88" t="str">
            <v>Gründungen, Bodenkonstruktionen</v>
          </cell>
          <cell r="E88" t="str">
            <v>E2.C</v>
          </cell>
          <cell r="G88">
            <v>0</v>
          </cell>
          <cell r="H88">
            <v>0</v>
          </cell>
          <cell r="J88" t="str">
            <v>kg CO2 equ./Instandsetzung</v>
          </cell>
          <cell r="K88">
            <v>100</v>
          </cell>
          <cell r="M88" t="str">
            <v>kg CO2 equ.</v>
          </cell>
          <cell r="N88">
            <v>0</v>
          </cell>
        </row>
        <row r="89">
          <cell r="C89" t="str">
            <v>F7.1-2.D</v>
          </cell>
          <cell r="D89" t="str">
            <v>Horizontale Baukonstruktionen</v>
          </cell>
          <cell r="F89" t="str">
            <v>#SUM</v>
          </cell>
          <cell r="L89">
            <v>0</v>
          </cell>
          <cell r="M89" t="str">
            <v>kg CO2 equ.</v>
          </cell>
          <cell r="N89" t="e">
            <v>#DIV/0!</v>
          </cell>
        </row>
        <row r="90">
          <cell r="C90" t="str">
            <v>F7.1-2.D.01</v>
          </cell>
          <cell r="D90" t="str">
            <v>Deckenkonstruktionen</v>
          </cell>
          <cell r="E90" t="str">
            <v>E2.D.01</v>
          </cell>
          <cell r="G90">
            <v>0</v>
          </cell>
          <cell r="H90">
            <v>0</v>
          </cell>
          <cell r="J90" t="str">
            <v>kg CO2 equ./Instandsetzung</v>
          </cell>
          <cell r="K90">
            <v>100</v>
          </cell>
          <cell r="M90" t="str">
            <v>kg CO2 equ.</v>
          </cell>
          <cell r="N90">
            <v>0</v>
          </cell>
        </row>
        <row r="91">
          <cell r="C91" t="str">
            <v>F7.1-2.D.02</v>
          </cell>
          <cell r="D91" t="str">
            <v>Treppenkonstruktionen</v>
          </cell>
          <cell r="E91" t="str">
            <v>E2.D.02</v>
          </cell>
          <cell r="G91">
            <v>0</v>
          </cell>
          <cell r="H91">
            <v>0</v>
          </cell>
          <cell r="J91" t="str">
            <v>kg CO2 equ./Instandsetzung</v>
          </cell>
          <cell r="K91">
            <v>1000</v>
          </cell>
          <cell r="M91" t="str">
            <v>kg CO2 equ.</v>
          </cell>
          <cell r="N91">
            <v>0</v>
          </cell>
        </row>
        <row r="92">
          <cell r="C92" t="str">
            <v>F7.1-2.D.03</v>
          </cell>
          <cell r="D92" t="str">
            <v>Dachkonstruktionen</v>
          </cell>
          <cell r="F92" t="str">
            <v>#SUM</v>
          </cell>
          <cell r="L92">
            <v>0</v>
          </cell>
          <cell r="M92" t="str">
            <v>kg CO2 equ.</v>
          </cell>
          <cell r="N92" t="e">
            <v>#DIV/0!</v>
          </cell>
        </row>
        <row r="93">
          <cell r="C93" t="str">
            <v>F7.1-2.D.03.a</v>
          </cell>
          <cell r="D93" t="str">
            <v>Dachkonstruktion 1</v>
          </cell>
          <cell r="E93" t="str">
            <v>E2.D.03.a</v>
          </cell>
          <cell r="G93">
            <v>0</v>
          </cell>
          <cell r="H93">
            <v>0</v>
          </cell>
          <cell r="J93" t="str">
            <v>kg CO2 equ./Instandsetzung</v>
          </cell>
          <cell r="K93">
            <v>1000</v>
          </cell>
          <cell r="M93" t="str">
            <v>kg CO2 equ.</v>
          </cell>
          <cell r="N93">
            <v>0</v>
          </cell>
        </row>
        <row r="94">
          <cell r="C94" t="str">
            <v>F7.1-2.D.03.b</v>
          </cell>
          <cell r="D94" t="str">
            <v>Dachkonstruktion 2</v>
          </cell>
          <cell r="E94" t="str">
            <v>E2.D.03.b</v>
          </cell>
          <cell r="G94">
            <v>0</v>
          </cell>
          <cell r="H94">
            <v>0</v>
          </cell>
          <cell r="J94" t="str">
            <v>kg CO2 equ./Instandsetzung</v>
          </cell>
          <cell r="K94">
            <v>1000</v>
          </cell>
          <cell r="M94" t="str">
            <v>kg CO2 equ.</v>
          </cell>
          <cell r="N94">
            <v>0</v>
          </cell>
        </row>
        <row r="95">
          <cell r="C95" t="str">
            <v>F7.1-2.E</v>
          </cell>
          <cell r="D95" t="str">
            <v>Vertikale Baukonstruktionen</v>
          </cell>
          <cell r="L95">
            <v>0</v>
          </cell>
          <cell r="M95" t="str">
            <v>kg CO2 equ.</v>
          </cell>
          <cell r="N95" t="e">
            <v>#DIV/0!</v>
          </cell>
        </row>
        <row r="96">
          <cell r="C96" t="str">
            <v>F7.1-2.E.01</v>
          </cell>
          <cell r="D96" t="str">
            <v>Aussenwandkonstruktionen</v>
          </cell>
          <cell r="L96">
            <v>0</v>
          </cell>
          <cell r="M96" t="str">
            <v>kg CO2 equ.</v>
          </cell>
          <cell r="N96" t="e">
            <v>#DIV/0!</v>
          </cell>
        </row>
        <row r="97">
          <cell r="C97" t="str">
            <v>F7.1-2.E.01.a</v>
          </cell>
          <cell r="D97" t="str">
            <v>Aussenwandkonstruktion 1</v>
          </cell>
          <cell r="E97" t="str">
            <v>E2.E.01.a</v>
          </cell>
          <cell r="G97">
            <v>0</v>
          </cell>
          <cell r="H97">
            <v>0</v>
          </cell>
          <cell r="J97" t="str">
            <v>kg CO2 equ./Instandsetzung</v>
          </cell>
          <cell r="K97">
            <v>1000</v>
          </cell>
          <cell r="M97" t="str">
            <v>kg CO2 equ.</v>
          </cell>
          <cell r="N97">
            <v>0</v>
          </cell>
        </row>
        <row r="98">
          <cell r="C98" t="str">
            <v>F7.1-2.E.01.b</v>
          </cell>
          <cell r="D98" t="str">
            <v>Aussenwandkonstruktion 2</v>
          </cell>
          <cell r="E98" t="str">
            <v>E2.E.01.b</v>
          </cell>
          <cell r="G98">
            <v>0</v>
          </cell>
          <cell r="H98">
            <v>0</v>
          </cell>
          <cell r="J98" t="str">
            <v>kg CO2 equ./Instandsetzung</v>
          </cell>
          <cell r="K98">
            <v>1000</v>
          </cell>
          <cell r="M98" t="str">
            <v>kg CO2 equ.</v>
          </cell>
          <cell r="N98">
            <v>0</v>
          </cell>
        </row>
        <row r="99">
          <cell r="C99" t="str">
            <v>F7.1-2.E.01.d</v>
          </cell>
          <cell r="D99" t="str">
            <v>Aussenwandkonstruktionen Holzleichtbau</v>
          </cell>
          <cell r="E99" t="str">
            <v>E2.E.01.d</v>
          </cell>
          <cell r="G99">
            <v>0</v>
          </cell>
          <cell r="H99">
            <v>0</v>
          </cell>
          <cell r="J99" t="str">
            <v>kg CO2 equ./Instandsetzung</v>
          </cell>
          <cell r="K99">
            <v>1000</v>
          </cell>
          <cell r="M99" t="str">
            <v>kg CO2 equ.</v>
          </cell>
          <cell r="N99">
            <v>0</v>
          </cell>
        </row>
        <row r="100">
          <cell r="C100" t="str">
            <v>F7.1-2.E.01.f</v>
          </cell>
          <cell r="D100" t="str">
            <v>Erdberührte Außenwände</v>
          </cell>
          <cell r="E100" t="str">
            <v>E2.E.01.f</v>
          </cell>
          <cell r="G100">
            <v>0</v>
          </cell>
          <cell r="H100">
            <v>0</v>
          </cell>
          <cell r="J100" t="str">
            <v>kg CO2 equ./Instandsetzung</v>
          </cell>
          <cell r="K100">
            <v>1000</v>
          </cell>
          <cell r="M100" t="str">
            <v>kg CO2 equ.</v>
          </cell>
          <cell r="N100">
            <v>0</v>
          </cell>
        </row>
        <row r="101">
          <cell r="C101" t="str">
            <v>F7.1-2.E.02</v>
          </cell>
          <cell r="D101" t="str">
            <v>Innenwandkonstruktionen</v>
          </cell>
          <cell r="E101" t="str">
            <v>E2.E.02</v>
          </cell>
          <cell r="G101">
            <v>0</v>
          </cell>
          <cell r="H101">
            <v>0</v>
          </cell>
          <cell r="J101" t="str">
            <v>kg CO2 equ./Instandsetzung</v>
          </cell>
          <cell r="K101">
            <v>1000</v>
          </cell>
          <cell r="M101" t="str">
            <v>kg CO2 equ.</v>
          </cell>
          <cell r="N101">
            <v>0</v>
          </cell>
        </row>
        <row r="102">
          <cell r="C102" t="str">
            <v>F7.1-2.E.03</v>
          </cell>
          <cell r="D102" t="str">
            <v>Stützenkonstruktionen</v>
          </cell>
          <cell r="E102" t="str">
            <v>E2.E.03</v>
          </cell>
          <cell r="G102">
            <v>0</v>
          </cell>
          <cell r="H102">
            <v>0</v>
          </cell>
          <cell r="J102" t="str">
            <v>kg CO2 equ./Instandsetzung</v>
          </cell>
          <cell r="K102">
            <v>1000</v>
          </cell>
          <cell r="M102" t="str">
            <v>kg CO2 equ.</v>
          </cell>
          <cell r="N102">
            <v>0</v>
          </cell>
        </row>
        <row r="103">
          <cell r="C103" t="str">
            <v>F7.1-2.E.04</v>
          </cell>
          <cell r="D103" t="str">
            <v>Spezielle Konstruktionen</v>
          </cell>
          <cell r="E103" t="str">
            <v>E2.E.04</v>
          </cell>
          <cell r="G103">
            <v>0</v>
          </cell>
          <cell r="H103">
            <v>0</v>
          </cell>
          <cell r="J103" t="str">
            <v>kg CO2 equ./Instandsetzung</v>
          </cell>
          <cell r="K103">
            <v>50</v>
          </cell>
          <cell r="M103" t="str">
            <v>kg CO2 equ.</v>
          </cell>
          <cell r="N103">
            <v>0</v>
          </cell>
        </row>
        <row r="104">
          <cell r="C104" t="str">
            <v>F7.1-2.E.S</v>
          </cell>
          <cell r="D104" t="str">
            <v>Sonstiges Vertikale Baukonstruktionen</v>
          </cell>
          <cell r="E104" t="str">
            <v>E2.E.S</v>
          </cell>
          <cell r="G104">
            <v>0</v>
          </cell>
          <cell r="H104">
            <v>0</v>
          </cell>
          <cell r="J104" t="str">
            <v>kg CO2 equ./Instandsetzung</v>
          </cell>
          <cell r="K104">
            <v>50</v>
          </cell>
          <cell r="M104" t="str">
            <v>kg CO2 equ.</v>
          </cell>
          <cell r="N104">
            <v>0</v>
          </cell>
        </row>
        <row r="105">
          <cell r="C105" t="str">
            <v>F7.1-2.S</v>
          </cell>
          <cell r="D105" t="str">
            <v>Sonstige Bauwerk Rohbau</v>
          </cell>
          <cell r="E105" t="str">
            <v>E2.S</v>
          </cell>
          <cell r="G105">
            <v>0</v>
          </cell>
          <cell r="H105">
            <v>0</v>
          </cell>
          <cell r="J105" t="str">
            <v>kg CO2 equ./Instandsetzung</v>
          </cell>
          <cell r="K105">
            <v>50</v>
          </cell>
          <cell r="M105" t="str">
            <v>kg CO2 equ.</v>
          </cell>
          <cell r="N105">
            <v>0</v>
          </cell>
        </row>
        <row r="106">
          <cell r="C106" t="str">
            <v>F7.1-3</v>
          </cell>
          <cell r="D106" t="str">
            <v>Bauwerk Technik</v>
          </cell>
          <cell r="L106">
            <v>0</v>
          </cell>
          <cell r="M106" t="str">
            <v>kg CO2 equ.</v>
          </cell>
          <cell r="N106" t="e">
            <v>#DIV/0!</v>
          </cell>
        </row>
        <row r="107">
          <cell r="C107" t="str">
            <v>F7.1b</v>
          </cell>
          <cell r="D107" t="str">
            <v>Haustechnik energierelevant</v>
          </cell>
          <cell r="L107">
            <v>0</v>
          </cell>
          <cell r="M107" t="str">
            <v>kg CO2 equ.</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cell r="CI107">
            <v>0</v>
          </cell>
          <cell r="CJ107">
            <v>0</v>
          </cell>
          <cell r="CK107">
            <v>0</v>
          </cell>
          <cell r="CL107">
            <v>0</v>
          </cell>
          <cell r="CM107">
            <v>0</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t="e">
            <v>#VALUE!</v>
          </cell>
        </row>
        <row r="108">
          <cell r="D108" t="str">
            <v>Nutzungsdauer 5 Jahre</v>
          </cell>
          <cell r="G108">
            <v>0</v>
          </cell>
          <cell r="H108">
            <v>0</v>
          </cell>
          <cell r="J108" t="str">
            <v>kg CO2 equ./Instandsetzung</v>
          </cell>
          <cell r="K108">
            <v>5</v>
          </cell>
          <cell r="L108">
            <v>0</v>
          </cell>
          <cell r="M108" t="str">
            <v>kg CO2 equ.</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0</v>
          </cell>
          <cell r="DE108">
            <v>0</v>
          </cell>
          <cell r="DF108">
            <v>0</v>
          </cell>
          <cell r="DG108">
            <v>0</v>
          </cell>
          <cell r="DH108">
            <v>0</v>
          </cell>
          <cell r="DI108">
            <v>0</v>
          </cell>
          <cell r="DJ108" t="e">
            <v>#VALUE!</v>
          </cell>
        </row>
        <row r="109">
          <cell r="D109" t="str">
            <v>Nutzungsdauer 10 Jahre</v>
          </cell>
          <cell r="G109">
            <v>0</v>
          </cell>
          <cell r="H109">
            <v>0</v>
          </cell>
          <cell r="J109" t="str">
            <v>kg CO2 equ./Instandsetzung</v>
          </cell>
          <cell r="K109">
            <v>10</v>
          </cell>
          <cell r="L109">
            <v>0</v>
          </cell>
          <cell r="M109" t="str">
            <v>kg CO2 equ.</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t="e">
            <v>#VALUE!</v>
          </cell>
        </row>
        <row r="110">
          <cell r="D110" t="str">
            <v>Nutzungsdauer 15 Jahre</v>
          </cell>
          <cell r="G110">
            <v>0</v>
          </cell>
          <cell r="H110">
            <v>0</v>
          </cell>
          <cell r="J110" t="str">
            <v>kg CO2 equ./Instandsetzung</v>
          </cell>
          <cell r="K110">
            <v>15</v>
          </cell>
          <cell r="L110">
            <v>0</v>
          </cell>
          <cell r="M110" t="str">
            <v>kg CO2 equ.</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0</v>
          </cell>
          <cell r="DF110">
            <v>0</v>
          </cell>
          <cell r="DG110">
            <v>0</v>
          </cell>
          <cell r="DH110">
            <v>0</v>
          </cell>
          <cell r="DI110">
            <v>0</v>
          </cell>
          <cell r="DJ110" t="e">
            <v>#VALUE!</v>
          </cell>
        </row>
        <row r="111">
          <cell r="D111" t="str">
            <v>Nutzungsdauer 20 Jahre</v>
          </cell>
          <cell r="G111">
            <v>0</v>
          </cell>
          <cell r="H111">
            <v>0</v>
          </cell>
          <cell r="J111" t="str">
            <v>kg CO2 equ./Instandsetzung</v>
          </cell>
          <cell r="K111">
            <v>20</v>
          </cell>
          <cell r="L111">
            <v>0</v>
          </cell>
          <cell r="M111" t="str">
            <v>kg CO2 equ.</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0</v>
          </cell>
          <cell r="DE111">
            <v>0</v>
          </cell>
          <cell r="DF111">
            <v>0</v>
          </cell>
          <cell r="DG111">
            <v>0</v>
          </cell>
          <cell r="DH111">
            <v>0</v>
          </cell>
          <cell r="DI111">
            <v>0</v>
          </cell>
          <cell r="DJ111" t="e">
            <v>#VALUE!</v>
          </cell>
        </row>
        <row r="112">
          <cell r="D112" t="str">
            <v>Nutzungsdauer 25 Jahre</v>
          </cell>
          <cell r="G112">
            <v>0</v>
          </cell>
          <cell r="H112">
            <v>0</v>
          </cell>
          <cell r="J112" t="str">
            <v>kg CO2 equ./Instandsetzung</v>
          </cell>
          <cell r="K112">
            <v>25</v>
          </cell>
          <cell r="L112">
            <v>0</v>
          </cell>
          <cell r="M112" t="str">
            <v>kg CO2 equ.</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0</v>
          </cell>
          <cell r="DE112">
            <v>0</v>
          </cell>
          <cell r="DF112">
            <v>0</v>
          </cell>
          <cell r="DG112">
            <v>0</v>
          </cell>
          <cell r="DH112">
            <v>0</v>
          </cell>
          <cell r="DI112">
            <v>0</v>
          </cell>
          <cell r="DJ112" t="e">
            <v>#VALUE!</v>
          </cell>
        </row>
        <row r="113">
          <cell r="D113" t="str">
            <v>Nutzungsdauer 30 Jahre</v>
          </cell>
          <cell r="G113">
            <v>0</v>
          </cell>
          <cell r="H113">
            <v>0</v>
          </cell>
          <cell r="J113" t="str">
            <v>kg CO2 equ./Instandsetzung</v>
          </cell>
          <cell r="K113">
            <v>30</v>
          </cell>
          <cell r="L113">
            <v>0</v>
          </cell>
          <cell r="M113" t="str">
            <v>kg CO2 equ.</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t="e">
            <v>#VALUE!</v>
          </cell>
        </row>
        <row r="114">
          <cell r="D114" t="str">
            <v>Nutzungsdauer 35 Jahre</v>
          </cell>
          <cell r="G114">
            <v>0</v>
          </cell>
          <cell r="H114">
            <v>0</v>
          </cell>
          <cell r="J114" t="str">
            <v>kg CO2 equ./Instandsetzung</v>
          </cell>
          <cell r="K114">
            <v>35</v>
          </cell>
          <cell r="L114">
            <v>0</v>
          </cell>
          <cell r="M114" t="str">
            <v>kg CO2 equ.</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t="e">
            <v>#VALUE!</v>
          </cell>
        </row>
        <row r="115">
          <cell r="D115" t="str">
            <v>Nutzungsdauer 40 Jahre</v>
          </cell>
          <cell r="G115">
            <v>0</v>
          </cell>
          <cell r="H115">
            <v>0</v>
          </cell>
          <cell r="J115" t="str">
            <v>kg CO2 equ./Instandsetzung</v>
          </cell>
          <cell r="K115">
            <v>40</v>
          </cell>
          <cell r="L115">
            <v>0</v>
          </cell>
          <cell r="M115" t="str">
            <v>kg CO2 equ.</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0</v>
          </cell>
          <cell r="CD115">
            <v>0</v>
          </cell>
          <cell r="CE115">
            <v>0</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t="e">
            <v>#VALUE!</v>
          </cell>
        </row>
        <row r="116">
          <cell r="D116" t="str">
            <v>Nutzungsdauer 45 Jahre</v>
          </cell>
          <cell r="G116">
            <v>0</v>
          </cell>
          <cell r="H116">
            <v>0</v>
          </cell>
          <cell r="J116" t="str">
            <v>kg CO2 equ./Instandsetzung</v>
          </cell>
          <cell r="K116">
            <v>45</v>
          </cell>
          <cell r="L116">
            <v>0</v>
          </cell>
          <cell r="M116" t="str">
            <v>kg CO2 equ.</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t="e">
            <v>#VALUE!</v>
          </cell>
        </row>
        <row r="117">
          <cell r="D117" t="str">
            <v>Nutzungsdauer 50 Jahre</v>
          </cell>
          <cell r="G117">
            <v>0</v>
          </cell>
          <cell r="H117">
            <v>0</v>
          </cell>
          <cell r="J117" t="str">
            <v>kg CO2 equ./Instandsetzung</v>
          </cell>
          <cell r="K117">
            <v>50</v>
          </cell>
          <cell r="L117">
            <v>0</v>
          </cell>
          <cell r="M117" t="str">
            <v>kg CO2 equ.</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t="e">
            <v>#VALUE!</v>
          </cell>
        </row>
        <row r="118">
          <cell r="D118" t="str">
            <v>Nutzungsdauer 55 Jahre</v>
          </cell>
          <cell r="G118">
            <v>0</v>
          </cell>
          <cell r="H118">
            <v>0</v>
          </cell>
          <cell r="J118" t="str">
            <v>kg CO2 equ./Instandsetzung</v>
          </cell>
          <cell r="K118">
            <v>55</v>
          </cell>
          <cell r="L118">
            <v>0</v>
          </cell>
          <cell r="M118" t="str">
            <v>kg CO2 equ.</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0</v>
          </cell>
          <cell r="DE118">
            <v>0</v>
          </cell>
          <cell r="DF118">
            <v>0</v>
          </cell>
          <cell r="DG118">
            <v>0</v>
          </cell>
          <cell r="DH118">
            <v>0</v>
          </cell>
          <cell r="DI118">
            <v>0</v>
          </cell>
          <cell r="DJ118" t="e">
            <v>#VALUE!</v>
          </cell>
        </row>
        <row r="119">
          <cell r="D119" t="str">
            <v>Nutzungsdauer 60 Jahre</v>
          </cell>
          <cell r="G119">
            <v>0</v>
          </cell>
          <cell r="H119">
            <v>0</v>
          </cell>
          <cell r="J119" t="str">
            <v>kg CO2 equ./Instandsetzung</v>
          </cell>
          <cell r="K119">
            <v>60</v>
          </cell>
          <cell r="L119">
            <v>0</v>
          </cell>
          <cell r="M119" t="str">
            <v>kg CO2 equ.</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t="e">
            <v>#VALUE!</v>
          </cell>
        </row>
        <row r="120">
          <cell r="D120" t="str">
            <v>Nutzungsdauer 65 Jahre</v>
          </cell>
          <cell r="G120">
            <v>0</v>
          </cell>
          <cell r="H120">
            <v>0</v>
          </cell>
          <cell r="J120" t="str">
            <v>kg CO2 equ./Instandsetzung</v>
          </cell>
          <cell r="K120">
            <v>65</v>
          </cell>
          <cell r="L120">
            <v>0</v>
          </cell>
          <cell r="M120" t="str">
            <v>kg CO2 equ.</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t="e">
            <v>#VALUE!</v>
          </cell>
        </row>
        <row r="121">
          <cell r="D121" t="str">
            <v>Nutzungsdauer 70 Jahre</v>
          </cell>
          <cell r="G121">
            <v>0</v>
          </cell>
          <cell r="H121">
            <v>0</v>
          </cell>
          <cell r="J121" t="str">
            <v>kg CO2 equ./Instandsetzung</v>
          </cell>
          <cell r="K121">
            <v>70</v>
          </cell>
          <cell r="L121">
            <v>0</v>
          </cell>
          <cell r="M121" t="str">
            <v>kg CO2 equ.</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t="e">
            <v>#VALUE!</v>
          </cell>
        </row>
        <row r="122">
          <cell r="D122" t="str">
            <v>Nutzungsdauer 75 Jahre</v>
          </cell>
          <cell r="G122">
            <v>0</v>
          </cell>
          <cell r="H122">
            <v>0</v>
          </cell>
          <cell r="J122" t="str">
            <v>kg CO2 equ./Instandsetzung</v>
          </cell>
          <cell r="K122">
            <v>75</v>
          </cell>
          <cell r="L122">
            <v>0</v>
          </cell>
          <cell r="M122" t="str">
            <v>kg CO2 equ.</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0</v>
          </cell>
          <cell r="DE122">
            <v>0</v>
          </cell>
          <cell r="DF122">
            <v>0</v>
          </cell>
          <cell r="DG122">
            <v>0</v>
          </cell>
          <cell r="DH122">
            <v>0</v>
          </cell>
          <cell r="DI122">
            <v>0</v>
          </cell>
          <cell r="DJ122" t="e">
            <v>#VALUE!</v>
          </cell>
        </row>
        <row r="123">
          <cell r="D123" t="str">
            <v>Nutzungsdauer 80 Jahre</v>
          </cell>
          <cell r="G123">
            <v>0</v>
          </cell>
          <cell r="H123">
            <v>0</v>
          </cell>
          <cell r="J123" t="str">
            <v>kg CO2 equ./Instandsetzung</v>
          </cell>
          <cell r="K123">
            <v>80</v>
          </cell>
          <cell r="L123">
            <v>0</v>
          </cell>
          <cell r="M123" t="str">
            <v>kg CO2 equ.</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0</v>
          </cell>
          <cell r="DE123">
            <v>0</v>
          </cell>
          <cell r="DF123">
            <v>0</v>
          </cell>
          <cell r="DG123">
            <v>0</v>
          </cell>
          <cell r="DH123">
            <v>0</v>
          </cell>
          <cell r="DI123">
            <v>0</v>
          </cell>
          <cell r="DJ123" t="e">
            <v>#VALUE!</v>
          </cell>
        </row>
        <row r="124">
          <cell r="D124" t="str">
            <v>Nutzungsdauer 85 Jahre</v>
          </cell>
          <cell r="G124">
            <v>0</v>
          </cell>
          <cell r="H124">
            <v>0</v>
          </cell>
          <cell r="J124" t="str">
            <v>kg CO2 equ./Instandsetzung</v>
          </cell>
          <cell r="K124">
            <v>85</v>
          </cell>
          <cell r="L124">
            <v>0</v>
          </cell>
          <cell r="M124" t="str">
            <v>kg CO2 equ.</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t="e">
            <v>#VALUE!</v>
          </cell>
        </row>
        <row r="125">
          <cell r="D125" t="str">
            <v>Nutzungsdauer 90 Jahre</v>
          </cell>
          <cell r="G125">
            <v>0</v>
          </cell>
          <cell r="H125">
            <v>0</v>
          </cell>
          <cell r="J125" t="str">
            <v>kg CO2 equ./Instandsetzung</v>
          </cell>
          <cell r="K125">
            <v>90</v>
          </cell>
          <cell r="L125">
            <v>0</v>
          </cell>
          <cell r="M125" t="str">
            <v>kg CO2 equ.</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t="e">
            <v>#VALUE!</v>
          </cell>
        </row>
        <row r="126">
          <cell r="D126" t="str">
            <v>Nutzungsdauer 95 Jahre</v>
          </cell>
          <cell r="G126">
            <v>0</v>
          </cell>
          <cell r="H126">
            <v>0</v>
          </cell>
          <cell r="J126" t="str">
            <v>kg CO2 equ./Instandsetzung</v>
          </cell>
          <cell r="K126">
            <v>95</v>
          </cell>
          <cell r="L126">
            <v>0</v>
          </cell>
          <cell r="M126" t="str">
            <v>kg CO2 equ.</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t="e">
            <v>#VALUE!</v>
          </cell>
        </row>
        <row r="127">
          <cell r="D127" t="str">
            <v>Nutzungsdauer 100 Jahre</v>
          </cell>
          <cell r="G127">
            <v>0</v>
          </cell>
          <cell r="H127">
            <v>0</v>
          </cell>
          <cell r="J127" t="str">
            <v>kg CO2 equ./Instandsetzung</v>
          </cell>
          <cell r="K127">
            <v>100</v>
          </cell>
          <cell r="L127">
            <v>0</v>
          </cell>
          <cell r="M127" t="str">
            <v>kg CO2 equ.</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cell r="BM127">
            <v>0</v>
          </cell>
          <cell r="BN127">
            <v>0</v>
          </cell>
          <cell r="BO127">
            <v>0</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t="e">
            <v>#VALUE!</v>
          </cell>
        </row>
        <row r="128">
          <cell r="C128" t="str">
            <v>F7.1c</v>
          </cell>
          <cell r="D128" t="str">
            <v>Haustechnik sonstige</v>
          </cell>
          <cell r="L128">
            <v>0</v>
          </cell>
          <cell r="M128" t="str">
            <v>kg CO2 equ.</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t="e">
            <v>#VALUE!</v>
          </cell>
        </row>
        <row r="129">
          <cell r="D129" t="str">
            <v>Nutzungsdauer 5 Jahre</v>
          </cell>
          <cell r="G129">
            <v>0</v>
          </cell>
          <cell r="H129">
            <v>0</v>
          </cell>
          <cell r="J129" t="str">
            <v>kg CO2 equ./Instandsetzung</v>
          </cell>
          <cell r="K129">
            <v>5</v>
          </cell>
          <cell r="L129">
            <v>0</v>
          </cell>
          <cell r="M129" t="str">
            <v>kg CO2 equ.</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t="e">
            <v>#VALUE!</v>
          </cell>
        </row>
        <row r="130">
          <cell r="D130" t="str">
            <v>Nutzungsdauer 10 Jahre</v>
          </cell>
          <cell r="G130">
            <v>0</v>
          </cell>
          <cell r="H130">
            <v>0</v>
          </cell>
          <cell r="J130" t="str">
            <v>kg CO2 equ./Instandsetzung</v>
          </cell>
          <cell r="K130">
            <v>10</v>
          </cell>
          <cell r="L130">
            <v>0</v>
          </cell>
          <cell r="M130" t="str">
            <v>kg CO2 equ.</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t="e">
            <v>#VALUE!</v>
          </cell>
        </row>
        <row r="131">
          <cell r="D131" t="str">
            <v>Nutzungsdauer 15 Jahre</v>
          </cell>
          <cell r="G131">
            <v>0</v>
          </cell>
          <cell r="H131">
            <v>0</v>
          </cell>
          <cell r="J131" t="str">
            <v>kg CO2 equ./Instandsetzung</v>
          </cell>
          <cell r="K131">
            <v>15</v>
          </cell>
          <cell r="L131">
            <v>0</v>
          </cell>
          <cell r="M131" t="str">
            <v>kg CO2 equ.</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t="e">
            <v>#VALUE!</v>
          </cell>
        </row>
        <row r="132">
          <cell r="D132" t="str">
            <v>Nutzungsdauer 20 Jahre</v>
          </cell>
          <cell r="G132">
            <v>0</v>
          </cell>
          <cell r="H132">
            <v>0</v>
          </cell>
          <cell r="J132" t="str">
            <v>kg CO2 equ./Instandsetzung</v>
          </cell>
          <cell r="K132">
            <v>20</v>
          </cell>
          <cell r="L132">
            <v>0</v>
          </cell>
          <cell r="M132" t="str">
            <v>kg CO2 equ.</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t="e">
            <v>#VALUE!</v>
          </cell>
        </row>
        <row r="133">
          <cell r="D133" t="str">
            <v>Nutzungsdauer 25 Jahre</v>
          </cell>
          <cell r="G133">
            <v>0</v>
          </cell>
          <cell r="H133">
            <v>0</v>
          </cell>
          <cell r="J133" t="str">
            <v>kg CO2 equ./Instandsetzung</v>
          </cell>
          <cell r="K133">
            <v>25</v>
          </cell>
          <cell r="L133">
            <v>0</v>
          </cell>
          <cell r="M133" t="str">
            <v>kg CO2 equ.</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v>0</v>
          </cell>
          <cell r="CC133">
            <v>0</v>
          </cell>
          <cell r="CD133">
            <v>0</v>
          </cell>
          <cell r="CE133">
            <v>0</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t="e">
            <v>#VALUE!</v>
          </cell>
        </row>
        <row r="134">
          <cell r="D134" t="str">
            <v>Nutzungsdauer 30 Jahre</v>
          </cell>
          <cell r="G134">
            <v>0</v>
          </cell>
          <cell r="H134">
            <v>0</v>
          </cell>
          <cell r="J134" t="str">
            <v>kg CO2 equ./Instandsetzung</v>
          </cell>
          <cell r="K134">
            <v>30</v>
          </cell>
          <cell r="L134">
            <v>0</v>
          </cell>
          <cell r="M134" t="str">
            <v>kg CO2 equ.</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0</v>
          </cell>
          <cell r="CM134">
            <v>0</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t="e">
            <v>#VALUE!</v>
          </cell>
        </row>
        <row r="135">
          <cell r="D135" t="str">
            <v>Nutzungsdauer 35 Jahre</v>
          </cell>
          <cell r="G135">
            <v>0</v>
          </cell>
          <cell r="H135">
            <v>0</v>
          </cell>
          <cell r="J135" t="str">
            <v>kg CO2 equ./Instandsetzung</v>
          </cell>
          <cell r="K135">
            <v>35</v>
          </cell>
          <cell r="L135">
            <v>0</v>
          </cell>
          <cell r="M135" t="str">
            <v>kg CO2 equ.</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t="e">
            <v>#VALUE!</v>
          </cell>
        </row>
        <row r="136">
          <cell r="D136" t="str">
            <v>Nutzungsdauer 40 Jahre</v>
          </cell>
          <cell r="G136">
            <v>0</v>
          </cell>
          <cell r="H136">
            <v>0</v>
          </cell>
          <cell r="J136" t="str">
            <v>kg CO2 equ./Instandsetzung</v>
          </cell>
          <cell r="K136">
            <v>40</v>
          </cell>
          <cell r="L136">
            <v>0</v>
          </cell>
          <cell r="M136" t="str">
            <v>kg CO2 equ.</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t="e">
            <v>#VALUE!</v>
          </cell>
        </row>
        <row r="137">
          <cell r="D137" t="str">
            <v>Nutzungsdauer 45 Jahre</v>
          </cell>
          <cell r="G137">
            <v>0</v>
          </cell>
          <cell r="H137">
            <v>0</v>
          </cell>
          <cell r="J137" t="str">
            <v>kg CO2 equ./Instandsetzung</v>
          </cell>
          <cell r="K137">
            <v>45</v>
          </cell>
          <cell r="L137">
            <v>0</v>
          </cell>
          <cell r="M137" t="str">
            <v>kg CO2 equ.</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0</v>
          </cell>
          <cell r="CA137">
            <v>0</v>
          </cell>
          <cell r="CB137">
            <v>0</v>
          </cell>
          <cell r="CC137">
            <v>0</v>
          </cell>
          <cell r="CD137">
            <v>0</v>
          </cell>
          <cell r="CE137">
            <v>0</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t="e">
            <v>#VALUE!</v>
          </cell>
        </row>
        <row r="138">
          <cell r="D138" t="str">
            <v>Nutzungsdauer 50 Jahre</v>
          </cell>
          <cell r="G138">
            <v>0</v>
          </cell>
          <cell r="H138">
            <v>0</v>
          </cell>
          <cell r="J138" t="str">
            <v>kg CO2 equ./Instandsetzung</v>
          </cell>
          <cell r="K138">
            <v>50</v>
          </cell>
          <cell r="L138">
            <v>0</v>
          </cell>
          <cell r="M138" t="str">
            <v>kg CO2 equ.</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0</v>
          </cell>
          <cell r="CA138">
            <v>0</v>
          </cell>
          <cell r="CB138">
            <v>0</v>
          </cell>
          <cell r="CC138">
            <v>0</v>
          </cell>
          <cell r="CD138">
            <v>0</v>
          </cell>
          <cell r="CE138">
            <v>0</v>
          </cell>
          <cell r="CF138">
            <v>0</v>
          </cell>
          <cell r="CG138">
            <v>0</v>
          </cell>
          <cell r="CH138">
            <v>0</v>
          </cell>
          <cell r="CI138">
            <v>0</v>
          </cell>
          <cell r="CJ138">
            <v>0</v>
          </cell>
          <cell r="CK138">
            <v>0</v>
          </cell>
          <cell r="CL138">
            <v>0</v>
          </cell>
          <cell r="CM138">
            <v>0</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t="e">
            <v>#VALUE!</v>
          </cell>
        </row>
        <row r="139">
          <cell r="D139" t="str">
            <v>Nutzungsdauer 55 Jahre</v>
          </cell>
          <cell r="G139">
            <v>0</v>
          </cell>
          <cell r="H139">
            <v>0</v>
          </cell>
          <cell r="J139" t="str">
            <v>kg CO2 equ./Instandsetzung</v>
          </cell>
          <cell r="K139">
            <v>55</v>
          </cell>
          <cell r="L139">
            <v>0</v>
          </cell>
          <cell r="M139" t="str">
            <v>kg CO2 equ.</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t="e">
            <v>#VALUE!</v>
          </cell>
        </row>
        <row r="140">
          <cell r="D140" t="str">
            <v>Nutzungsdauer 60 Jahre</v>
          </cell>
          <cell r="G140">
            <v>0</v>
          </cell>
          <cell r="H140">
            <v>0</v>
          </cell>
          <cell r="J140" t="str">
            <v>kg CO2 equ./Instandsetzung</v>
          </cell>
          <cell r="K140">
            <v>60</v>
          </cell>
          <cell r="L140">
            <v>0</v>
          </cell>
          <cell r="M140" t="str">
            <v>kg CO2 equ.</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t="e">
            <v>#VALUE!</v>
          </cell>
        </row>
        <row r="141">
          <cell r="D141" t="str">
            <v>Nutzungsdauer 65 Jahre</v>
          </cell>
          <cell r="G141">
            <v>0</v>
          </cell>
          <cell r="H141">
            <v>0</v>
          </cell>
          <cell r="J141" t="str">
            <v>kg CO2 equ./Instandsetzung</v>
          </cell>
          <cell r="K141">
            <v>65</v>
          </cell>
          <cell r="L141">
            <v>0</v>
          </cell>
          <cell r="M141" t="str">
            <v>kg CO2 equ.</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BV141">
            <v>0</v>
          </cell>
          <cell r="BW141">
            <v>0</v>
          </cell>
          <cell r="BX141">
            <v>0</v>
          </cell>
          <cell r="BY141">
            <v>0</v>
          </cell>
          <cell r="BZ141">
            <v>0</v>
          </cell>
          <cell r="CA141">
            <v>0</v>
          </cell>
          <cell r="CB141">
            <v>0</v>
          </cell>
          <cell r="CC141">
            <v>0</v>
          </cell>
          <cell r="CD141">
            <v>0</v>
          </cell>
          <cell r="CE141">
            <v>0</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0</v>
          </cell>
          <cell r="DE141">
            <v>0</v>
          </cell>
          <cell r="DF141">
            <v>0</v>
          </cell>
          <cell r="DG141">
            <v>0</v>
          </cell>
          <cell r="DH141">
            <v>0</v>
          </cell>
          <cell r="DI141">
            <v>0</v>
          </cell>
          <cell r="DJ141" t="e">
            <v>#VALUE!</v>
          </cell>
        </row>
        <row r="142">
          <cell r="D142" t="str">
            <v>Nutzungsdauer 70 Jahre</v>
          </cell>
          <cell r="G142">
            <v>0</v>
          </cell>
          <cell r="H142">
            <v>0</v>
          </cell>
          <cell r="J142" t="str">
            <v>kg CO2 equ./Instandsetzung</v>
          </cell>
          <cell r="K142">
            <v>70</v>
          </cell>
          <cell r="L142">
            <v>0</v>
          </cell>
          <cell r="M142" t="str">
            <v>kg CO2 equ.</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C142">
            <v>0</v>
          </cell>
          <cell r="CD142">
            <v>0</v>
          </cell>
          <cell r="CE142">
            <v>0</v>
          </cell>
          <cell r="CF142">
            <v>0</v>
          </cell>
          <cell r="CG142">
            <v>0</v>
          </cell>
          <cell r="CH142">
            <v>0</v>
          </cell>
          <cell r="CI142">
            <v>0</v>
          </cell>
          <cell r="CJ142">
            <v>0</v>
          </cell>
          <cell r="CK142">
            <v>0</v>
          </cell>
          <cell r="CL142">
            <v>0</v>
          </cell>
          <cell r="CM142">
            <v>0</v>
          </cell>
          <cell r="CN142">
            <v>0</v>
          </cell>
          <cell r="CO142">
            <v>0</v>
          </cell>
          <cell r="CP142">
            <v>0</v>
          </cell>
          <cell r="CQ142">
            <v>0</v>
          </cell>
          <cell r="CR142">
            <v>0</v>
          </cell>
          <cell r="CS142">
            <v>0</v>
          </cell>
          <cell r="CT142">
            <v>0</v>
          </cell>
          <cell r="CU142">
            <v>0</v>
          </cell>
          <cell r="CV142">
            <v>0</v>
          </cell>
          <cell r="CW142">
            <v>0</v>
          </cell>
          <cell r="CX142">
            <v>0</v>
          </cell>
          <cell r="CY142">
            <v>0</v>
          </cell>
          <cell r="CZ142">
            <v>0</v>
          </cell>
          <cell r="DA142">
            <v>0</v>
          </cell>
          <cell r="DB142">
            <v>0</v>
          </cell>
          <cell r="DC142">
            <v>0</v>
          </cell>
          <cell r="DD142">
            <v>0</v>
          </cell>
          <cell r="DE142">
            <v>0</v>
          </cell>
          <cell r="DF142">
            <v>0</v>
          </cell>
          <cell r="DG142">
            <v>0</v>
          </cell>
          <cell r="DH142">
            <v>0</v>
          </cell>
          <cell r="DI142">
            <v>0</v>
          </cell>
          <cell r="DJ142" t="e">
            <v>#VALUE!</v>
          </cell>
        </row>
        <row r="143">
          <cell r="D143" t="str">
            <v>Nutzungsdauer 75 Jahre</v>
          </cell>
          <cell r="G143">
            <v>0</v>
          </cell>
          <cell r="H143">
            <v>0</v>
          </cell>
          <cell r="J143" t="str">
            <v>kg CO2 equ./Instandsetzung</v>
          </cell>
          <cell r="K143">
            <v>75</v>
          </cell>
          <cell r="L143">
            <v>0</v>
          </cell>
          <cell r="M143" t="str">
            <v>kg CO2 equ.</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cell r="BY143">
            <v>0</v>
          </cell>
          <cell r="BZ143">
            <v>0</v>
          </cell>
          <cell r="CA143">
            <v>0</v>
          </cell>
          <cell r="CB143">
            <v>0</v>
          </cell>
          <cell r="CC143">
            <v>0</v>
          </cell>
          <cell r="CD143">
            <v>0</v>
          </cell>
          <cell r="CE143">
            <v>0</v>
          </cell>
          <cell r="CF143">
            <v>0</v>
          </cell>
          <cell r="CG143">
            <v>0</v>
          </cell>
          <cell r="CH143">
            <v>0</v>
          </cell>
          <cell r="CI143">
            <v>0</v>
          </cell>
          <cell r="CJ143">
            <v>0</v>
          </cell>
          <cell r="CK143">
            <v>0</v>
          </cell>
          <cell r="CL143">
            <v>0</v>
          </cell>
          <cell r="CM143">
            <v>0</v>
          </cell>
          <cell r="CN143">
            <v>0</v>
          </cell>
          <cell r="CO143">
            <v>0</v>
          </cell>
          <cell r="CP143">
            <v>0</v>
          </cell>
          <cell r="CQ143">
            <v>0</v>
          </cell>
          <cell r="CR143">
            <v>0</v>
          </cell>
          <cell r="CS143">
            <v>0</v>
          </cell>
          <cell r="CT143">
            <v>0</v>
          </cell>
          <cell r="CU143">
            <v>0</v>
          </cell>
          <cell r="CV143">
            <v>0</v>
          </cell>
          <cell r="CW143">
            <v>0</v>
          </cell>
          <cell r="CX143">
            <v>0</v>
          </cell>
          <cell r="CY143">
            <v>0</v>
          </cell>
          <cell r="CZ143">
            <v>0</v>
          </cell>
          <cell r="DA143">
            <v>0</v>
          </cell>
          <cell r="DB143">
            <v>0</v>
          </cell>
          <cell r="DC143">
            <v>0</v>
          </cell>
          <cell r="DD143">
            <v>0</v>
          </cell>
          <cell r="DE143">
            <v>0</v>
          </cell>
          <cell r="DF143">
            <v>0</v>
          </cell>
          <cell r="DG143">
            <v>0</v>
          </cell>
          <cell r="DH143">
            <v>0</v>
          </cell>
          <cell r="DI143">
            <v>0</v>
          </cell>
          <cell r="DJ143" t="e">
            <v>#VALUE!</v>
          </cell>
        </row>
        <row r="144">
          <cell r="D144" t="str">
            <v>Nutzungsdauer 80 Jahre</v>
          </cell>
          <cell r="G144">
            <v>0</v>
          </cell>
          <cell r="H144">
            <v>0</v>
          </cell>
          <cell r="J144" t="str">
            <v>kg CO2 equ./Instandsetzung</v>
          </cell>
          <cell r="K144">
            <v>80</v>
          </cell>
          <cell r="L144">
            <v>0</v>
          </cell>
          <cell r="M144" t="str">
            <v>kg CO2 equ.</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t="e">
            <v>#VALUE!</v>
          </cell>
        </row>
        <row r="145">
          <cell r="D145" t="str">
            <v>Nutzungsdauer 85 Jahre</v>
          </cell>
          <cell r="G145">
            <v>0</v>
          </cell>
          <cell r="H145">
            <v>0</v>
          </cell>
          <cell r="J145" t="str">
            <v>kg CO2 equ./Instandsetzung</v>
          </cell>
          <cell r="K145">
            <v>85</v>
          </cell>
          <cell r="L145">
            <v>0</v>
          </cell>
          <cell r="M145" t="str">
            <v>kg CO2 equ.</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cell r="BY145">
            <v>0</v>
          </cell>
          <cell r="BZ145">
            <v>0</v>
          </cell>
          <cell r="CA145">
            <v>0</v>
          </cell>
          <cell r="CB145">
            <v>0</v>
          </cell>
          <cell r="CC145">
            <v>0</v>
          </cell>
          <cell r="CD145">
            <v>0</v>
          </cell>
          <cell r="CE145">
            <v>0</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0</v>
          </cell>
          <cell r="CW145">
            <v>0</v>
          </cell>
          <cell r="CX145">
            <v>0</v>
          </cell>
          <cell r="CY145">
            <v>0</v>
          </cell>
          <cell r="CZ145">
            <v>0</v>
          </cell>
          <cell r="DA145">
            <v>0</v>
          </cell>
          <cell r="DB145">
            <v>0</v>
          </cell>
          <cell r="DC145">
            <v>0</v>
          </cell>
          <cell r="DD145">
            <v>0</v>
          </cell>
          <cell r="DE145">
            <v>0</v>
          </cell>
          <cell r="DF145">
            <v>0</v>
          </cell>
          <cell r="DG145">
            <v>0</v>
          </cell>
          <cell r="DH145">
            <v>0</v>
          </cell>
          <cell r="DI145">
            <v>0</v>
          </cell>
          <cell r="DJ145" t="e">
            <v>#VALUE!</v>
          </cell>
        </row>
        <row r="146">
          <cell r="D146" t="str">
            <v>Nutzungsdauer 90 Jahre</v>
          </cell>
          <cell r="G146">
            <v>0</v>
          </cell>
          <cell r="H146">
            <v>0</v>
          </cell>
          <cell r="J146" t="str">
            <v>kg CO2 equ./Instandsetzung</v>
          </cell>
          <cell r="K146">
            <v>90</v>
          </cell>
          <cell r="L146">
            <v>0</v>
          </cell>
          <cell r="M146" t="str">
            <v>kg CO2 equ.</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t="e">
            <v>#VALUE!</v>
          </cell>
        </row>
        <row r="147">
          <cell r="D147" t="str">
            <v>Nutzungsdauer 95 Jahre</v>
          </cell>
          <cell r="G147">
            <v>0</v>
          </cell>
          <cell r="H147">
            <v>0</v>
          </cell>
          <cell r="J147" t="str">
            <v>kg CO2 equ./Instandsetzung</v>
          </cell>
          <cell r="K147">
            <v>95</v>
          </cell>
          <cell r="L147">
            <v>0</v>
          </cell>
          <cell r="M147" t="str">
            <v>kg CO2 equ.</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t="e">
            <v>#VALUE!</v>
          </cell>
        </row>
        <row r="148">
          <cell r="D148" t="str">
            <v>Nutzungsdauer 100 Jahre</v>
          </cell>
          <cell r="G148">
            <v>0</v>
          </cell>
          <cell r="H148">
            <v>0</v>
          </cell>
          <cell r="J148" t="str">
            <v>kg CO2 equ./Instandsetzung</v>
          </cell>
          <cell r="K148">
            <v>100</v>
          </cell>
          <cell r="L148">
            <v>0</v>
          </cell>
          <cell r="M148" t="str">
            <v>kg CO2 equ.</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cell r="CD148">
            <v>0</v>
          </cell>
          <cell r="CE148">
            <v>0</v>
          </cell>
          <cell r="CF148">
            <v>0</v>
          </cell>
          <cell r="CG148">
            <v>0</v>
          </cell>
          <cell r="CH148">
            <v>0</v>
          </cell>
          <cell r="CI148">
            <v>0</v>
          </cell>
          <cell r="CJ148">
            <v>0</v>
          </cell>
          <cell r="CK148">
            <v>0</v>
          </cell>
          <cell r="CL148">
            <v>0</v>
          </cell>
          <cell r="CM148">
            <v>0</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0</v>
          </cell>
          <cell r="DE148">
            <v>0</v>
          </cell>
          <cell r="DF148">
            <v>0</v>
          </cell>
          <cell r="DG148">
            <v>0</v>
          </cell>
          <cell r="DH148">
            <v>0</v>
          </cell>
          <cell r="DI148">
            <v>0</v>
          </cell>
          <cell r="DJ148" t="e">
            <v>#VALUE!</v>
          </cell>
        </row>
        <row r="149">
          <cell r="C149" t="str">
            <v>F7.1-3.A</v>
          </cell>
          <cell r="D149" t="str">
            <v>Allgemein Bauwerk - Technik</v>
          </cell>
          <cell r="E149" t="str">
            <v>E3.A</v>
          </cell>
          <cell r="G149">
            <v>0</v>
          </cell>
          <cell r="H149">
            <v>0</v>
          </cell>
          <cell r="J149" t="str">
            <v>kg CO2 equ./Instandsetzung</v>
          </cell>
          <cell r="K149">
            <v>25</v>
          </cell>
          <cell r="M149" t="str">
            <v>kg CO2 equ.</v>
          </cell>
        </row>
        <row r="150">
          <cell r="C150" t="str">
            <v>F7.1-3.B</v>
          </cell>
          <cell r="D150" t="str">
            <v>Förderanlagen</v>
          </cell>
          <cell r="E150" t="str">
            <v>E3.B</v>
          </cell>
          <cell r="G150">
            <v>0</v>
          </cell>
          <cell r="H150">
            <v>0</v>
          </cell>
          <cell r="J150" t="str">
            <v>kg CO2 equ./Instandsetzung</v>
          </cell>
          <cell r="K150">
            <v>25</v>
          </cell>
          <cell r="M150" t="str">
            <v>kg CO2 equ.</v>
          </cell>
        </row>
        <row r="151">
          <cell r="C151" t="str">
            <v>F7.1-3.C</v>
          </cell>
          <cell r="D151" t="str">
            <v>Wärmeversorgungsanlagen</v>
          </cell>
          <cell r="L151">
            <v>0</v>
          </cell>
          <cell r="M151" t="str">
            <v>kg CO2 equ.</v>
          </cell>
        </row>
        <row r="152">
          <cell r="C152" t="str">
            <v>F7.1-3.C.01</v>
          </cell>
          <cell r="D152" t="str">
            <v>Wärmeerzeugungsanlagen</v>
          </cell>
          <cell r="E152" t="str">
            <v>E3.C.01</v>
          </cell>
          <cell r="G152">
            <v>0</v>
          </cell>
          <cell r="H152">
            <v>0</v>
          </cell>
          <cell r="J152" t="str">
            <v>kg CO2 equ./Instandsetzung</v>
          </cell>
          <cell r="K152">
            <v>25</v>
          </cell>
          <cell r="M152" t="str">
            <v>kg CO2 equ.</v>
          </cell>
        </row>
        <row r="153">
          <cell r="C153" t="str">
            <v>F7.1-3.C.02</v>
          </cell>
          <cell r="D153" t="str">
            <v>Wärmeverteilnetze</v>
          </cell>
          <cell r="E153" t="str">
            <v>E3.C.02</v>
          </cell>
          <cell r="G153">
            <v>0</v>
          </cell>
          <cell r="H153">
            <v>0</v>
          </cell>
          <cell r="J153" t="str">
            <v>kg CO2 equ./Instandsetzung</v>
          </cell>
          <cell r="K153">
            <v>40</v>
          </cell>
          <cell r="M153" t="str">
            <v>kg CO2 equ.</v>
          </cell>
        </row>
        <row r="154">
          <cell r="C154" t="str">
            <v>F7.1-3.C.03</v>
          </cell>
          <cell r="D154" t="str">
            <v>Raumheizflächen</v>
          </cell>
          <cell r="E154" t="str">
            <v>E3.C.03</v>
          </cell>
          <cell r="G154">
            <v>0</v>
          </cell>
          <cell r="H154">
            <v>0</v>
          </cell>
          <cell r="J154" t="str">
            <v>kg CO2 equ./Instandsetzung</v>
          </cell>
          <cell r="K154">
            <v>30</v>
          </cell>
          <cell r="M154" t="str">
            <v>kg CO2 equ.</v>
          </cell>
        </row>
        <row r="155">
          <cell r="C155" t="str">
            <v>F7.1-3.C.S</v>
          </cell>
          <cell r="D155" t="str">
            <v>Sonstige Wärmeversorgungsanlagen</v>
          </cell>
          <cell r="E155" t="str">
            <v>E3.C.S</v>
          </cell>
          <cell r="G155">
            <v>0</v>
          </cell>
          <cell r="H155">
            <v>0</v>
          </cell>
          <cell r="J155" t="str">
            <v>kg CO2 equ./Instandsetzung</v>
          </cell>
          <cell r="K155">
            <v>25</v>
          </cell>
          <cell r="M155" t="str">
            <v>kg CO2 equ.</v>
          </cell>
        </row>
        <row r="156">
          <cell r="C156" t="str">
            <v>F7.1-3.D</v>
          </cell>
          <cell r="D156" t="str">
            <v>Klima-/Lüftungsanlagen</v>
          </cell>
          <cell r="L156">
            <v>0</v>
          </cell>
          <cell r="M156" t="str">
            <v>kg CO2 equ.</v>
          </cell>
        </row>
        <row r="157">
          <cell r="C157" t="str">
            <v>F7.1-3.D.01</v>
          </cell>
          <cell r="D157" t="str">
            <v>Lüftungsanlagen</v>
          </cell>
          <cell r="L157">
            <v>0</v>
          </cell>
          <cell r="M157" t="str">
            <v>kg CO2 equ.</v>
          </cell>
        </row>
        <row r="158">
          <cell r="C158" t="str">
            <v>F7.1-3.D.01a</v>
          </cell>
          <cell r="D158" t="str">
            <v>Lüftungsanlagen Rohre</v>
          </cell>
          <cell r="E158" t="str">
            <v>E3.D.01a</v>
          </cell>
          <cell r="G158">
            <v>0</v>
          </cell>
          <cell r="H158">
            <v>0</v>
          </cell>
          <cell r="J158" t="str">
            <v>kg CO2 equ./Instandsetzung</v>
          </cell>
          <cell r="K158">
            <v>20</v>
          </cell>
          <cell r="M158" t="str">
            <v>kg CO2 equ.</v>
          </cell>
        </row>
        <row r="159">
          <cell r="C159" t="str">
            <v>F7.1-3.D.01b</v>
          </cell>
          <cell r="D159" t="str">
            <v>Lüftungsanlagen Ventilatoren</v>
          </cell>
          <cell r="E159" t="str">
            <v>E3.D.01b</v>
          </cell>
          <cell r="G159">
            <v>0</v>
          </cell>
          <cell r="H159">
            <v>0</v>
          </cell>
          <cell r="J159" t="str">
            <v>kg CO2 equ./Instandsetzung</v>
          </cell>
          <cell r="K159">
            <v>12</v>
          </cell>
          <cell r="M159" t="str">
            <v>kg CO2 equ.</v>
          </cell>
        </row>
        <row r="160">
          <cell r="C160" t="str">
            <v>F7.1-3.D.02</v>
          </cell>
          <cell r="D160" t="str">
            <v>Teilklimaanlagen</v>
          </cell>
          <cell r="E160" t="str">
            <v>E3.D.02</v>
          </cell>
          <cell r="G160">
            <v>0</v>
          </cell>
          <cell r="H160">
            <v>0</v>
          </cell>
          <cell r="J160" t="str">
            <v>kg CO2 equ./Instandsetzung</v>
          </cell>
          <cell r="K160">
            <v>20</v>
          </cell>
          <cell r="M160" t="str">
            <v>kg CO2 equ.</v>
          </cell>
        </row>
        <row r="161">
          <cell r="C161" t="str">
            <v>F7.1-3.D.03</v>
          </cell>
          <cell r="D161" t="str">
            <v>Klimaanlagen</v>
          </cell>
          <cell r="E161" t="str">
            <v>E3.D.03</v>
          </cell>
          <cell r="G161">
            <v>0</v>
          </cell>
          <cell r="H161">
            <v>0</v>
          </cell>
          <cell r="J161" t="str">
            <v>kg CO2 equ./Instandsetzung</v>
          </cell>
          <cell r="K161">
            <v>15</v>
          </cell>
          <cell r="M161" t="str">
            <v>kg CO2 equ.</v>
          </cell>
        </row>
        <row r="162">
          <cell r="C162" t="str">
            <v>F7.1-3.D.04</v>
          </cell>
          <cell r="D162" t="str">
            <v>Kälteanlagen</v>
          </cell>
          <cell r="E162" t="str">
            <v>E3.D.04</v>
          </cell>
          <cell r="G162">
            <v>0</v>
          </cell>
          <cell r="H162">
            <v>0</v>
          </cell>
          <cell r="J162" t="str">
            <v>kg CO2 equ./Instandsetzung</v>
          </cell>
          <cell r="K162">
            <v>15</v>
          </cell>
          <cell r="M162" t="str">
            <v>kg CO2 equ.</v>
          </cell>
        </row>
        <row r="163">
          <cell r="C163" t="str">
            <v>F7.1-3.D.05</v>
          </cell>
          <cell r="D163" t="str">
            <v>Prozesslufttechnische Anlagen</v>
          </cell>
          <cell r="E163" t="str">
            <v>E3.D.05</v>
          </cell>
          <cell r="G163">
            <v>0</v>
          </cell>
          <cell r="H163">
            <v>0</v>
          </cell>
          <cell r="J163" t="str">
            <v>kg CO2 equ./Instandsetzung</v>
          </cell>
          <cell r="K163">
            <v>20</v>
          </cell>
          <cell r="M163" t="str">
            <v>kg CO2 equ.</v>
          </cell>
        </row>
        <row r="164">
          <cell r="C164" t="str">
            <v>F7.1-3.D.S</v>
          </cell>
          <cell r="D164" t="str">
            <v>Sonstige Klima-/Lüftungsanlagen</v>
          </cell>
          <cell r="E164" t="str">
            <v>E3.D.S</v>
          </cell>
          <cell r="G164">
            <v>0</v>
          </cell>
          <cell r="H164">
            <v>0</v>
          </cell>
          <cell r="J164" t="str">
            <v>kg CO2 equ./Instandsetzung</v>
          </cell>
          <cell r="K164">
            <v>20</v>
          </cell>
          <cell r="M164" t="str">
            <v>kg CO2 equ.</v>
          </cell>
        </row>
        <row r="165">
          <cell r="C165" t="str">
            <v>F7.1-3.E</v>
          </cell>
          <cell r="D165" t="str">
            <v>Sanitär-/Gasanlagen</v>
          </cell>
          <cell r="L165">
            <v>0</v>
          </cell>
          <cell r="M165" t="str">
            <v>kg CO2 equ.</v>
          </cell>
        </row>
        <row r="166">
          <cell r="C166" t="str">
            <v>F7.1-3.E.01</v>
          </cell>
          <cell r="D166" t="str">
            <v>Abwasseranlagen</v>
          </cell>
          <cell r="E166" t="str">
            <v>E3.E.01</v>
          </cell>
          <cell r="G166">
            <v>0</v>
          </cell>
          <cell r="H166">
            <v>0</v>
          </cell>
          <cell r="J166" t="str">
            <v>kg CO2 equ./Instandsetzung</v>
          </cell>
          <cell r="K166">
            <v>25</v>
          </cell>
          <cell r="M166" t="str">
            <v>kg CO2 equ.</v>
          </cell>
        </row>
        <row r="167">
          <cell r="C167" t="str">
            <v>F7.1-3.E.02</v>
          </cell>
          <cell r="D167" t="str">
            <v>Wasseranlagen</v>
          </cell>
          <cell r="E167" t="str">
            <v>E3.E.02</v>
          </cell>
          <cell r="G167">
            <v>0</v>
          </cell>
          <cell r="H167">
            <v>0</v>
          </cell>
          <cell r="J167" t="str">
            <v>kg CO2 equ./Instandsetzung</v>
          </cell>
          <cell r="K167">
            <v>30</v>
          </cell>
          <cell r="M167" t="str">
            <v>kg CO2 equ.</v>
          </cell>
        </row>
        <row r="168">
          <cell r="C168" t="str">
            <v>F7.1-3.E.03</v>
          </cell>
          <cell r="D168" t="str">
            <v>Gasanlagen</v>
          </cell>
          <cell r="E168" t="str">
            <v>E3.E.03</v>
          </cell>
          <cell r="G168">
            <v>0</v>
          </cell>
          <cell r="H168">
            <v>0</v>
          </cell>
          <cell r="J168" t="str">
            <v>kg CO2 equ./Instandsetzung</v>
          </cell>
          <cell r="K168">
            <v>20</v>
          </cell>
          <cell r="M168" t="str">
            <v>kg CO2 equ.</v>
          </cell>
        </row>
        <row r="169">
          <cell r="C169" t="str">
            <v>F7.1-3.E.04</v>
          </cell>
          <cell r="D169" t="str">
            <v>Feuerlöschanlagen</v>
          </cell>
          <cell r="E169" t="str">
            <v>E3.E.04</v>
          </cell>
          <cell r="G169">
            <v>0</v>
          </cell>
          <cell r="H169">
            <v>0</v>
          </cell>
          <cell r="J169" t="str">
            <v>kg CO2 equ./Instandsetzung</v>
          </cell>
          <cell r="K169">
            <v>20</v>
          </cell>
          <cell r="M169" t="str">
            <v>kg CO2 equ.</v>
          </cell>
        </row>
        <row r="170">
          <cell r="C170" t="str">
            <v>F7.1-3.E.S</v>
          </cell>
          <cell r="D170" t="str">
            <v>Sonstige Sanitär-/Gasanlagen</v>
          </cell>
          <cell r="E170" t="str">
            <v>E3.E.S</v>
          </cell>
          <cell r="G170">
            <v>0</v>
          </cell>
          <cell r="H170">
            <v>0</v>
          </cell>
          <cell r="J170" t="str">
            <v>kg CO2 equ./Instandsetzung</v>
          </cell>
          <cell r="K170">
            <v>20</v>
          </cell>
          <cell r="M170" t="str">
            <v>kg CO2 equ.</v>
          </cell>
        </row>
        <row r="171">
          <cell r="C171" t="str">
            <v>F7.1-3.F</v>
          </cell>
          <cell r="D171" t="str">
            <v>Starkstromanlagen</v>
          </cell>
          <cell r="E171" t="str">
            <v>E3.F</v>
          </cell>
          <cell r="G171">
            <v>0</v>
          </cell>
          <cell r="H171">
            <v>0</v>
          </cell>
          <cell r="J171" t="str">
            <v>kg CO2 equ./Instandsetzung</v>
          </cell>
          <cell r="K171">
            <v>25</v>
          </cell>
          <cell r="M171" t="str">
            <v>kg CO2 equ.</v>
          </cell>
        </row>
        <row r="172">
          <cell r="C172" t="str">
            <v>F7.1-3.G</v>
          </cell>
          <cell r="D172" t="str">
            <v>Fernmelde- und Informationstechnische Anlagen</v>
          </cell>
          <cell r="L172">
            <v>0</v>
          </cell>
          <cell r="M172" t="str">
            <v>kg CO2 equ.</v>
          </cell>
        </row>
        <row r="173">
          <cell r="C173" t="str">
            <v>F7.1-3.G.01</v>
          </cell>
          <cell r="D173" t="str">
            <v>Telekommunikationsanlagen</v>
          </cell>
          <cell r="E173" t="str">
            <v>E3.G.01</v>
          </cell>
          <cell r="G173">
            <v>0</v>
          </cell>
          <cell r="H173">
            <v>0</v>
          </cell>
          <cell r="J173" t="str">
            <v>kg CO2 equ./Instandsetzung</v>
          </cell>
          <cell r="K173">
            <v>10</v>
          </cell>
          <cell r="M173" t="str">
            <v>kg CO2 equ.</v>
          </cell>
        </row>
        <row r="174">
          <cell r="C174" t="str">
            <v>F7.1-3.G.02</v>
          </cell>
          <cell r="D174" t="str">
            <v>Such-/Signalanlagen</v>
          </cell>
          <cell r="E174" t="str">
            <v>E3.G.02</v>
          </cell>
          <cell r="G174">
            <v>0</v>
          </cell>
          <cell r="H174">
            <v>0</v>
          </cell>
          <cell r="J174" t="str">
            <v>kg CO2 equ./Instandsetzung</v>
          </cell>
          <cell r="K174">
            <v>20</v>
          </cell>
          <cell r="M174" t="str">
            <v>kg CO2 equ.</v>
          </cell>
        </row>
        <row r="175">
          <cell r="C175" t="str">
            <v>F7.1-3.G.03</v>
          </cell>
          <cell r="D175" t="str">
            <v>Zeitdienstanlagen</v>
          </cell>
          <cell r="E175" t="str">
            <v>E3.G.03</v>
          </cell>
          <cell r="G175">
            <v>0</v>
          </cell>
          <cell r="H175">
            <v>0</v>
          </cell>
          <cell r="J175" t="str">
            <v>kg CO2 equ./Instandsetzung</v>
          </cell>
          <cell r="K175">
            <v>14</v>
          </cell>
          <cell r="M175" t="str">
            <v>kg CO2 equ.</v>
          </cell>
        </row>
        <row r="176">
          <cell r="C176" t="str">
            <v>F7.1-3.G.04</v>
          </cell>
          <cell r="D176" t="str">
            <v>Elektroakustische Anlagen</v>
          </cell>
          <cell r="E176" t="str">
            <v>E3.G.04</v>
          </cell>
          <cell r="G176">
            <v>0</v>
          </cell>
          <cell r="H176">
            <v>0</v>
          </cell>
          <cell r="J176" t="str">
            <v>kg CO2 equ./Instandsetzung</v>
          </cell>
          <cell r="K176">
            <v>15</v>
          </cell>
          <cell r="M176" t="str">
            <v>kg CO2 equ.</v>
          </cell>
        </row>
        <row r="177">
          <cell r="C177" t="str">
            <v>F7.1-3.G.05</v>
          </cell>
          <cell r="D177" t="str">
            <v>Fernseh-/Antennenanlagen</v>
          </cell>
          <cell r="E177" t="str">
            <v>E3.G.05</v>
          </cell>
          <cell r="G177">
            <v>0</v>
          </cell>
          <cell r="H177">
            <v>0</v>
          </cell>
          <cell r="J177" t="str">
            <v>kg CO2 equ./Instandsetzung</v>
          </cell>
          <cell r="K177">
            <v>16</v>
          </cell>
          <cell r="M177" t="str">
            <v>kg CO2 equ.</v>
          </cell>
        </row>
        <row r="178">
          <cell r="C178" t="str">
            <v>F7.1-3.G.06</v>
          </cell>
          <cell r="D178" t="str">
            <v>Gefahrenmelde-/Alarmanlagen</v>
          </cell>
          <cell r="E178" t="str">
            <v>E3.G.06</v>
          </cell>
          <cell r="G178">
            <v>0</v>
          </cell>
          <cell r="H178">
            <v>0</v>
          </cell>
          <cell r="J178" t="str">
            <v>kg CO2 equ./Instandsetzung</v>
          </cell>
          <cell r="K178">
            <v>10</v>
          </cell>
          <cell r="M178" t="str">
            <v>kg CO2 equ.</v>
          </cell>
        </row>
        <row r="179">
          <cell r="C179" t="str">
            <v>F7.1-3.G.07</v>
          </cell>
          <cell r="D179" t="str">
            <v>Übertragungsnetze</v>
          </cell>
          <cell r="E179" t="str">
            <v>E3.G.07</v>
          </cell>
          <cell r="G179">
            <v>0</v>
          </cell>
          <cell r="H179">
            <v>0</v>
          </cell>
          <cell r="J179" t="str">
            <v>kg CO2 equ./Instandsetzung</v>
          </cell>
          <cell r="K179">
            <v>10</v>
          </cell>
          <cell r="M179" t="str">
            <v>kg CO2 equ.</v>
          </cell>
        </row>
        <row r="180">
          <cell r="C180" t="str">
            <v>F7.1-3.G.S</v>
          </cell>
          <cell r="D180" t="str">
            <v>Sonstige Informationstechnische Anlagen</v>
          </cell>
          <cell r="E180" t="str">
            <v>E3.G.S</v>
          </cell>
          <cell r="G180">
            <v>0</v>
          </cell>
          <cell r="H180">
            <v>0</v>
          </cell>
          <cell r="J180" t="str">
            <v>kg CO2 equ./Instandsetzung</v>
          </cell>
          <cell r="K180">
            <v>17</v>
          </cell>
          <cell r="M180" t="str">
            <v>kg CO2 equ.</v>
          </cell>
        </row>
        <row r="181">
          <cell r="C181" t="str">
            <v>F7.1-3.H</v>
          </cell>
          <cell r="D181" t="str">
            <v>Gebäudeautomation</v>
          </cell>
          <cell r="E181" t="str">
            <v>E3.H</v>
          </cell>
          <cell r="G181">
            <v>0</v>
          </cell>
          <cell r="H181">
            <v>0</v>
          </cell>
          <cell r="J181" t="str">
            <v>kg CO2 equ./Instandsetzung</v>
          </cell>
          <cell r="K181">
            <v>18</v>
          </cell>
          <cell r="M181" t="str">
            <v>kg CO2 equ.</v>
          </cell>
        </row>
        <row r="182">
          <cell r="C182" t="str">
            <v>F7.1-3.S</v>
          </cell>
          <cell r="D182" t="str">
            <v>Sonstige Anlagen Bauwerk - Technik</v>
          </cell>
          <cell r="E182" t="str">
            <v>E3.S</v>
          </cell>
          <cell r="G182">
            <v>0</v>
          </cell>
          <cell r="H182">
            <v>0</v>
          </cell>
          <cell r="J182" t="str">
            <v>kg CO2 equ./Instandsetzung</v>
          </cell>
          <cell r="K182">
            <v>20</v>
          </cell>
          <cell r="M182" t="str">
            <v>kg CO2 equ.</v>
          </cell>
        </row>
        <row r="183">
          <cell r="C183" t="str">
            <v>F7.1-4</v>
          </cell>
          <cell r="D183" t="str">
            <v>Bauwerk Ausbau</v>
          </cell>
          <cell r="L183">
            <v>0</v>
          </cell>
          <cell r="M183" t="str">
            <v>kg CO2 equ.</v>
          </cell>
        </row>
        <row r="184">
          <cell r="C184" t="str">
            <v>F7.1-4.A</v>
          </cell>
          <cell r="D184" t="str">
            <v>Allgemein Bauwerk - Ausbau</v>
          </cell>
          <cell r="E184" t="str">
            <v>E4.A</v>
          </cell>
          <cell r="G184">
            <v>0</v>
          </cell>
          <cell r="H184">
            <v>0</v>
          </cell>
          <cell r="J184" t="str">
            <v>kg CO2 equ./Instandsetzung</v>
          </cell>
          <cell r="K184">
            <v>30</v>
          </cell>
          <cell r="M184" t="str">
            <v>kg CO2 equ.</v>
          </cell>
        </row>
        <row r="185">
          <cell r="C185" t="str">
            <v>F7.1-4.B</v>
          </cell>
          <cell r="D185" t="str">
            <v>Dachverkleidung</v>
          </cell>
          <cell r="L185">
            <v>0</v>
          </cell>
          <cell r="M185" t="str">
            <v>kg CO2 equ.</v>
          </cell>
        </row>
        <row r="186">
          <cell r="C186" t="str">
            <v>F7.1-4.B.01</v>
          </cell>
          <cell r="D186" t="str">
            <v>Dachbeläge</v>
          </cell>
          <cell r="L186">
            <v>0</v>
          </cell>
          <cell r="M186" t="str">
            <v>kg CO2 equ.</v>
          </cell>
        </row>
        <row r="187">
          <cell r="C187" t="str">
            <v>F7.1-4.B.01.a</v>
          </cell>
          <cell r="D187" t="str">
            <v>Dachbelag 1</v>
          </cell>
          <cell r="E187" t="str">
            <v>E4.B.01.a</v>
          </cell>
          <cell r="G187">
            <v>0</v>
          </cell>
          <cell r="H187">
            <v>0</v>
          </cell>
          <cell r="J187" t="str">
            <v>kg CO2 equ./Instandsetzung</v>
          </cell>
          <cell r="K187">
            <v>1000</v>
          </cell>
          <cell r="M187" t="str">
            <v>kg CO2 equ.</v>
          </cell>
        </row>
        <row r="188">
          <cell r="C188" t="str">
            <v>F7.1-4.B.01.b</v>
          </cell>
          <cell r="D188" t="str">
            <v>Dachbelag 2</v>
          </cell>
          <cell r="E188" t="str">
            <v>E4.B.01.b</v>
          </cell>
          <cell r="G188">
            <v>0</v>
          </cell>
          <cell r="H188">
            <v>0</v>
          </cell>
          <cell r="J188" t="str">
            <v>kg CO2 equ./Instandsetzung</v>
          </cell>
          <cell r="K188">
            <v>1000</v>
          </cell>
          <cell r="M188" t="str">
            <v>kg CO2 equ.</v>
          </cell>
        </row>
        <row r="189">
          <cell r="C189" t="str">
            <v>F7.1-4.B.02</v>
          </cell>
          <cell r="D189" t="str">
            <v>Dachfenster/-öffnungen</v>
          </cell>
          <cell r="E189" t="str">
            <v>E4.B.02</v>
          </cell>
          <cell r="G189">
            <v>0</v>
          </cell>
          <cell r="H189">
            <v>0</v>
          </cell>
          <cell r="J189" t="str">
            <v>kg CO2 equ./Instandsetzung</v>
          </cell>
          <cell r="K189">
            <v>1000</v>
          </cell>
          <cell r="M189" t="str">
            <v>kg CO2 equ.</v>
          </cell>
        </row>
        <row r="190">
          <cell r="C190" t="str">
            <v>F7.1-4.B.03</v>
          </cell>
          <cell r="D190" t="str">
            <v>Balkon-/Terrassenbeläge</v>
          </cell>
          <cell r="E190" t="str">
            <v>E4.B.03</v>
          </cell>
          <cell r="G190">
            <v>0</v>
          </cell>
          <cell r="H190">
            <v>0</v>
          </cell>
          <cell r="J190" t="str">
            <v>kg CO2 equ./Instandsetzung</v>
          </cell>
          <cell r="K190">
            <v>15</v>
          </cell>
          <cell r="M190" t="str">
            <v>kg CO2 equ.</v>
          </cell>
        </row>
        <row r="191">
          <cell r="C191" t="str">
            <v>F7.1-4.B.S</v>
          </cell>
          <cell r="D191" t="str">
            <v>Sonstige Dachverkleidung</v>
          </cell>
          <cell r="E191" t="str">
            <v>E4.B.S</v>
          </cell>
          <cell r="G191">
            <v>0</v>
          </cell>
          <cell r="H191">
            <v>0</v>
          </cell>
          <cell r="J191" t="str">
            <v>kg CO2 equ./Instandsetzung</v>
          </cell>
          <cell r="K191">
            <v>30</v>
          </cell>
          <cell r="M191" t="str">
            <v>kg CO2 equ.</v>
          </cell>
        </row>
        <row r="192">
          <cell r="C192" t="str">
            <v>F7.1-4.C</v>
          </cell>
          <cell r="D192" t="str">
            <v>Fassadenhülle</v>
          </cell>
          <cell r="E192" t="str">
            <v>E4.C</v>
          </cell>
          <cell r="G192">
            <v>0</v>
          </cell>
          <cell r="H192">
            <v>0</v>
          </cell>
          <cell r="J192" t="str">
            <v>kg CO2 equ./Instandsetzung</v>
          </cell>
          <cell r="K192">
            <v>1000</v>
          </cell>
          <cell r="M192" t="str">
            <v>kg CO2 equ.</v>
          </cell>
        </row>
        <row r="193">
          <cell r="C193" t="str">
            <v>F7.1-4.D</v>
          </cell>
          <cell r="D193" t="str">
            <v>Innenausbau</v>
          </cell>
          <cell r="L193">
            <v>0</v>
          </cell>
          <cell r="M193" t="str">
            <v>kg CO2 equ.</v>
          </cell>
        </row>
        <row r="194">
          <cell r="C194" t="str">
            <v>F7.1-4.D.01</v>
          </cell>
          <cell r="D194" t="str">
            <v>Bodenbeläge</v>
          </cell>
          <cell r="E194" t="str">
            <v>E4.D.01</v>
          </cell>
          <cell r="G194">
            <v>0</v>
          </cell>
          <cell r="H194">
            <v>0</v>
          </cell>
          <cell r="J194" t="str">
            <v>kg CO2 equ./Instandsetzung</v>
          </cell>
          <cell r="K194">
            <v>20</v>
          </cell>
          <cell r="M194" t="str">
            <v>kg CO2 equ.</v>
          </cell>
        </row>
        <row r="195">
          <cell r="C195" t="str">
            <v>F7.1-4.D.02</v>
          </cell>
          <cell r="D195" t="str">
            <v>Wandverkleidungen</v>
          </cell>
          <cell r="L195">
            <v>0</v>
          </cell>
          <cell r="M195" t="str">
            <v>kg CO2 equ.</v>
          </cell>
        </row>
        <row r="196">
          <cell r="C196" t="str">
            <v>F7.1-4.D.02a</v>
          </cell>
          <cell r="D196" t="str">
            <v>Ausmalen</v>
          </cell>
          <cell r="E196" t="str">
            <v>F7.1-4.D.02a</v>
          </cell>
          <cell r="G196">
            <v>0</v>
          </cell>
          <cell r="H196">
            <v>0</v>
          </cell>
          <cell r="J196" t="str">
            <v>kg CO2 equ./Instandsetzung</v>
          </cell>
          <cell r="K196">
            <v>10</v>
          </cell>
          <cell r="M196" t="str">
            <v>kg CO2 equ.</v>
          </cell>
        </row>
        <row r="197">
          <cell r="C197" t="str">
            <v>F7.1-4.D.02b</v>
          </cell>
          <cell r="D197" t="str">
            <v>Instandsetzung Wandverkleidungen</v>
          </cell>
          <cell r="E197" t="str">
            <v>E4.D.02</v>
          </cell>
          <cell r="G197">
            <v>0</v>
          </cell>
          <cell r="H197">
            <v>0</v>
          </cell>
          <cell r="J197" t="str">
            <v>kg CO2 equ./Instandsetzung</v>
          </cell>
          <cell r="K197">
            <v>22</v>
          </cell>
          <cell r="M197" t="str">
            <v>kg CO2 equ.</v>
          </cell>
        </row>
        <row r="198">
          <cell r="C198" t="str">
            <v>F7.1-4.D.03</v>
          </cell>
          <cell r="D198" t="str">
            <v>Deckenverkleidungen</v>
          </cell>
          <cell r="L198">
            <v>0</v>
          </cell>
          <cell r="M198" t="str">
            <v>kg CO2 equ.</v>
          </cell>
        </row>
        <row r="199">
          <cell r="C199" t="str">
            <v>F7.1-4.D.03a</v>
          </cell>
          <cell r="D199" t="str">
            <v>Ausmalen</v>
          </cell>
          <cell r="E199" t="str">
            <v>F7.1-4.D.03a</v>
          </cell>
          <cell r="G199">
            <v>0</v>
          </cell>
          <cell r="H199">
            <v>0</v>
          </cell>
          <cell r="J199" t="str">
            <v>kg CO2 equ./Instandsetzung</v>
          </cell>
          <cell r="K199">
            <v>10</v>
          </cell>
          <cell r="M199" t="str">
            <v>kg CO2 equ.</v>
          </cell>
        </row>
        <row r="200">
          <cell r="C200" t="str">
            <v>F7.1-4.D.03b</v>
          </cell>
          <cell r="D200" t="str">
            <v>Instandsetzung Deckenverkleidungen</v>
          </cell>
          <cell r="E200" t="str">
            <v>E4.D.03</v>
          </cell>
          <cell r="G200">
            <v>0</v>
          </cell>
          <cell r="H200">
            <v>0</v>
          </cell>
          <cell r="J200" t="str">
            <v>kg CO2 equ./Instandsetzung</v>
          </cell>
          <cell r="K200">
            <v>22</v>
          </cell>
          <cell r="M200" t="str">
            <v>kg CO2 equ.</v>
          </cell>
        </row>
        <row r="201">
          <cell r="C201" t="str">
            <v>F7.1-4.D.04</v>
          </cell>
          <cell r="D201" t="str">
            <v>Innentüren, Innenfenster</v>
          </cell>
          <cell r="E201" t="str">
            <v>E4.D.04</v>
          </cell>
          <cell r="G201">
            <v>0</v>
          </cell>
          <cell r="H201">
            <v>0</v>
          </cell>
          <cell r="J201" t="str">
            <v>kg CO2 equ./Instandsetzung</v>
          </cell>
          <cell r="K201">
            <v>24</v>
          </cell>
          <cell r="M201" t="str">
            <v>kg CO2 equ.</v>
          </cell>
        </row>
        <row r="202">
          <cell r="C202" t="str">
            <v>F7.1-4.D.05</v>
          </cell>
          <cell r="D202" t="str">
            <v>Innenwandelemente</v>
          </cell>
          <cell r="E202" t="str">
            <v>E4.D.05</v>
          </cell>
          <cell r="G202">
            <v>0</v>
          </cell>
          <cell r="H202">
            <v>0</v>
          </cell>
          <cell r="J202" t="str">
            <v>kg CO2 equ./Instandsetzung</v>
          </cell>
          <cell r="K202">
            <v>1000</v>
          </cell>
          <cell r="M202" t="str">
            <v>kg CO2 equ.</v>
          </cell>
        </row>
        <row r="203">
          <cell r="C203" t="str">
            <v>F7.1-4.D.S</v>
          </cell>
          <cell r="D203" t="str">
            <v>Sonstiger Innenausbau</v>
          </cell>
          <cell r="E203" t="str">
            <v>E4.D.S</v>
          </cell>
          <cell r="G203">
            <v>0</v>
          </cell>
          <cell r="H203">
            <v>0</v>
          </cell>
          <cell r="J203" t="str">
            <v>kg CO2 equ./Instandsetzung</v>
          </cell>
          <cell r="K203">
            <v>24</v>
          </cell>
          <cell r="M203" t="str">
            <v>kg CO2 equ.</v>
          </cell>
        </row>
        <row r="204">
          <cell r="C204" t="str">
            <v>F7.1-5</v>
          </cell>
          <cell r="D204" t="str">
            <v>Einrichtung</v>
          </cell>
          <cell r="L204">
            <v>0</v>
          </cell>
          <cell r="M204" t="str">
            <v>kg CO2 equ.</v>
          </cell>
        </row>
        <row r="205">
          <cell r="C205" t="str">
            <v>F7.1-5.A</v>
          </cell>
          <cell r="D205" t="str">
            <v>Allgemeine Einrichtung</v>
          </cell>
          <cell r="E205" t="str">
            <v>E5.A</v>
          </cell>
          <cell r="G205">
            <v>0</v>
          </cell>
          <cell r="H205">
            <v>0</v>
          </cell>
          <cell r="J205" t="str">
            <v>kg CO2 equ./Instandsetzung</v>
          </cell>
          <cell r="K205">
            <v>25</v>
          </cell>
          <cell r="M205" t="str">
            <v>kg CO2 equ.</v>
          </cell>
        </row>
        <row r="206">
          <cell r="C206" t="str">
            <v>F7.1-5.B</v>
          </cell>
          <cell r="D206" t="str">
            <v>Betriebseinrichtung</v>
          </cell>
          <cell r="E206" t="str">
            <v>E5.B</v>
          </cell>
          <cell r="G206">
            <v>0</v>
          </cell>
          <cell r="H206">
            <v>0</v>
          </cell>
          <cell r="J206" t="str">
            <v>kg CO2 equ./Instandsetzung</v>
          </cell>
          <cell r="K206">
            <v>15</v>
          </cell>
          <cell r="M206" t="str">
            <v>kg CO2 equ.</v>
          </cell>
        </row>
        <row r="207">
          <cell r="C207" t="str">
            <v>F7.1-5.C</v>
          </cell>
          <cell r="D207" t="str">
            <v>Ausstattungen, Kunstwerke</v>
          </cell>
          <cell r="E207" t="str">
            <v>E5.C</v>
          </cell>
          <cell r="G207">
            <v>0</v>
          </cell>
          <cell r="H207">
            <v>0</v>
          </cell>
          <cell r="J207" t="str">
            <v>kg CO2 equ./Instandsetzung</v>
          </cell>
          <cell r="K207">
            <v>25</v>
          </cell>
          <cell r="M207" t="str">
            <v>kg CO2 equ.</v>
          </cell>
        </row>
        <row r="208">
          <cell r="C208" t="str">
            <v>F7.1-5.S</v>
          </cell>
          <cell r="D208" t="str">
            <v>Einrichtung Sonstiges</v>
          </cell>
          <cell r="E208" t="str">
            <v>E5.S</v>
          </cell>
          <cell r="G208">
            <v>0</v>
          </cell>
          <cell r="H208">
            <v>0</v>
          </cell>
          <cell r="J208" t="str">
            <v>kg CO2 equ./Instandsetzung</v>
          </cell>
          <cell r="K208">
            <v>25</v>
          </cell>
          <cell r="M208" t="str">
            <v>kg CO2 equ.</v>
          </cell>
        </row>
        <row r="209">
          <cell r="C209" t="str">
            <v>F7.1-6</v>
          </cell>
          <cell r="D209" t="str">
            <v>Außenanlagen</v>
          </cell>
          <cell r="L209">
            <v>0</v>
          </cell>
          <cell r="M209" t="str">
            <v>kg CO2 equ.</v>
          </cell>
        </row>
        <row r="210">
          <cell r="C210" t="str">
            <v>F7.1d</v>
          </cell>
          <cell r="D210" t="str">
            <v>Außenanlagen</v>
          </cell>
          <cell r="L210">
            <v>0</v>
          </cell>
          <cell r="M210" t="str">
            <v>kg CO2 equ.</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0</v>
          </cell>
          <cell r="BT210">
            <v>0</v>
          </cell>
          <cell r="BU210">
            <v>0</v>
          </cell>
          <cell r="BV210">
            <v>0</v>
          </cell>
          <cell r="BW210">
            <v>0</v>
          </cell>
          <cell r="BX210">
            <v>0</v>
          </cell>
          <cell r="BY210">
            <v>0</v>
          </cell>
          <cell r="BZ210">
            <v>0</v>
          </cell>
          <cell r="CA210">
            <v>0</v>
          </cell>
          <cell r="CB210">
            <v>0</v>
          </cell>
          <cell r="CC210">
            <v>0</v>
          </cell>
          <cell r="CD210">
            <v>0</v>
          </cell>
          <cell r="CE210">
            <v>0</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t="e">
            <v>#VALUE!</v>
          </cell>
        </row>
        <row r="211">
          <cell r="D211" t="str">
            <v>Nutzungsdauer 5 Jahre</v>
          </cell>
          <cell r="G211">
            <v>0</v>
          </cell>
          <cell r="H211">
            <v>0</v>
          </cell>
          <cell r="J211" t="str">
            <v>kg CO2 equ./Instandsetzung</v>
          </cell>
          <cell r="K211">
            <v>5</v>
          </cell>
          <cell r="L211">
            <v>0</v>
          </cell>
          <cell r="M211" t="str">
            <v>kg CO2 equ.</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cell r="BM211">
            <v>0</v>
          </cell>
          <cell r="BN211">
            <v>0</v>
          </cell>
          <cell r="BO211">
            <v>0</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0</v>
          </cell>
          <cell r="DE211">
            <v>0</v>
          </cell>
          <cell r="DF211">
            <v>0</v>
          </cell>
          <cell r="DG211">
            <v>0</v>
          </cell>
          <cell r="DH211">
            <v>0</v>
          </cell>
          <cell r="DI211">
            <v>0</v>
          </cell>
          <cell r="DJ211" t="e">
            <v>#VALUE!</v>
          </cell>
        </row>
        <row r="212">
          <cell r="D212" t="str">
            <v>Nutzungsdauer 10 Jahre</v>
          </cell>
          <cell r="G212">
            <v>0</v>
          </cell>
          <cell r="H212">
            <v>0</v>
          </cell>
          <cell r="J212" t="str">
            <v>kg CO2 equ./Instandsetzung</v>
          </cell>
          <cell r="K212">
            <v>10</v>
          </cell>
          <cell r="L212">
            <v>0</v>
          </cell>
          <cell r="M212" t="str">
            <v>kg CO2 equ.</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BX212">
            <v>0</v>
          </cell>
          <cell r="BY212">
            <v>0</v>
          </cell>
          <cell r="BZ212">
            <v>0</v>
          </cell>
          <cell r="CA212">
            <v>0</v>
          </cell>
          <cell r="CB212">
            <v>0</v>
          </cell>
          <cell r="CC212">
            <v>0</v>
          </cell>
          <cell r="CD212">
            <v>0</v>
          </cell>
          <cell r="CE212">
            <v>0</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t="e">
            <v>#VALUE!</v>
          </cell>
        </row>
        <row r="213">
          <cell r="D213" t="str">
            <v>Nutzungsdauer 15 Jahre</v>
          </cell>
          <cell r="G213">
            <v>0</v>
          </cell>
          <cell r="H213">
            <v>0</v>
          </cell>
          <cell r="J213" t="str">
            <v>kg CO2 equ./Instandsetzung</v>
          </cell>
          <cell r="K213">
            <v>15</v>
          </cell>
          <cell r="L213">
            <v>0</v>
          </cell>
          <cell r="M213" t="str">
            <v>kg CO2 equ.</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0</v>
          </cell>
          <cell r="BT213">
            <v>0</v>
          </cell>
          <cell r="BU213">
            <v>0</v>
          </cell>
          <cell r="BV213">
            <v>0</v>
          </cell>
          <cell r="BW213">
            <v>0</v>
          </cell>
          <cell r="BX213">
            <v>0</v>
          </cell>
          <cell r="BY213">
            <v>0</v>
          </cell>
          <cell r="BZ213">
            <v>0</v>
          </cell>
          <cell r="CA213">
            <v>0</v>
          </cell>
          <cell r="CB213">
            <v>0</v>
          </cell>
          <cell r="CC213">
            <v>0</v>
          </cell>
          <cell r="CD213">
            <v>0</v>
          </cell>
          <cell r="CE213">
            <v>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0</v>
          </cell>
          <cell r="DF213">
            <v>0</v>
          </cell>
          <cell r="DG213">
            <v>0</v>
          </cell>
          <cell r="DH213">
            <v>0</v>
          </cell>
          <cell r="DI213">
            <v>0</v>
          </cell>
          <cell r="DJ213" t="e">
            <v>#VALUE!</v>
          </cell>
        </row>
        <row r="214">
          <cell r="D214" t="str">
            <v>Nutzungsdauer 20 Jahre</v>
          </cell>
          <cell r="G214">
            <v>0</v>
          </cell>
          <cell r="H214">
            <v>0</v>
          </cell>
          <cell r="J214" t="str">
            <v>kg CO2 equ./Instandsetzung</v>
          </cell>
          <cell r="K214">
            <v>20</v>
          </cell>
          <cell r="L214">
            <v>0</v>
          </cell>
          <cell r="M214" t="str">
            <v>kg CO2 equ.</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cell r="BM214">
            <v>0</v>
          </cell>
          <cell r="BN214">
            <v>0</v>
          </cell>
          <cell r="BO214">
            <v>0</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t="e">
            <v>#VALUE!</v>
          </cell>
        </row>
        <row r="215">
          <cell r="D215" t="str">
            <v>Nutzungsdauer 25 Jahre</v>
          </cell>
          <cell r="G215">
            <v>0</v>
          </cell>
          <cell r="H215">
            <v>0</v>
          </cell>
          <cell r="J215" t="str">
            <v>kg CO2 equ./Instandsetzung</v>
          </cell>
          <cell r="K215">
            <v>25</v>
          </cell>
          <cell r="L215">
            <v>0</v>
          </cell>
          <cell r="M215" t="str">
            <v>kg CO2 equ.</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0</v>
          </cell>
          <cell r="BT215">
            <v>0</v>
          </cell>
          <cell r="BU215">
            <v>0</v>
          </cell>
          <cell r="BV215">
            <v>0</v>
          </cell>
          <cell r="BW215">
            <v>0</v>
          </cell>
          <cell r="BX215">
            <v>0</v>
          </cell>
          <cell r="BY215">
            <v>0</v>
          </cell>
          <cell r="BZ215">
            <v>0</v>
          </cell>
          <cell r="CA215">
            <v>0</v>
          </cell>
          <cell r="CB215">
            <v>0</v>
          </cell>
          <cell r="CC215">
            <v>0</v>
          </cell>
          <cell r="CD215">
            <v>0</v>
          </cell>
          <cell r="CE215">
            <v>0</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0</v>
          </cell>
          <cell r="DE215">
            <v>0</v>
          </cell>
          <cell r="DF215">
            <v>0</v>
          </cell>
          <cell r="DG215">
            <v>0</v>
          </cell>
          <cell r="DH215">
            <v>0</v>
          </cell>
          <cell r="DI215">
            <v>0</v>
          </cell>
          <cell r="DJ215" t="e">
            <v>#VALUE!</v>
          </cell>
        </row>
        <row r="216">
          <cell r="D216" t="str">
            <v>Nutzungsdauer 30 Jahre</v>
          </cell>
          <cell r="G216">
            <v>0</v>
          </cell>
          <cell r="H216">
            <v>0</v>
          </cell>
          <cell r="J216" t="str">
            <v>kg CO2 equ./Instandsetzung</v>
          </cell>
          <cell r="K216">
            <v>30</v>
          </cell>
          <cell r="L216">
            <v>0</v>
          </cell>
          <cell r="M216" t="str">
            <v>kg CO2 equ.</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cell r="BM216">
            <v>0</v>
          </cell>
          <cell r="BN216">
            <v>0</v>
          </cell>
          <cell r="BO216">
            <v>0</v>
          </cell>
          <cell r="BP216">
            <v>0</v>
          </cell>
          <cell r="BQ216">
            <v>0</v>
          </cell>
          <cell r="BR216">
            <v>0</v>
          </cell>
          <cell r="BS216">
            <v>0</v>
          </cell>
          <cell r="BT216">
            <v>0</v>
          </cell>
          <cell r="BU216">
            <v>0</v>
          </cell>
          <cell r="BV216">
            <v>0</v>
          </cell>
          <cell r="BW216">
            <v>0</v>
          </cell>
          <cell r="BX216">
            <v>0</v>
          </cell>
          <cell r="BY216">
            <v>0</v>
          </cell>
          <cell r="BZ216">
            <v>0</v>
          </cell>
          <cell r="CA216">
            <v>0</v>
          </cell>
          <cell r="CB216">
            <v>0</v>
          </cell>
          <cell r="CC216">
            <v>0</v>
          </cell>
          <cell r="CD216">
            <v>0</v>
          </cell>
          <cell r="CE216">
            <v>0</v>
          </cell>
          <cell r="CF216">
            <v>0</v>
          </cell>
          <cell r="CG216">
            <v>0</v>
          </cell>
          <cell r="CH216">
            <v>0</v>
          </cell>
          <cell r="CI216">
            <v>0</v>
          </cell>
          <cell r="CJ216">
            <v>0</v>
          </cell>
          <cell r="CK216">
            <v>0</v>
          </cell>
          <cell r="CL216">
            <v>0</v>
          </cell>
          <cell r="CM216">
            <v>0</v>
          </cell>
          <cell r="CN216">
            <v>0</v>
          </cell>
          <cell r="CO216">
            <v>0</v>
          </cell>
          <cell r="CP216">
            <v>0</v>
          </cell>
          <cell r="CQ216">
            <v>0</v>
          </cell>
          <cell r="CR216">
            <v>0</v>
          </cell>
          <cell r="CS216">
            <v>0</v>
          </cell>
          <cell r="CT216">
            <v>0</v>
          </cell>
          <cell r="CU216">
            <v>0</v>
          </cell>
          <cell r="CV216">
            <v>0</v>
          </cell>
          <cell r="CW216">
            <v>0</v>
          </cell>
          <cell r="CX216">
            <v>0</v>
          </cell>
          <cell r="CY216">
            <v>0</v>
          </cell>
          <cell r="CZ216">
            <v>0</v>
          </cell>
          <cell r="DA216">
            <v>0</v>
          </cell>
          <cell r="DB216">
            <v>0</v>
          </cell>
          <cell r="DC216">
            <v>0</v>
          </cell>
          <cell r="DD216">
            <v>0</v>
          </cell>
          <cell r="DE216">
            <v>0</v>
          </cell>
          <cell r="DF216">
            <v>0</v>
          </cell>
          <cell r="DG216">
            <v>0</v>
          </cell>
          <cell r="DH216">
            <v>0</v>
          </cell>
          <cell r="DI216">
            <v>0</v>
          </cell>
          <cell r="DJ216" t="e">
            <v>#VALUE!</v>
          </cell>
        </row>
        <row r="217">
          <cell r="D217" t="str">
            <v>Nutzungsdauer 35 Jahre</v>
          </cell>
          <cell r="G217">
            <v>0</v>
          </cell>
          <cell r="H217">
            <v>0</v>
          </cell>
          <cell r="J217" t="str">
            <v>kg CO2 equ./Instandsetzung</v>
          </cell>
          <cell r="K217">
            <v>35</v>
          </cell>
          <cell r="L217">
            <v>0</v>
          </cell>
          <cell r="M217" t="str">
            <v>kg CO2 equ.</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t="e">
            <v>#VALUE!</v>
          </cell>
        </row>
        <row r="218">
          <cell r="D218" t="str">
            <v>Nutzungsdauer 40 Jahre</v>
          </cell>
          <cell r="G218">
            <v>0</v>
          </cell>
          <cell r="H218">
            <v>0</v>
          </cell>
          <cell r="J218" t="str">
            <v>kg CO2 equ./Instandsetzung</v>
          </cell>
          <cell r="K218">
            <v>40</v>
          </cell>
          <cell r="L218">
            <v>0</v>
          </cell>
          <cell r="M218" t="str">
            <v>kg CO2 equ.</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BX218">
            <v>0</v>
          </cell>
          <cell r="BY218">
            <v>0</v>
          </cell>
          <cell r="BZ218">
            <v>0</v>
          </cell>
          <cell r="CA218">
            <v>0</v>
          </cell>
          <cell r="CB218">
            <v>0</v>
          </cell>
          <cell r="CC218">
            <v>0</v>
          </cell>
          <cell r="CD218">
            <v>0</v>
          </cell>
          <cell r="CE218">
            <v>0</v>
          </cell>
          <cell r="CF218">
            <v>0</v>
          </cell>
          <cell r="CG218">
            <v>0</v>
          </cell>
          <cell r="CH218">
            <v>0</v>
          </cell>
          <cell r="CI218">
            <v>0</v>
          </cell>
          <cell r="CJ218">
            <v>0</v>
          </cell>
          <cell r="CK218">
            <v>0</v>
          </cell>
          <cell r="CL218">
            <v>0</v>
          </cell>
          <cell r="CM218">
            <v>0</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t="e">
            <v>#VALUE!</v>
          </cell>
        </row>
        <row r="219">
          <cell r="D219" t="str">
            <v>Nutzungsdauer 45 Jahre</v>
          </cell>
          <cell r="G219">
            <v>0</v>
          </cell>
          <cell r="H219">
            <v>0</v>
          </cell>
          <cell r="J219" t="str">
            <v>kg CO2 equ./Instandsetzung</v>
          </cell>
          <cell r="K219">
            <v>45</v>
          </cell>
          <cell r="L219">
            <v>0</v>
          </cell>
          <cell r="M219" t="str">
            <v>kg CO2 equ.</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t="e">
            <v>#VALUE!</v>
          </cell>
        </row>
        <row r="220">
          <cell r="D220" t="str">
            <v>Nutzungsdauer 50 Jahre</v>
          </cell>
          <cell r="G220">
            <v>0</v>
          </cell>
          <cell r="H220">
            <v>0</v>
          </cell>
          <cell r="J220" t="str">
            <v>kg CO2 equ./Instandsetzung</v>
          </cell>
          <cell r="K220">
            <v>50</v>
          </cell>
          <cell r="L220">
            <v>0</v>
          </cell>
          <cell r="M220" t="str">
            <v>kg CO2 equ.</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BX220">
            <v>0</v>
          </cell>
          <cell r="BY220">
            <v>0</v>
          </cell>
          <cell r="BZ220">
            <v>0</v>
          </cell>
          <cell r="CA220">
            <v>0</v>
          </cell>
          <cell r="CB220">
            <v>0</v>
          </cell>
          <cell r="CC220">
            <v>0</v>
          </cell>
          <cell r="CD220">
            <v>0</v>
          </cell>
          <cell r="CE220">
            <v>0</v>
          </cell>
          <cell r="CF220">
            <v>0</v>
          </cell>
          <cell r="CG220">
            <v>0</v>
          </cell>
          <cell r="CH220">
            <v>0</v>
          </cell>
          <cell r="CI220">
            <v>0</v>
          </cell>
          <cell r="CJ220">
            <v>0</v>
          </cell>
          <cell r="CK220">
            <v>0</v>
          </cell>
          <cell r="CL220">
            <v>0</v>
          </cell>
          <cell r="CM220">
            <v>0</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0</v>
          </cell>
          <cell r="DE220">
            <v>0</v>
          </cell>
          <cell r="DF220">
            <v>0</v>
          </cell>
          <cell r="DG220">
            <v>0</v>
          </cell>
          <cell r="DH220">
            <v>0</v>
          </cell>
          <cell r="DI220">
            <v>0</v>
          </cell>
          <cell r="DJ220" t="e">
            <v>#VALUE!</v>
          </cell>
        </row>
        <row r="221">
          <cell r="D221" t="str">
            <v>Nutzungsdauer 55 Jahre</v>
          </cell>
          <cell r="G221">
            <v>0</v>
          </cell>
          <cell r="H221">
            <v>0</v>
          </cell>
          <cell r="J221" t="str">
            <v>kg CO2 equ./Instandsetzung</v>
          </cell>
          <cell r="K221">
            <v>55</v>
          </cell>
          <cell r="L221">
            <v>0</v>
          </cell>
          <cell r="M221" t="str">
            <v>kg CO2 equ.</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t="e">
            <v>#VALUE!</v>
          </cell>
        </row>
        <row r="222">
          <cell r="D222" t="str">
            <v>Nutzungsdauer 60 Jahre</v>
          </cell>
          <cell r="G222">
            <v>0</v>
          </cell>
          <cell r="H222">
            <v>0</v>
          </cell>
          <cell r="J222" t="str">
            <v>kg CO2 equ./Instandsetzung</v>
          </cell>
          <cell r="K222">
            <v>60</v>
          </cell>
          <cell r="L222">
            <v>0</v>
          </cell>
          <cell r="M222" t="str">
            <v>kg CO2 equ.</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cell r="BX222">
            <v>0</v>
          </cell>
          <cell r="BY222">
            <v>0</v>
          </cell>
          <cell r="BZ222">
            <v>0</v>
          </cell>
          <cell r="CA222">
            <v>0</v>
          </cell>
          <cell r="CB222">
            <v>0</v>
          </cell>
          <cell r="CC222">
            <v>0</v>
          </cell>
          <cell r="CD222">
            <v>0</v>
          </cell>
          <cell r="CE222">
            <v>0</v>
          </cell>
          <cell r="CF222">
            <v>0</v>
          </cell>
          <cell r="CG222">
            <v>0</v>
          </cell>
          <cell r="CH222">
            <v>0</v>
          </cell>
          <cell r="CI222">
            <v>0</v>
          </cell>
          <cell r="CJ222">
            <v>0</v>
          </cell>
          <cell r="CK222">
            <v>0</v>
          </cell>
          <cell r="CL222">
            <v>0</v>
          </cell>
          <cell r="CM222">
            <v>0</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t="e">
            <v>#VALUE!</v>
          </cell>
        </row>
        <row r="223">
          <cell r="D223" t="str">
            <v>Nutzungsdauer 65 Jahre</v>
          </cell>
          <cell r="G223">
            <v>0</v>
          </cell>
          <cell r="H223">
            <v>0</v>
          </cell>
          <cell r="J223" t="str">
            <v>kg CO2 equ./Instandsetzung</v>
          </cell>
          <cell r="K223">
            <v>65</v>
          </cell>
          <cell r="L223">
            <v>0</v>
          </cell>
          <cell r="M223" t="str">
            <v>kg CO2 equ.</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t="e">
            <v>#VALUE!</v>
          </cell>
        </row>
        <row r="224">
          <cell r="D224" t="str">
            <v>Nutzungsdauer 70 Jahre</v>
          </cell>
          <cell r="G224">
            <v>0</v>
          </cell>
          <cell r="H224">
            <v>0</v>
          </cell>
          <cell r="J224" t="str">
            <v>kg CO2 equ./Instandsetzung</v>
          </cell>
          <cell r="K224">
            <v>70</v>
          </cell>
          <cell r="L224">
            <v>0</v>
          </cell>
          <cell r="M224" t="str">
            <v>kg CO2 equ.</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BX224">
            <v>0</v>
          </cell>
          <cell r="BY224">
            <v>0</v>
          </cell>
          <cell r="BZ224">
            <v>0</v>
          </cell>
          <cell r="CA224">
            <v>0</v>
          </cell>
          <cell r="CB224">
            <v>0</v>
          </cell>
          <cell r="CC224">
            <v>0</v>
          </cell>
          <cell r="CD224">
            <v>0</v>
          </cell>
          <cell r="CE224">
            <v>0</v>
          </cell>
          <cell r="CF224">
            <v>0</v>
          </cell>
          <cell r="CG224">
            <v>0</v>
          </cell>
          <cell r="CH224">
            <v>0</v>
          </cell>
          <cell r="CI224">
            <v>0</v>
          </cell>
          <cell r="CJ224">
            <v>0</v>
          </cell>
          <cell r="CK224">
            <v>0</v>
          </cell>
          <cell r="CL224">
            <v>0</v>
          </cell>
          <cell r="CM224">
            <v>0</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t="e">
            <v>#VALUE!</v>
          </cell>
        </row>
        <row r="225">
          <cell r="D225" t="str">
            <v>Nutzungsdauer 75 Jahre</v>
          </cell>
          <cell r="G225">
            <v>0</v>
          </cell>
          <cell r="H225">
            <v>0</v>
          </cell>
          <cell r="J225" t="str">
            <v>kg CO2 equ./Instandsetzung</v>
          </cell>
          <cell r="K225">
            <v>75</v>
          </cell>
          <cell r="L225">
            <v>0</v>
          </cell>
          <cell r="M225" t="str">
            <v>kg CO2 equ.</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0</v>
          </cell>
          <cell r="CO225">
            <v>0</v>
          </cell>
          <cell r="CP225">
            <v>0</v>
          </cell>
          <cell r="CQ225">
            <v>0</v>
          </cell>
          <cell r="CR225">
            <v>0</v>
          </cell>
          <cell r="CS225">
            <v>0</v>
          </cell>
          <cell r="CT225">
            <v>0</v>
          </cell>
          <cell r="CU225">
            <v>0</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t="e">
            <v>#VALUE!</v>
          </cell>
        </row>
        <row r="226">
          <cell r="D226" t="str">
            <v>Nutzungsdauer 80 Jahre</v>
          </cell>
          <cell r="G226">
            <v>0</v>
          </cell>
          <cell r="H226">
            <v>0</v>
          </cell>
          <cell r="J226" t="str">
            <v>kg CO2 equ./Instandsetzung</v>
          </cell>
          <cell r="K226">
            <v>80</v>
          </cell>
          <cell r="L226">
            <v>0</v>
          </cell>
          <cell r="M226" t="str">
            <v>kg CO2 equ.</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0</v>
          </cell>
          <cell r="BW226">
            <v>0</v>
          </cell>
          <cell r="BX226">
            <v>0</v>
          </cell>
          <cell r="BY226">
            <v>0</v>
          </cell>
          <cell r="BZ226">
            <v>0</v>
          </cell>
          <cell r="CA226">
            <v>0</v>
          </cell>
          <cell r="CB226">
            <v>0</v>
          </cell>
          <cell r="CC226">
            <v>0</v>
          </cell>
          <cell r="CD226">
            <v>0</v>
          </cell>
          <cell r="CE226">
            <v>0</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t="e">
            <v>#VALUE!</v>
          </cell>
        </row>
        <row r="227">
          <cell r="D227" t="str">
            <v>Nutzungsdauer 85 Jahre</v>
          </cell>
          <cell r="G227">
            <v>0</v>
          </cell>
          <cell r="H227">
            <v>0</v>
          </cell>
          <cell r="J227" t="str">
            <v>kg CO2 equ./Instandsetzung</v>
          </cell>
          <cell r="K227">
            <v>85</v>
          </cell>
          <cell r="L227">
            <v>0</v>
          </cell>
          <cell r="M227" t="str">
            <v>kg CO2 equ.</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0</v>
          </cell>
          <cell r="BU227">
            <v>0</v>
          </cell>
          <cell r="BV227">
            <v>0</v>
          </cell>
          <cell r="BW227">
            <v>0</v>
          </cell>
          <cell r="BX227">
            <v>0</v>
          </cell>
          <cell r="BY227">
            <v>0</v>
          </cell>
          <cell r="BZ227">
            <v>0</v>
          </cell>
          <cell r="CA227">
            <v>0</v>
          </cell>
          <cell r="CB227">
            <v>0</v>
          </cell>
          <cell r="CC227">
            <v>0</v>
          </cell>
          <cell r="CD227">
            <v>0</v>
          </cell>
          <cell r="CE227">
            <v>0</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0</v>
          </cell>
          <cell r="DE227">
            <v>0</v>
          </cell>
          <cell r="DF227">
            <v>0</v>
          </cell>
          <cell r="DG227">
            <v>0</v>
          </cell>
          <cell r="DH227">
            <v>0</v>
          </cell>
          <cell r="DI227">
            <v>0</v>
          </cell>
          <cell r="DJ227" t="e">
            <v>#VALUE!</v>
          </cell>
        </row>
        <row r="228">
          <cell r="D228" t="str">
            <v>Nutzungsdauer 90 Jahre</v>
          </cell>
          <cell r="G228">
            <v>0</v>
          </cell>
          <cell r="H228">
            <v>0</v>
          </cell>
          <cell r="J228" t="str">
            <v>kg CO2 equ./Instandsetzung</v>
          </cell>
          <cell r="K228">
            <v>90</v>
          </cell>
          <cell r="L228">
            <v>0</v>
          </cell>
          <cell r="M228" t="str">
            <v>kg CO2 equ.</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0</v>
          </cell>
          <cell r="CG228">
            <v>0</v>
          </cell>
          <cell r="CH228">
            <v>0</v>
          </cell>
          <cell r="CI228">
            <v>0</v>
          </cell>
          <cell r="CJ228">
            <v>0</v>
          </cell>
          <cell r="CK228">
            <v>0</v>
          </cell>
          <cell r="CL228">
            <v>0</v>
          </cell>
          <cell r="CM228">
            <v>0</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t="e">
            <v>#VALUE!</v>
          </cell>
        </row>
        <row r="229">
          <cell r="D229" t="str">
            <v>Nutzungsdauer 95 Jahre</v>
          </cell>
          <cell r="G229">
            <v>0</v>
          </cell>
          <cell r="H229">
            <v>0</v>
          </cell>
          <cell r="J229" t="str">
            <v>kg CO2 equ./Instandsetzung</v>
          </cell>
          <cell r="K229">
            <v>95</v>
          </cell>
          <cell r="L229">
            <v>0</v>
          </cell>
          <cell r="M229" t="str">
            <v>kg CO2 equ.</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cell r="BX229">
            <v>0</v>
          </cell>
          <cell r="BY229">
            <v>0</v>
          </cell>
          <cell r="BZ229">
            <v>0</v>
          </cell>
          <cell r="CA229">
            <v>0</v>
          </cell>
          <cell r="CB229">
            <v>0</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t="e">
            <v>#VALUE!</v>
          </cell>
        </row>
        <row r="230">
          <cell r="D230" t="str">
            <v>Nutzungsdauer 100 Jahre</v>
          </cell>
          <cell r="G230">
            <v>0</v>
          </cell>
          <cell r="H230">
            <v>0</v>
          </cell>
          <cell r="J230" t="str">
            <v>kg CO2 equ./Instandsetzung</v>
          </cell>
          <cell r="K230">
            <v>100</v>
          </cell>
          <cell r="L230">
            <v>0</v>
          </cell>
          <cell r="M230" t="str">
            <v>kg CO2 equ.</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t="e">
            <v>#VALUE!</v>
          </cell>
        </row>
        <row r="231">
          <cell r="C231" t="str">
            <v>F7.1-6.A</v>
          </cell>
          <cell r="D231" t="str">
            <v>Allgemeine Außenanlagen</v>
          </cell>
          <cell r="E231" t="str">
            <v>E6.A</v>
          </cell>
          <cell r="G231">
            <v>0</v>
          </cell>
          <cell r="H231">
            <v>0</v>
          </cell>
          <cell r="J231" t="str">
            <v>kg CO2 equ./Instandsetzung</v>
          </cell>
          <cell r="K231">
            <v>50</v>
          </cell>
          <cell r="M231" t="str">
            <v>kg CO2 equ.</v>
          </cell>
        </row>
        <row r="232">
          <cell r="C232" t="str">
            <v>F7.1-6.B</v>
          </cell>
          <cell r="D232" t="str">
            <v>Geländeflächen</v>
          </cell>
          <cell r="E232" t="str">
            <v>E6.B</v>
          </cell>
          <cell r="G232">
            <v>0</v>
          </cell>
          <cell r="H232">
            <v>0</v>
          </cell>
          <cell r="J232" t="str">
            <v>kg CO2 equ./Instandsetzung</v>
          </cell>
          <cell r="K232">
            <v>50</v>
          </cell>
          <cell r="M232" t="str">
            <v>kg CO2 equ.</v>
          </cell>
        </row>
        <row r="233">
          <cell r="C233" t="str">
            <v>F7.1-6.C</v>
          </cell>
          <cell r="D233" t="str">
            <v>Befestigte Flächen</v>
          </cell>
          <cell r="E233" t="str">
            <v>E6.C</v>
          </cell>
          <cell r="G233">
            <v>0</v>
          </cell>
          <cell r="H233">
            <v>0</v>
          </cell>
          <cell r="J233" t="str">
            <v>kg CO2 equ./Instandsetzung</v>
          </cell>
          <cell r="K233">
            <v>37</v>
          </cell>
          <cell r="M233" t="str">
            <v>kg CO2 equ.</v>
          </cell>
        </row>
        <row r="234">
          <cell r="C234" t="str">
            <v>F7.1-6.D</v>
          </cell>
          <cell r="D234" t="str">
            <v>Bauteile Außenanlagen</v>
          </cell>
          <cell r="E234" t="str">
            <v>E6.D</v>
          </cell>
          <cell r="G234">
            <v>0</v>
          </cell>
          <cell r="H234">
            <v>0</v>
          </cell>
          <cell r="J234" t="str">
            <v>kg CO2 equ./Instandsetzung</v>
          </cell>
          <cell r="K234">
            <v>30</v>
          </cell>
          <cell r="M234" t="str">
            <v>kg CO2 equ.</v>
          </cell>
        </row>
        <row r="235">
          <cell r="C235" t="str">
            <v>F7.1-6.S</v>
          </cell>
          <cell r="D235" t="str">
            <v>Außenanlagen Sonstiges</v>
          </cell>
          <cell r="E235" t="str">
            <v>E6.S</v>
          </cell>
          <cell r="G235">
            <v>0</v>
          </cell>
          <cell r="H235">
            <v>0</v>
          </cell>
          <cell r="J235" t="str">
            <v>kg CO2 equ./Instandsetzung</v>
          </cell>
          <cell r="K235">
            <v>50</v>
          </cell>
          <cell r="M235" t="str">
            <v>kg CO2 equ.</v>
          </cell>
        </row>
        <row r="236">
          <cell r="C236" t="str">
            <v>F7.2</v>
          </cell>
          <cell r="D236" t="str">
            <v>Verbesserung und Umnutzung</v>
          </cell>
        </row>
        <row r="237">
          <cell r="C237" t="str">
            <v>F8</v>
          </cell>
          <cell r="D237" t="str">
            <v>Sonstiges</v>
          </cell>
        </row>
        <row r="238">
          <cell r="C238" t="str">
            <v>F8.1</v>
          </cell>
          <cell r="D238" t="str">
            <v>Sonstiges</v>
          </cell>
        </row>
        <row r="239">
          <cell r="C239" t="str">
            <v>F9</v>
          </cell>
          <cell r="D239" t="str">
            <v>Objektbeseitigung, Abbruch</v>
          </cell>
          <cell r="G239">
            <v>0</v>
          </cell>
          <cell r="J239" t="str">
            <v>kg CO2 equ.</v>
          </cell>
          <cell r="L239">
            <v>0</v>
          </cell>
          <cell r="M239" t="str">
            <v>kg CO2 equ.</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0</v>
          </cell>
          <cell r="BW239">
            <v>0</v>
          </cell>
          <cell r="BX239">
            <v>0</v>
          </cell>
          <cell r="BY239">
            <v>0</v>
          </cell>
          <cell r="BZ239">
            <v>0</v>
          </cell>
          <cell r="CA239">
            <v>0</v>
          </cell>
          <cell r="CB239">
            <v>0</v>
          </cell>
          <cell r="CC239">
            <v>0</v>
          </cell>
          <cell r="CD239">
            <v>0</v>
          </cell>
          <cell r="CE239">
            <v>0</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0</v>
          </cell>
          <cell r="DE239">
            <v>0</v>
          </cell>
          <cell r="DF239">
            <v>0</v>
          </cell>
          <cell r="DG239">
            <v>0</v>
          </cell>
          <cell r="DH239">
            <v>0</v>
          </cell>
          <cell r="DI239">
            <v>0</v>
          </cell>
          <cell r="DJ239">
            <v>0</v>
          </cell>
        </row>
        <row r="240">
          <cell r="C240" t="str">
            <v>F9.1</v>
          </cell>
          <cell r="D240" t="str">
            <v>Planung und Organisation</v>
          </cell>
        </row>
        <row r="241">
          <cell r="C241" t="str">
            <v>F9.2</v>
          </cell>
          <cell r="D241" t="str">
            <v>Abbruch und Entsorgung</v>
          </cell>
          <cell r="G241">
            <v>0</v>
          </cell>
          <cell r="H241">
            <v>0</v>
          </cell>
          <cell r="J241" t="str">
            <v>kg CO2 equ.</v>
          </cell>
          <cell r="K241">
            <v>99</v>
          </cell>
          <cell r="M241" t="str">
            <v>kg CO2 equ.</v>
          </cell>
        </row>
        <row r="242">
          <cell r="C242" t="str">
            <v>F9.3</v>
          </cell>
          <cell r="D242" t="str">
            <v>Herstellung des Vertragszustands</v>
          </cell>
        </row>
        <row r="243">
          <cell r="D243" t="str">
            <v>Kennwerte, analog zu Kostenkennwerten</v>
          </cell>
          <cell r="G243" t="str">
            <v>zurück zu "Nutzung &amp; Betrieb"</v>
          </cell>
          <cell r="M243" t="str">
            <v>kg CO2 equ.</v>
          </cell>
        </row>
        <row r="244">
          <cell r="C244" t="str">
            <v>KGB</v>
          </cell>
          <cell r="D244" t="str">
            <v>Kosten des Gebäudebetriebs [F1-F5]</v>
          </cell>
          <cell r="F244" t="str">
            <v>#F1+#F2+#F3+#F4+#F5</v>
          </cell>
          <cell r="G244">
            <v>-1437.6472009448526</v>
          </cell>
          <cell r="J244" t="str">
            <v>kg CO2 equ./Jahr</v>
          </cell>
          <cell r="M244" t="str">
            <v>kg CO2 equ.</v>
          </cell>
        </row>
        <row r="245">
          <cell r="C245" t="str">
            <v>GBK</v>
          </cell>
          <cell r="D245" t="str">
            <v>Gebäudebasiskosten [E1-F5]</v>
          </cell>
          <cell r="F245" t="str">
            <v>EK+KGB</v>
          </cell>
          <cell r="M245" t="str">
            <v>kg CO2 equ.</v>
          </cell>
        </row>
        <row r="246">
          <cell r="C246" t="str">
            <v>ONK</v>
          </cell>
          <cell r="D246" t="str">
            <v>Nutzungskosten [F1-F8]</v>
          </cell>
          <cell r="F246" t="str">
            <v>KGB+#F6+#F7+#F8</v>
          </cell>
          <cell r="M246" t="str">
            <v>kg CO2 equ.</v>
          </cell>
        </row>
        <row r="247">
          <cell r="C247" t="str">
            <v>OFK</v>
          </cell>
          <cell r="D247" t="str">
            <v>Folgekosten [F1-F9]</v>
          </cell>
          <cell r="F247" t="str">
            <v>ONK+#F9</v>
          </cell>
          <cell r="M247" t="str">
            <v>kg CO2 equ.</v>
          </cell>
        </row>
        <row r="248">
          <cell r="C248" t="str">
            <v>LZK</v>
          </cell>
          <cell r="D248" t="str">
            <v>Lebenszykluskosten [E1-F9]</v>
          </cell>
          <cell r="F248" t="str">
            <v>EK+OFK</v>
          </cell>
          <cell r="L248" t="e">
            <v>#VALUE!</v>
          </cell>
          <cell r="M248" t="str">
            <v>MJ</v>
          </cell>
          <cell r="N248" t="e">
            <v>#VALUE!</v>
          </cell>
          <cell r="O248" t="e">
            <v>#VALUE!</v>
          </cell>
          <cell r="P248" t="e">
            <v>#VALUE!</v>
          </cell>
          <cell r="Q248" t="e">
            <v>#VALUE!</v>
          </cell>
          <cell r="R248" t="e">
            <v>#VALUE!</v>
          </cell>
          <cell r="S248" t="e">
            <v>#VALUE!</v>
          </cell>
          <cell r="T248" t="e">
            <v>#VALUE!</v>
          </cell>
          <cell r="U248" t="e">
            <v>#VALUE!</v>
          </cell>
          <cell r="V248" t="e">
            <v>#VALUE!</v>
          </cell>
          <cell r="W248" t="e">
            <v>#VALUE!</v>
          </cell>
          <cell r="X248" t="e">
            <v>#VALUE!</v>
          </cell>
          <cell r="Y248" t="e">
            <v>#VALUE!</v>
          </cell>
          <cell r="Z248" t="e">
            <v>#VALUE!</v>
          </cell>
          <cell r="AA248" t="e">
            <v>#VALUE!</v>
          </cell>
          <cell r="AB248" t="e">
            <v>#VALUE!</v>
          </cell>
          <cell r="AC248" t="e">
            <v>#VALUE!</v>
          </cell>
          <cell r="AD248" t="e">
            <v>#VALUE!</v>
          </cell>
          <cell r="AE248" t="e">
            <v>#VALUE!</v>
          </cell>
          <cell r="AF248" t="e">
            <v>#VALUE!</v>
          </cell>
          <cell r="AG248" t="e">
            <v>#VALUE!</v>
          </cell>
          <cell r="AH248" t="e">
            <v>#VALUE!</v>
          </cell>
          <cell r="AI248" t="e">
            <v>#VALUE!</v>
          </cell>
          <cell r="AJ248" t="e">
            <v>#VALUE!</v>
          </cell>
          <cell r="AK248" t="e">
            <v>#VALUE!</v>
          </cell>
          <cell r="AL248" t="e">
            <v>#VALUE!</v>
          </cell>
          <cell r="AM248" t="e">
            <v>#VALUE!</v>
          </cell>
          <cell r="AN248" t="e">
            <v>#VALUE!</v>
          </cell>
          <cell r="AO248" t="e">
            <v>#VALUE!</v>
          </cell>
          <cell r="AP248" t="e">
            <v>#VALUE!</v>
          </cell>
          <cell r="AQ248" t="e">
            <v>#VALUE!</v>
          </cell>
          <cell r="AR248" t="e">
            <v>#VALUE!</v>
          </cell>
          <cell r="AS248" t="e">
            <v>#VALUE!</v>
          </cell>
          <cell r="AT248" t="e">
            <v>#VALUE!</v>
          </cell>
          <cell r="AU248" t="e">
            <v>#VALUE!</v>
          </cell>
          <cell r="AV248" t="e">
            <v>#VALUE!</v>
          </cell>
          <cell r="AW248" t="e">
            <v>#VALUE!</v>
          </cell>
          <cell r="AX248" t="e">
            <v>#VALUE!</v>
          </cell>
          <cell r="AY248" t="e">
            <v>#VALUE!</v>
          </cell>
          <cell r="AZ248" t="e">
            <v>#VALUE!</v>
          </cell>
          <cell r="BA248" t="e">
            <v>#VALUE!</v>
          </cell>
          <cell r="BB248" t="e">
            <v>#VALUE!</v>
          </cell>
          <cell r="BC248" t="e">
            <v>#VALUE!</v>
          </cell>
          <cell r="BD248" t="e">
            <v>#VALUE!</v>
          </cell>
          <cell r="BE248" t="e">
            <v>#VALUE!</v>
          </cell>
          <cell r="BF248" t="e">
            <v>#VALUE!</v>
          </cell>
          <cell r="BG248" t="e">
            <v>#VALUE!</v>
          </cell>
          <cell r="BH248" t="e">
            <v>#VALUE!</v>
          </cell>
          <cell r="BI248" t="e">
            <v>#VALUE!</v>
          </cell>
          <cell r="BJ248" t="e">
            <v>#VALUE!</v>
          </cell>
          <cell r="BK248" t="e">
            <v>#VALUE!</v>
          </cell>
          <cell r="BL248" t="e">
            <v>#VALUE!</v>
          </cell>
          <cell r="BM248" t="e">
            <v>#VALUE!</v>
          </cell>
          <cell r="BN248" t="e">
            <v>#VALUE!</v>
          </cell>
          <cell r="BO248" t="e">
            <v>#VALUE!</v>
          </cell>
          <cell r="BP248" t="e">
            <v>#VALUE!</v>
          </cell>
          <cell r="BQ248" t="e">
            <v>#VALUE!</v>
          </cell>
          <cell r="BR248" t="e">
            <v>#VALUE!</v>
          </cell>
          <cell r="BS248" t="e">
            <v>#VALUE!</v>
          </cell>
          <cell r="BT248" t="e">
            <v>#VALUE!</v>
          </cell>
          <cell r="BU248" t="e">
            <v>#VALUE!</v>
          </cell>
          <cell r="BV248" t="e">
            <v>#VALUE!</v>
          </cell>
          <cell r="BW248" t="e">
            <v>#VALUE!</v>
          </cell>
          <cell r="BX248" t="e">
            <v>#VALUE!</v>
          </cell>
          <cell r="BY248" t="e">
            <v>#VALUE!</v>
          </cell>
          <cell r="BZ248" t="e">
            <v>#VALUE!</v>
          </cell>
          <cell r="CA248" t="e">
            <v>#VALUE!</v>
          </cell>
          <cell r="CB248" t="e">
            <v>#VALUE!</v>
          </cell>
          <cell r="CC248" t="e">
            <v>#VALUE!</v>
          </cell>
          <cell r="CD248" t="e">
            <v>#VALUE!</v>
          </cell>
          <cell r="CE248" t="e">
            <v>#VALUE!</v>
          </cell>
          <cell r="CF248" t="e">
            <v>#VALUE!</v>
          </cell>
          <cell r="CG248" t="e">
            <v>#VALUE!</v>
          </cell>
          <cell r="CH248" t="e">
            <v>#VALUE!</v>
          </cell>
          <cell r="CI248" t="e">
            <v>#VALUE!</v>
          </cell>
          <cell r="CJ248" t="e">
            <v>#VALUE!</v>
          </cell>
          <cell r="CK248" t="e">
            <v>#VALUE!</v>
          </cell>
          <cell r="CL248" t="e">
            <v>#VALUE!</v>
          </cell>
          <cell r="CM248" t="e">
            <v>#VALUE!</v>
          </cell>
          <cell r="CN248" t="e">
            <v>#VALUE!</v>
          </cell>
          <cell r="CO248" t="e">
            <v>#VALUE!</v>
          </cell>
          <cell r="CP248" t="e">
            <v>#VALUE!</v>
          </cell>
          <cell r="CQ248" t="e">
            <v>#VALUE!</v>
          </cell>
          <cell r="CR248" t="e">
            <v>#VALUE!</v>
          </cell>
          <cell r="CS248" t="e">
            <v>#VALUE!</v>
          </cell>
          <cell r="CT248" t="e">
            <v>#VALUE!</v>
          </cell>
          <cell r="CU248" t="e">
            <v>#VALUE!</v>
          </cell>
          <cell r="CV248" t="e">
            <v>#VALUE!</v>
          </cell>
          <cell r="CW248" t="e">
            <v>#VALUE!</v>
          </cell>
          <cell r="CX248" t="e">
            <v>#VALUE!</v>
          </cell>
          <cell r="CY248" t="e">
            <v>#VALUE!</v>
          </cell>
          <cell r="CZ248" t="e">
            <v>#VALUE!</v>
          </cell>
          <cell r="DA248" t="e">
            <v>#VALUE!</v>
          </cell>
          <cell r="DB248" t="e">
            <v>#VALUE!</v>
          </cell>
          <cell r="DC248" t="e">
            <v>#VALUE!</v>
          </cell>
          <cell r="DD248" t="e">
            <v>#VALUE!</v>
          </cell>
          <cell r="DE248" t="e">
            <v>#VALUE!</v>
          </cell>
          <cell r="DF248" t="e">
            <v>#VALUE!</v>
          </cell>
          <cell r="DG248" t="e">
            <v>#VALUE!</v>
          </cell>
          <cell r="DH248" t="e">
            <v>#VALUE!</v>
          </cell>
          <cell r="DI248" t="e">
            <v>#VALUE!</v>
          </cell>
          <cell r="DJ248" t="e">
            <v>#VALUE!</v>
          </cell>
        </row>
      </sheetData>
      <sheetData sheetId="19">
        <row r="3">
          <cell r="C3" t="str">
            <v>F</v>
          </cell>
          <cell r="D3" t="str">
            <v>Objekt-Folgekosten</v>
          </cell>
          <cell r="G3" t="str">
            <v>zurück zu "Nutzung &amp; Betrieb"</v>
          </cell>
        </row>
        <row r="4">
          <cell r="C4" t="str">
            <v>F1</v>
          </cell>
          <cell r="D4" t="str">
            <v>Verwaltung</v>
          </cell>
          <cell r="F4" t="str">
            <v>#SUM</v>
          </cell>
          <cell r="G4">
            <v>0</v>
          </cell>
          <cell r="J4" t="str">
            <v>MJ/Jahr</v>
          </cell>
          <cell r="L4">
            <v>0</v>
          </cell>
          <cell r="M4" t="str">
            <v>MJ</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0</v>
          </cell>
          <cell r="DG4">
            <v>0</v>
          </cell>
          <cell r="DH4">
            <v>0</v>
          </cell>
          <cell r="DI4">
            <v>0</v>
          </cell>
          <cell r="DJ4" t="e">
            <v>#VALUE!</v>
          </cell>
        </row>
        <row r="5">
          <cell r="C5" t="str">
            <v>F1.1</v>
          </cell>
          <cell r="D5" t="str">
            <v>Verwaltung und Management</v>
          </cell>
          <cell r="G5">
            <v>0</v>
          </cell>
          <cell r="H5">
            <v>0</v>
          </cell>
          <cell r="J5" t="str">
            <v>MJ/Jahr</v>
          </cell>
          <cell r="K5" t="str">
            <v>1</v>
          </cell>
          <cell r="L5">
            <v>0</v>
          </cell>
          <cell r="M5" t="str">
            <v>MJ</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O5">
            <v>0</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t="e">
            <v>#VALUE!</v>
          </cell>
        </row>
        <row r="6">
          <cell r="C6" t="str">
            <v>F1.2</v>
          </cell>
          <cell r="D6" t="str">
            <v>Gebühren, Steuern und Abgaben</v>
          </cell>
        </row>
        <row r="7">
          <cell r="C7" t="str">
            <v>F1.3</v>
          </cell>
          <cell r="D7" t="str">
            <v>Flächenmanagement</v>
          </cell>
          <cell r="G7">
            <v>0</v>
          </cell>
          <cell r="H7">
            <v>0</v>
          </cell>
          <cell r="J7" t="str">
            <v>MJ/Jahr</v>
          </cell>
          <cell r="K7" t="str">
            <v>1</v>
          </cell>
          <cell r="L7">
            <v>0</v>
          </cell>
          <cell r="M7" t="str">
            <v>MJ</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t="e">
            <v>#VALUE!</v>
          </cell>
        </row>
        <row r="8">
          <cell r="C8" t="str">
            <v>F1.4</v>
          </cell>
          <cell r="D8" t="str">
            <v>Sonstiges</v>
          </cell>
        </row>
        <row r="9">
          <cell r="C9" t="str">
            <v>F2</v>
          </cell>
          <cell r="D9" t="str">
            <v>Technischer Gebäudebetrieb</v>
          </cell>
          <cell r="F9" t="str">
            <v>#SUM</v>
          </cell>
          <cell r="G9">
            <v>0</v>
          </cell>
          <cell r="J9" t="str">
            <v>MJ/Jahr</v>
          </cell>
          <cell r="L9">
            <v>0</v>
          </cell>
          <cell r="M9" t="str">
            <v>MJ</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0</v>
          </cell>
          <cell r="DE9">
            <v>0</v>
          </cell>
          <cell r="DF9">
            <v>0</v>
          </cell>
          <cell r="DG9">
            <v>0</v>
          </cell>
          <cell r="DH9">
            <v>0</v>
          </cell>
          <cell r="DI9">
            <v>0</v>
          </cell>
          <cell r="DJ9" t="e">
            <v>#VALUE!</v>
          </cell>
        </row>
        <row r="10">
          <cell r="C10" t="str">
            <v>F2.1</v>
          </cell>
          <cell r="D10" t="str">
            <v>Technisches Gebäudemanagement</v>
          </cell>
          <cell r="G10">
            <v>0</v>
          </cell>
          <cell r="H10">
            <v>0</v>
          </cell>
          <cell r="J10" t="str">
            <v>MJ/Jahr</v>
          </cell>
          <cell r="K10">
            <v>1</v>
          </cell>
          <cell r="L10">
            <v>0</v>
          </cell>
          <cell r="M10" t="str">
            <v>MJ</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t="e">
            <v>#VALUE!</v>
          </cell>
        </row>
        <row r="11">
          <cell r="C11" t="str">
            <v>F2.2</v>
          </cell>
          <cell r="D11" t="str">
            <v>Inspektionen</v>
          </cell>
          <cell r="G11">
            <v>0</v>
          </cell>
          <cell r="H11">
            <v>0</v>
          </cell>
          <cell r="J11" t="str">
            <v>MJ/Jahr</v>
          </cell>
          <cell r="K11" t="str">
            <v>1</v>
          </cell>
          <cell r="L11">
            <v>0</v>
          </cell>
          <cell r="M11" t="str">
            <v>MJ</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t="e">
            <v>#VALUE!</v>
          </cell>
        </row>
        <row r="12">
          <cell r="C12" t="str">
            <v>F2.3</v>
          </cell>
          <cell r="D12" t="str">
            <v>Wartung</v>
          </cell>
          <cell r="G12">
            <v>0</v>
          </cell>
          <cell r="H12">
            <v>0</v>
          </cell>
          <cell r="J12" t="str">
            <v>MJ/Jahr</v>
          </cell>
          <cell r="K12" t="str">
            <v>1</v>
          </cell>
          <cell r="L12">
            <v>0</v>
          </cell>
          <cell r="M12" t="str">
            <v>MJ</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t="e">
            <v>#VALUE!</v>
          </cell>
        </row>
        <row r="13">
          <cell r="C13" t="str">
            <v>F2.4</v>
          </cell>
          <cell r="D13" t="str">
            <v>Kleine Instandsetzung, Reparaturen</v>
          </cell>
          <cell r="G13">
            <v>0</v>
          </cell>
          <cell r="H13">
            <v>0</v>
          </cell>
          <cell r="J13" t="str">
            <v>MJ/Jahr</v>
          </cell>
          <cell r="K13" t="str">
            <v>1</v>
          </cell>
          <cell r="L13">
            <v>0</v>
          </cell>
          <cell r="M13" t="str">
            <v>MJ</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t="e">
            <v>#VALUE!</v>
          </cell>
        </row>
        <row r="14">
          <cell r="C14" t="str">
            <v>F2.5</v>
          </cell>
          <cell r="D14" t="str">
            <v>Sonstiges</v>
          </cell>
        </row>
        <row r="15">
          <cell r="C15" t="str">
            <v>F3</v>
          </cell>
          <cell r="D15" t="str">
            <v>Ver- und Entsorgung</v>
          </cell>
          <cell r="F15" t="str">
            <v>#SUM</v>
          </cell>
          <cell r="G15">
            <v>-19216.244754806867</v>
          </cell>
          <cell r="J15" t="str">
            <v>MJ/Jahr</v>
          </cell>
          <cell r="L15">
            <v>-1902408.2307258798</v>
          </cell>
          <cell r="M15" t="str">
            <v>MJ</v>
          </cell>
          <cell r="N15">
            <v>0</v>
          </cell>
          <cell r="O15">
            <v>-19216.244754806867</v>
          </cell>
          <cell r="P15">
            <v>-38432.489509613733</v>
          </cell>
          <cell r="Q15">
            <v>-57648.734264420607</v>
          </cell>
          <cell r="R15">
            <v>-76864.979019227467</v>
          </cell>
          <cell r="S15">
            <v>-96081.223774034355</v>
          </cell>
          <cell r="T15">
            <v>-115297.46852884121</v>
          </cell>
          <cell r="U15">
            <v>-134513.71328364802</v>
          </cell>
          <cell r="V15">
            <v>-153729.95803845493</v>
          </cell>
          <cell r="W15">
            <v>-172946.20279326191</v>
          </cell>
          <cell r="X15">
            <v>-192162.44754806871</v>
          </cell>
          <cell r="Y15">
            <v>-211378.69230287557</v>
          </cell>
          <cell r="Z15">
            <v>-230594.93705768243</v>
          </cell>
          <cell r="AA15">
            <v>-249811.18181248941</v>
          </cell>
          <cell r="AB15">
            <v>-269027.42656729603</v>
          </cell>
          <cell r="AC15">
            <v>-288243.67132210301</v>
          </cell>
          <cell r="AD15">
            <v>-307459.91607690987</v>
          </cell>
          <cell r="AE15">
            <v>-326676.16083171696</v>
          </cell>
          <cell r="AF15">
            <v>-345892.40558652382</v>
          </cell>
          <cell r="AG15">
            <v>-365108.65034133056</v>
          </cell>
          <cell r="AH15">
            <v>-384324.89509613742</v>
          </cell>
          <cell r="AI15">
            <v>-403541.13985094405</v>
          </cell>
          <cell r="AJ15">
            <v>-422757.38460575114</v>
          </cell>
          <cell r="AK15">
            <v>-441973.629360558</v>
          </cell>
          <cell r="AL15">
            <v>-461189.87411536486</v>
          </cell>
          <cell r="AM15">
            <v>-480406.11887017172</v>
          </cell>
          <cell r="AN15">
            <v>-499622.36362497881</v>
          </cell>
          <cell r="AO15">
            <v>-518838.6083797852</v>
          </cell>
          <cell r="AP15">
            <v>-538054.85313459206</v>
          </cell>
          <cell r="AQ15">
            <v>-557271.09788939916</v>
          </cell>
          <cell r="AR15">
            <v>-576487.34264420602</v>
          </cell>
          <cell r="AS15">
            <v>-595703.58739901287</v>
          </cell>
          <cell r="AT15">
            <v>-614919.83215381973</v>
          </cell>
          <cell r="AU15">
            <v>-634136.07690862683</v>
          </cell>
          <cell r="AV15">
            <v>-653352.32166343392</v>
          </cell>
          <cell r="AW15">
            <v>-672568.56641824055</v>
          </cell>
          <cell r="AX15">
            <v>-691784.81117304764</v>
          </cell>
          <cell r="AY15">
            <v>-711001.0559278545</v>
          </cell>
          <cell r="AZ15">
            <v>-730217.30068266112</v>
          </cell>
          <cell r="BA15">
            <v>-749433.54543746822</v>
          </cell>
          <cell r="BB15">
            <v>-768649.79019227484</v>
          </cell>
          <cell r="BC15">
            <v>-787866.03494708147</v>
          </cell>
          <cell r="BD15">
            <v>-807082.2797018881</v>
          </cell>
          <cell r="BE15">
            <v>-826298.52445669519</v>
          </cell>
          <cell r="BF15">
            <v>-845514.76921150228</v>
          </cell>
          <cell r="BG15">
            <v>-864731.01396630891</v>
          </cell>
          <cell r="BH15">
            <v>-883947.258721116</v>
          </cell>
          <cell r="BI15">
            <v>-903163.50347592309</v>
          </cell>
          <cell r="BJ15">
            <v>-922379.74823072972</v>
          </cell>
          <cell r="BK15">
            <v>-941595.99298553681</v>
          </cell>
          <cell r="BL15">
            <v>-960812.23774034344</v>
          </cell>
          <cell r="BM15">
            <v>-980028.48249515099</v>
          </cell>
          <cell r="BN15">
            <v>-999244.72724995762</v>
          </cell>
          <cell r="BO15">
            <v>-1018460.9720047642</v>
          </cell>
          <cell r="BP15">
            <v>-1037677.2167595704</v>
          </cell>
          <cell r="BQ15">
            <v>-1056893.461514378</v>
          </cell>
          <cell r="BR15">
            <v>-1076109.7062691841</v>
          </cell>
          <cell r="BS15">
            <v>-1095325.9510239917</v>
          </cell>
          <cell r="BT15">
            <v>-1114542.1957787983</v>
          </cell>
          <cell r="BU15">
            <v>-1133758.4405336059</v>
          </cell>
          <cell r="BV15">
            <v>-1152974.685288412</v>
          </cell>
          <cell r="BW15">
            <v>-1172190.9300432196</v>
          </cell>
          <cell r="BX15">
            <v>-1191407.1747980257</v>
          </cell>
          <cell r="BY15">
            <v>-1210623.4195528333</v>
          </cell>
          <cell r="BZ15">
            <v>-1229839.6643076395</v>
          </cell>
          <cell r="CA15">
            <v>-1249055.9090624461</v>
          </cell>
          <cell r="CB15">
            <v>-1268272.1538172537</v>
          </cell>
          <cell r="CC15">
            <v>-1287488.3985720603</v>
          </cell>
          <cell r="CD15">
            <v>-1306704.6433268678</v>
          </cell>
          <cell r="CE15">
            <v>-1325920.8880816735</v>
          </cell>
          <cell r="CF15">
            <v>-1345137.1328364811</v>
          </cell>
          <cell r="CG15">
            <v>-1364353.3775912877</v>
          </cell>
          <cell r="CH15">
            <v>-1383569.6223460953</v>
          </cell>
          <cell r="CI15">
            <v>-1402785.8671009014</v>
          </cell>
          <cell r="CJ15">
            <v>-1422002.111855709</v>
          </cell>
          <cell r="CK15">
            <v>-1441218.3566105152</v>
          </cell>
          <cell r="CL15">
            <v>-1460434.6013653222</v>
          </cell>
          <cell r="CM15">
            <v>-1479650.8461201289</v>
          </cell>
          <cell r="CN15">
            <v>-1498867.0908749364</v>
          </cell>
          <cell r="CO15">
            <v>-1518083.3356297426</v>
          </cell>
          <cell r="CP15">
            <v>-1537299.5803845497</v>
          </cell>
          <cell r="CQ15">
            <v>-1556515.8251393558</v>
          </cell>
          <cell r="CR15">
            <v>-1575732.0698941629</v>
          </cell>
          <cell r="CS15">
            <v>-1594948.31464897</v>
          </cell>
          <cell r="CT15">
            <v>-1614164.5594037762</v>
          </cell>
          <cell r="CU15">
            <v>-1633380.8041585842</v>
          </cell>
          <cell r="CV15">
            <v>-1652597.0489133904</v>
          </cell>
          <cell r="CW15">
            <v>-1671813.2936681984</v>
          </cell>
          <cell r="CX15">
            <v>-1691029.5384230046</v>
          </cell>
          <cell r="CY15">
            <v>-1710245.7831778117</v>
          </cell>
          <cell r="CZ15">
            <v>-1729462.0279326178</v>
          </cell>
          <cell r="DA15">
            <v>-1748678.2726874258</v>
          </cell>
          <cell r="DB15">
            <v>-1767894.517442232</v>
          </cell>
          <cell r="DC15">
            <v>-1787110.76219704</v>
          </cell>
          <cell r="DD15">
            <v>-1806327.0069518462</v>
          </cell>
          <cell r="DE15">
            <v>-1825543.2517066523</v>
          </cell>
          <cell r="DF15">
            <v>-1844759.4964614594</v>
          </cell>
          <cell r="DG15">
            <v>-1863975.7412162656</v>
          </cell>
          <cell r="DH15">
            <v>-1883191.9859710736</v>
          </cell>
          <cell r="DI15">
            <v>-1902408.2307258798</v>
          </cell>
          <cell r="DJ15" t="e">
            <v>#VALUE!</v>
          </cell>
        </row>
        <row r="16">
          <cell r="C16" t="str">
            <v>F3.1</v>
          </cell>
          <cell r="D16" t="str">
            <v>Energie (Wärme, Kälte, Strom)</v>
          </cell>
          <cell r="F16" t="str">
            <v>#SUM</v>
          </cell>
          <cell r="G16">
            <v>-19216.244754806867</v>
          </cell>
          <cell r="J16" t="str">
            <v>MJ/Jahr</v>
          </cell>
          <cell r="L16">
            <v>-1902408.2307258798</v>
          </cell>
          <cell r="M16" t="str">
            <v>MJ</v>
          </cell>
          <cell r="N16">
            <v>0</v>
          </cell>
          <cell r="O16">
            <v>-19216.244754806867</v>
          </cell>
          <cell r="P16">
            <v>-38432.489509613733</v>
          </cell>
          <cell r="Q16">
            <v>-57648.734264420607</v>
          </cell>
          <cell r="R16">
            <v>-76864.979019227467</v>
          </cell>
          <cell r="S16">
            <v>-96081.223774034355</v>
          </cell>
          <cell r="T16">
            <v>-115297.46852884121</v>
          </cell>
          <cell r="U16">
            <v>-134513.71328364802</v>
          </cell>
          <cell r="V16">
            <v>-153729.95803845493</v>
          </cell>
          <cell r="W16">
            <v>-172946.20279326191</v>
          </cell>
          <cell r="X16">
            <v>-192162.44754806871</v>
          </cell>
          <cell r="Y16">
            <v>-211378.69230287557</v>
          </cell>
          <cell r="Z16">
            <v>-230594.93705768243</v>
          </cell>
          <cell r="AA16">
            <v>-249811.18181248941</v>
          </cell>
          <cell r="AB16">
            <v>-269027.42656729603</v>
          </cell>
          <cell r="AC16">
            <v>-288243.67132210301</v>
          </cell>
          <cell r="AD16">
            <v>-307459.91607690987</v>
          </cell>
          <cell r="AE16">
            <v>-326676.16083171696</v>
          </cell>
          <cell r="AF16">
            <v>-345892.40558652382</v>
          </cell>
          <cell r="AG16">
            <v>-365108.65034133056</v>
          </cell>
          <cell r="AH16">
            <v>-384324.89509613742</v>
          </cell>
          <cell r="AI16">
            <v>-403541.13985094405</v>
          </cell>
          <cell r="AJ16">
            <v>-422757.38460575114</v>
          </cell>
          <cell r="AK16">
            <v>-441973.629360558</v>
          </cell>
          <cell r="AL16">
            <v>-461189.87411536486</v>
          </cell>
          <cell r="AM16">
            <v>-480406.11887017172</v>
          </cell>
          <cell r="AN16">
            <v>-499622.36362497881</v>
          </cell>
          <cell r="AO16">
            <v>-518838.6083797852</v>
          </cell>
          <cell r="AP16">
            <v>-538054.85313459206</v>
          </cell>
          <cell r="AQ16">
            <v>-557271.09788939916</v>
          </cell>
          <cell r="AR16">
            <v>-576487.34264420602</v>
          </cell>
          <cell r="AS16">
            <v>-595703.58739901287</v>
          </cell>
          <cell r="AT16">
            <v>-614919.83215381973</v>
          </cell>
          <cell r="AU16">
            <v>-634136.07690862683</v>
          </cell>
          <cell r="AV16">
            <v>-653352.32166343392</v>
          </cell>
          <cell r="AW16">
            <v>-672568.56641824055</v>
          </cell>
          <cell r="AX16">
            <v>-691784.81117304764</v>
          </cell>
          <cell r="AY16">
            <v>-711001.0559278545</v>
          </cell>
          <cell r="AZ16">
            <v>-730217.30068266112</v>
          </cell>
          <cell r="BA16">
            <v>-749433.54543746822</v>
          </cell>
          <cell r="BB16">
            <v>-768649.79019227484</v>
          </cell>
          <cell r="BC16">
            <v>-787866.03494708147</v>
          </cell>
          <cell r="BD16">
            <v>-807082.2797018881</v>
          </cell>
          <cell r="BE16">
            <v>-826298.52445669519</v>
          </cell>
          <cell r="BF16">
            <v>-845514.76921150228</v>
          </cell>
          <cell r="BG16">
            <v>-864731.01396630891</v>
          </cell>
          <cell r="BH16">
            <v>-883947.258721116</v>
          </cell>
          <cell r="BI16">
            <v>-903163.50347592309</v>
          </cell>
          <cell r="BJ16">
            <v>-922379.74823072972</v>
          </cell>
          <cell r="BK16">
            <v>-941595.99298553681</v>
          </cell>
          <cell r="BL16">
            <v>-960812.23774034344</v>
          </cell>
          <cell r="BM16">
            <v>-980028.48249515099</v>
          </cell>
          <cell r="BN16">
            <v>-999244.72724995762</v>
          </cell>
          <cell r="BO16">
            <v>-1018460.9720047642</v>
          </cell>
          <cell r="BP16">
            <v>-1037677.2167595704</v>
          </cell>
          <cell r="BQ16">
            <v>-1056893.461514378</v>
          </cell>
          <cell r="BR16">
            <v>-1076109.7062691841</v>
          </cell>
          <cell r="BS16">
            <v>-1095325.9510239917</v>
          </cell>
          <cell r="BT16">
            <v>-1114542.1957787983</v>
          </cell>
          <cell r="BU16">
            <v>-1133758.4405336059</v>
          </cell>
          <cell r="BV16">
            <v>-1152974.685288412</v>
          </cell>
          <cell r="BW16">
            <v>-1172190.9300432196</v>
          </cell>
          <cell r="BX16">
            <v>-1191407.1747980257</v>
          </cell>
          <cell r="BY16">
            <v>-1210623.4195528333</v>
          </cell>
          <cell r="BZ16">
            <v>-1229839.6643076395</v>
          </cell>
          <cell r="CA16">
            <v>-1249055.9090624461</v>
          </cell>
          <cell r="CB16">
            <v>-1268272.1538172537</v>
          </cell>
          <cell r="CC16">
            <v>-1287488.3985720603</v>
          </cell>
          <cell r="CD16">
            <v>-1306704.6433268678</v>
          </cell>
          <cell r="CE16">
            <v>-1325920.8880816735</v>
          </cell>
          <cell r="CF16">
            <v>-1345137.1328364811</v>
          </cell>
          <cell r="CG16">
            <v>-1364353.3775912877</v>
          </cell>
          <cell r="CH16">
            <v>-1383569.6223460953</v>
          </cell>
          <cell r="CI16">
            <v>-1402785.8671009014</v>
          </cell>
          <cell r="CJ16">
            <v>-1422002.111855709</v>
          </cell>
          <cell r="CK16">
            <v>-1441218.3566105152</v>
          </cell>
          <cell r="CL16">
            <v>-1460434.6013653222</v>
          </cell>
          <cell r="CM16">
            <v>-1479650.8461201289</v>
          </cell>
          <cell r="CN16">
            <v>-1498867.0908749364</v>
          </cell>
          <cell r="CO16">
            <v>-1518083.3356297426</v>
          </cell>
          <cell r="CP16">
            <v>-1537299.5803845497</v>
          </cell>
          <cell r="CQ16">
            <v>-1556515.8251393558</v>
          </cell>
          <cell r="CR16">
            <v>-1575732.0698941629</v>
          </cell>
          <cell r="CS16">
            <v>-1594948.31464897</v>
          </cell>
          <cell r="CT16">
            <v>-1614164.5594037762</v>
          </cell>
          <cell r="CU16">
            <v>-1633380.8041585842</v>
          </cell>
          <cell r="CV16">
            <v>-1652597.0489133904</v>
          </cell>
          <cell r="CW16">
            <v>-1671813.2936681984</v>
          </cell>
          <cell r="CX16">
            <v>-1691029.5384230046</v>
          </cell>
          <cell r="CY16">
            <v>-1710245.7831778117</v>
          </cell>
          <cell r="CZ16">
            <v>-1729462.0279326178</v>
          </cell>
          <cell r="DA16">
            <v>-1748678.2726874258</v>
          </cell>
          <cell r="DB16">
            <v>-1767894.517442232</v>
          </cell>
          <cell r="DC16">
            <v>-1787110.76219704</v>
          </cell>
          <cell r="DD16">
            <v>-1806327.0069518462</v>
          </cell>
          <cell r="DE16">
            <v>-1825543.2517066523</v>
          </cell>
          <cell r="DF16">
            <v>-1844759.4964614594</v>
          </cell>
          <cell r="DG16">
            <v>-1863975.7412162656</v>
          </cell>
          <cell r="DH16">
            <v>-1883191.9859710736</v>
          </cell>
          <cell r="DI16">
            <v>-1902408.2307258798</v>
          </cell>
          <cell r="DJ16" t="e">
            <v>#VALUE!</v>
          </cell>
        </row>
        <row r="17">
          <cell r="C17" t="str">
            <v>F3.1.a</v>
          </cell>
          <cell r="D17" t="str">
            <v>Strom Verbraucher</v>
          </cell>
          <cell r="F17" t="str">
            <v>#SUM</v>
          </cell>
          <cell r="G17">
            <v>10860.688939121166</v>
          </cell>
          <cell r="J17" t="str">
            <v>MJ/Jahr</v>
          </cell>
          <cell r="L17">
            <v>1075208.2049729954</v>
          </cell>
          <cell r="M17" t="str">
            <v>MJ</v>
          </cell>
          <cell r="N17">
            <v>0</v>
          </cell>
          <cell r="O17">
            <v>10860.688939121166</v>
          </cell>
          <cell r="P17">
            <v>21721.377878242332</v>
          </cell>
          <cell r="Q17">
            <v>32582.066817363499</v>
          </cell>
          <cell r="R17">
            <v>43442.755756484665</v>
          </cell>
          <cell r="S17">
            <v>54303.444695605831</v>
          </cell>
          <cell r="T17">
            <v>65164.133634726997</v>
          </cell>
          <cell r="U17">
            <v>76024.822573848171</v>
          </cell>
          <cell r="V17">
            <v>86885.511512969329</v>
          </cell>
          <cell r="W17">
            <v>97746.200452090488</v>
          </cell>
          <cell r="X17">
            <v>108606.88939121166</v>
          </cell>
          <cell r="Y17">
            <v>119467.57833033282</v>
          </cell>
          <cell r="Z17">
            <v>130328.26726945399</v>
          </cell>
          <cell r="AA17">
            <v>141188.95620857517</v>
          </cell>
          <cell r="AB17">
            <v>152049.64514769634</v>
          </cell>
          <cell r="AC17">
            <v>162910.33408681751</v>
          </cell>
          <cell r="AD17">
            <v>173771.02302593866</v>
          </cell>
          <cell r="AE17">
            <v>184631.71196505983</v>
          </cell>
          <cell r="AF17">
            <v>195492.40090418098</v>
          </cell>
          <cell r="AG17">
            <v>206353.08984330218</v>
          </cell>
          <cell r="AH17">
            <v>217213.77878242332</v>
          </cell>
          <cell r="AI17">
            <v>228074.4677215445</v>
          </cell>
          <cell r="AJ17">
            <v>238935.15666066564</v>
          </cell>
          <cell r="AK17">
            <v>249795.84559978682</v>
          </cell>
          <cell r="AL17">
            <v>260656.53453890799</v>
          </cell>
          <cell r="AM17">
            <v>271517.22347802919</v>
          </cell>
          <cell r="AN17">
            <v>282377.91241715034</v>
          </cell>
          <cell r="AO17">
            <v>293238.60135627154</v>
          </cell>
          <cell r="AP17">
            <v>304099.29029539268</v>
          </cell>
          <cell r="AQ17">
            <v>314959.97923451383</v>
          </cell>
          <cell r="AR17">
            <v>325820.66817363503</v>
          </cell>
          <cell r="AS17">
            <v>336681.35711275617</v>
          </cell>
          <cell r="AT17">
            <v>347542.04605187732</v>
          </cell>
          <cell r="AU17">
            <v>358402.73499099846</v>
          </cell>
          <cell r="AV17">
            <v>369263.42393011966</v>
          </cell>
          <cell r="AW17">
            <v>380124.11286924081</v>
          </cell>
          <cell r="AX17">
            <v>390984.80180836195</v>
          </cell>
          <cell r="AY17">
            <v>401845.4907474831</v>
          </cell>
          <cell r="AZ17">
            <v>412706.17968660436</v>
          </cell>
          <cell r="BA17">
            <v>423566.8686257255</v>
          </cell>
          <cell r="BB17">
            <v>434427.55756484665</v>
          </cell>
          <cell r="BC17">
            <v>445288.24650396785</v>
          </cell>
          <cell r="BD17">
            <v>456148.93544308899</v>
          </cell>
          <cell r="BE17">
            <v>467009.62438221014</v>
          </cell>
          <cell r="BF17">
            <v>477870.31332133128</v>
          </cell>
          <cell r="BG17">
            <v>488731.00226045249</v>
          </cell>
          <cell r="BH17">
            <v>499591.69119957363</v>
          </cell>
          <cell r="BI17">
            <v>510452.38013869477</v>
          </cell>
          <cell r="BJ17">
            <v>521313.06907781598</v>
          </cell>
          <cell r="BK17">
            <v>532173.75801693718</v>
          </cell>
          <cell r="BL17">
            <v>543034.44695605838</v>
          </cell>
          <cell r="BM17">
            <v>553895.13589517947</v>
          </cell>
          <cell r="BN17">
            <v>564755.82483430067</v>
          </cell>
          <cell r="BO17">
            <v>575616.51377342187</v>
          </cell>
          <cell r="BP17">
            <v>586477.20271254308</v>
          </cell>
          <cell r="BQ17">
            <v>597337.89165166416</v>
          </cell>
          <cell r="BR17">
            <v>608198.58059078536</v>
          </cell>
          <cell r="BS17">
            <v>619059.26952990645</v>
          </cell>
          <cell r="BT17">
            <v>629919.95846902765</v>
          </cell>
          <cell r="BU17">
            <v>640780.64740814874</v>
          </cell>
          <cell r="BV17">
            <v>651641.33634727006</v>
          </cell>
          <cell r="BW17">
            <v>662502.02528639114</v>
          </cell>
          <cell r="BX17">
            <v>673362.71422551235</v>
          </cell>
          <cell r="BY17">
            <v>684223.40316463343</v>
          </cell>
          <cell r="BZ17">
            <v>695084.09210375464</v>
          </cell>
          <cell r="CA17">
            <v>705944.78104287584</v>
          </cell>
          <cell r="CB17">
            <v>716805.46998199692</v>
          </cell>
          <cell r="CC17">
            <v>727666.15892111813</v>
          </cell>
          <cell r="CD17">
            <v>738526.84786023933</v>
          </cell>
          <cell r="CE17">
            <v>749387.53679936053</v>
          </cell>
          <cell r="CF17">
            <v>760248.22573848162</v>
          </cell>
          <cell r="CG17">
            <v>771108.91467760282</v>
          </cell>
          <cell r="CH17">
            <v>781969.60361672391</v>
          </cell>
          <cell r="CI17">
            <v>792830.29255584511</v>
          </cell>
          <cell r="CJ17">
            <v>803690.9814949662</v>
          </cell>
          <cell r="CK17">
            <v>814551.67043408751</v>
          </cell>
          <cell r="CL17">
            <v>825412.35937320872</v>
          </cell>
          <cell r="CM17">
            <v>836273.0483123298</v>
          </cell>
          <cell r="CN17">
            <v>847133.73725145101</v>
          </cell>
          <cell r="CO17">
            <v>857994.42619057209</v>
          </cell>
          <cell r="CP17">
            <v>868855.11512969329</v>
          </cell>
          <cell r="CQ17">
            <v>879715.8040688145</v>
          </cell>
          <cell r="CR17">
            <v>890576.4930079357</v>
          </cell>
          <cell r="CS17">
            <v>901437.18194705679</v>
          </cell>
          <cell r="CT17">
            <v>912297.87088617799</v>
          </cell>
          <cell r="CU17">
            <v>923158.55982529907</v>
          </cell>
          <cell r="CV17">
            <v>934019.24876442028</v>
          </cell>
          <cell r="CW17">
            <v>944879.93770354148</v>
          </cell>
          <cell r="CX17">
            <v>955740.62664266257</v>
          </cell>
          <cell r="CY17">
            <v>966601.31558178389</v>
          </cell>
          <cell r="CZ17">
            <v>977462.00452090497</v>
          </cell>
          <cell r="DA17">
            <v>988322.69346002617</v>
          </cell>
          <cell r="DB17">
            <v>999183.38239914726</v>
          </cell>
          <cell r="DC17">
            <v>1010044.0713382685</v>
          </cell>
          <cell r="DD17">
            <v>1020904.7602773895</v>
          </cell>
          <cell r="DE17">
            <v>1031765.4492165109</v>
          </cell>
          <cell r="DF17">
            <v>1042626.138155632</v>
          </cell>
          <cell r="DG17">
            <v>1053486.827094753</v>
          </cell>
          <cell r="DH17">
            <v>1064347.5160338744</v>
          </cell>
          <cell r="DI17">
            <v>1075208.2049729954</v>
          </cell>
          <cell r="DJ17" t="e">
            <v>#VALUE!</v>
          </cell>
        </row>
        <row r="18">
          <cell r="C18" t="str">
            <v>F3.1.a-1</v>
          </cell>
          <cell r="D18" t="str">
            <v>Strom IT+Kommunikation</v>
          </cell>
          <cell r="F18" t="str">
            <v>IKTkWh*BGFbeheizt*PESTROM</v>
          </cell>
          <cell r="G18">
            <v>0</v>
          </cell>
          <cell r="H18">
            <v>0</v>
          </cell>
          <cell r="J18" t="str">
            <v>MJ/Jahr</v>
          </cell>
          <cell r="K18" t="str">
            <v>1</v>
          </cell>
          <cell r="L18">
            <v>0</v>
          </cell>
          <cell r="M18" t="str">
            <v>MJ</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t="e">
            <v>#VALUE!</v>
          </cell>
        </row>
        <row r="19">
          <cell r="C19" t="str">
            <v>F3.1.a-2</v>
          </cell>
          <cell r="D19" t="str">
            <v>Strom Beleuchtung</v>
          </cell>
          <cell r="F19" t="str">
            <v>BELkWh*BGFbeheizt*PESTROM</v>
          </cell>
          <cell r="G19">
            <v>0</v>
          </cell>
          <cell r="H19">
            <v>0</v>
          </cell>
          <cell r="J19" t="str">
            <v>MJ/Jahr</v>
          </cell>
          <cell r="K19" t="str">
            <v>1</v>
          </cell>
          <cell r="L19">
            <v>0</v>
          </cell>
          <cell r="M19" t="str">
            <v>MJ</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t="e">
            <v>#VALUE!</v>
          </cell>
        </row>
        <row r="20">
          <cell r="C20" t="str">
            <v>F3.1.a-3</v>
          </cell>
          <cell r="D20" t="str">
            <v>Strom Lüftung</v>
          </cell>
          <cell r="F20" t="str">
            <v>LUFTkWh*BGFbelüftet*PESTROM</v>
          </cell>
          <cell r="G20">
            <v>1088.7848914880472</v>
          </cell>
          <cell r="H20">
            <v>1088.7848914880472</v>
          </cell>
          <cell r="J20" t="str">
            <v>MJ/Jahr</v>
          </cell>
          <cell r="K20" t="str">
            <v>1</v>
          </cell>
          <cell r="L20">
            <v>107789.70425731667</v>
          </cell>
          <cell r="M20" t="str">
            <v>MJ</v>
          </cell>
          <cell r="N20">
            <v>0</v>
          </cell>
          <cell r="O20">
            <v>1088.7848914880472</v>
          </cell>
          <cell r="P20">
            <v>2177.5697829760943</v>
          </cell>
          <cell r="Q20">
            <v>3266.3546744641417</v>
          </cell>
          <cell r="R20">
            <v>4355.1395659521886</v>
          </cell>
          <cell r="S20">
            <v>5443.9244574402355</v>
          </cell>
          <cell r="T20">
            <v>6532.7093489282834</v>
          </cell>
          <cell r="U20">
            <v>7621.4942404163303</v>
          </cell>
          <cell r="V20">
            <v>8710.2791319043772</v>
          </cell>
          <cell r="W20">
            <v>9799.0640233924241</v>
          </cell>
          <cell r="X20">
            <v>10887.848914880471</v>
          </cell>
          <cell r="Y20">
            <v>11976.633806368518</v>
          </cell>
          <cell r="Z20">
            <v>13065.418697856567</v>
          </cell>
          <cell r="AA20">
            <v>14154.203589344614</v>
          </cell>
          <cell r="AB20">
            <v>15242.988480832661</v>
          </cell>
          <cell r="AC20">
            <v>16331.773372320707</v>
          </cell>
          <cell r="AD20">
            <v>17420.558263808754</v>
          </cell>
          <cell r="AE20">
            <v>18509.343155296803</v>
          </cell>
          <cell r="AF20">
            <v>19598.128046784848</v>
          </cell>
          <cell r="AG20">
            <v>20686.912938272897</v>
          </cell>
          <cell r="AH20">
            <v>21775.697829760942</v>
          </cell>
          <cell r="AI20">
            <v>22864.482721248991</v>
          </cell>
          <cell r="AJ20">
            <v>23953.267612737036</v>
          </cell>
          <cell r="AK20">
            <v>25042.052504225085</v>
          </cell>
          <cell r="AL20">
            <v>26130.837395713133</v>
          </cell>
          <cell r="AM20">
            <v>27219.622287201179</v>
          </cell>
          <cell r="AN20">
            <v>28308.407178689227</v>
          </cell>
          <cell r="AO20">
            <v>29397.192070177272</v>
          </cell>
          <cell r="AP20">
            <v>30485.976961665321</v>
          </cell>
          <cell r="AQ20">
            <v>31574.761853153366</v>
          </cell>
          <cell r="AR20">
            <v>32663.546744641415</v>
          </cell>
          <cell r="AS20">
            <v>33752.331636129464</v>
          </cell>
          <cell r="AT20">
            <v>34841.116527617509</v>
          </cell>
          <cell r="AU20">
            <v>35929.901419105554</v>
          </cell>
          <cell r="AV20">
            <v>37018.686310593606</v>
          </cell>
          <cell r="AW20">
            <v>38107.471202081651</v>
          </cell>
          <cell r="AX20">
            <v>39196.256093569697</v>
          </cell>
          <cell r="AY20">
            <v>40285.040985057742</v>
          </cell>
          <cell r="AZ20">
            <v>41373.825876545794</v>
          </cell>
          <cell r="BA20">
            <v>42462.610768033839</v>
          </cell>
          <cell r="BB20">
            <v>43551.395659521884</v>
          </cell>
          <cell r="BC20">
            <v>44640.180551009937</v>
          </cell>
          <cell r="BD20">
            <v>45728.965442497982</v>
          </cell>
          <cell r="BE20">
            <v>46817.750333986027</v>
          </cell>
          <cell r="BF20">
            <v>47906.535225474072</v>
          </cell>
          <cell r="BG20">
            <v>48995.320116962124</v>
          </cell>
          <cell r="BH20">
            <v>50084.105008450169</v>
          </cell>
          <cell r="BI20">
            <v>51172.889899938215</v>
          </cell>
          <cell r="BJ20">
            <v>52261.674791426267</v>
          </cell>
          <cell r="BK20">
            <v>53350.459682914312</v>
          </cell>
          <cell r="BL20">
            <v>54439.244574402357</v>
          </cell>
          <cell r="BM20">
            <v>55528.029465890402</v>
          </cell>
          <cell r="BN20">
            <v>56616.814357378455</v>
          </cell>
          <cell r="BO20">
            <v>57705.5992488665</v>
          </cell>
          <cell r="BP20">
            <v>58794.384140354545</v>
          </cell>
          <cell r="BQ20">
            <v>59883.16903184259</v>
          </cell>
          <cell r="BR20">
            <v>60971.953923330642</v>
          </cell>
          <cell r="BS20">
            <v>62060.738814818687</v>
          </cell>
          <cell r="BT20">
            <v>63149.523706306732</v>
          </cell>
          <cell r="BU20">
            <v>64238.308597794785</v>
          </cell>
          <cell r="BV20">
            <v>65327.09348928283</v>
          </cell>
          <cell r="BW20">
            <v>66415.878380770882</v>
          </cell>
          <cell r="BX20">
            <v>67504.663272258927</v>
          </cell>
          <cell r="BY20">
            <v>68593.448163746973</v>
          </cell>
          <cell r="BZ20">
            <v>69682.233055235018</v>
          </cell>
          <cell r="CA20">
            <v>70771.017946723063</v>
          </cell>
          <cell r="CB20">
            <v>71859.802838211108</v>
          </cell>
          <cell r="CC20">
            <v>72948.587729699153</v>
          </cell>
          <cell r="CD20">
            <v>74037.372621187213</v>
          </cell>
          <cell r="CE20">
            <v>75126.157512675258</v>
          </cell>
          <cell r="CF20">
            <v>76214.942404163303</v>
          </cell>
          <cell r="CG20">
            <v>77303.727295651348</v>
          </cell>
          <cell r="CH20">
            <v>78392.512187139393</v>
          </cell>
          <cell r="CI20">
            <v>79481.297078627438</v>
          </cell>
          <cell r="CJ20">
            <v>80570.081970115483</v>
          </cell>
          <cell r="CK20">
            <v>81658.866861603543</v>
          </cell>
          <cell r="CL20">
            <v>82747.651753091588</v>
          </cell>
          <cell r="CM20">
            <v>83836.436644579633</v>
          </cell>
          <cell r="CN20">
            <v>84925.221536067678</v>
          </cell>
          <cell r="CO20">
            <v>86014.006427555723</v>
          </cell>
          <cell r="CP20">
            <v>87102.791319043768</v>
          </cell>
          <cell r="CQ20">
            <v>88191.576210531814</v>
          </cell>
          <cell r="CR20">
            <v>89280.361102019873</v>
          </cell>
          <cell r="CS20">
            <v>90369.145993507918</v>
          </cell>
          <cell r="CT20">
            <v>91457.930884995963</v>
          </cell>
          <cell r="CU20">
            <v>92546.715776484009</v>
          </cell>
          <cell r="CV20">
            <v>93635.500667972054</v>
          </cell>
          <cell r="CW20">
            <v>94724.285559460099</v>
          </cell>
          <cell r="CX20">
            <v>95813.070450948144</v>
          </cell>
          <cell r="CY20">
            <v>96901.855342436204</v>
          </cell>
          <cell r="CZ20">
            <v>97990.640233924249</v>
          </cell>
          <cell r="DA20">
            <v>99079.425125412294</v>
          </cell>
          <cell r="DB20">
            <v>100168.21001690034</v>
          </cell>
          <cell r="DC20">
            <v>101256.99490838838</v>
          </cell>
          <cell r="DD20">
            <v>102345.77979987643</v>
          </cell>
          <cell r="DE20">
            <v>103434.56469136447</v>
          </cell>
          <cell r="DF20">
            <v>104523.34958285253</v>
          </cell>
          <cell r="DG20">
            <v>105612.13447434058</v>
          </cell>
          <cell r="DH20">
            <v>106700.91936582862</v>
          </cell>
          <cell r="DI20">
            <v>107789.70425731667</v>
          </cell>
          <cell r="DJ20" t="e">
            <v>#VALUE!</v>
          </cell>
        </row>
        <row r="21">
          <cell r="C21" t="str">
            <v>F3.1.a-4</v>
          </cell>
          <cell r="D21" t="str">
            <v>Strom Be- und Entfeuchtung</v>
          </cell>
          <cell r="F21" t="str">
            <v>(BEFkWh+ENTFkWh)*BGFbelüftet*PESTROM</v>
          </cell>
          <cell r="G21">
            <v>0</v>
          </cell>
          <cell r="H21">
            <v>0</v>
          </cell>
          <cell r="J21" t="str">
            <v>MJ/Jahr</v>
          </cell>
          <cell r="K21" t="str">
            <v>1</v>
          </cell>
          <cell r="L21">
            <v>0</v>
          </cell>
          <cell r="M21" t="str">
            <v>MJ</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t="e">
            <v>#VALUE!</v>
          </cell>
        </row>
        <row r="22">
          <cell r="C22" t="str">
            <v>F3.1.a-5</v>
          </cell>
          <cell r="D22" t="str">
            <v>Haushaltsstrom</v>
          </cell>
          <cell r="F22" t="str">
            <v>HAUSHkWh*BGFbeheizt*PESTROM</v>
          </cell>
          <cell r="G22">
            <v>9771.9040476331193</v>
          </cell>
          <cell r="H22">
            <v>9771.9040476331193</v>
          </cell>
          <cell r="J22" t="str">
            <v>MJ/Jahr</v>
          </cell>
          <cell r="K22" t="str">
            <v>1</v>
          </cell>
          <cell r="L22">
            <v>967418.50071567879</v>
          </cell>
          <cell r="M22" t="str">
            <v>MJ</v>
          </cell>
          <cell r="N22">
            <v>0</v>
          </cell>
          <cell r="O22">
            <v>9771.9040476331193</v>
          </cell>
          <cell r="P22">
            <v>19543.808095266239</v>
          </cell>
          <cell r="Q22">
            <v>29315.712142899356</v>
          </cell>
          <cell r="R22">
            <v>39087.616190532477</v>
          </cell>
          <cell r="S22">
            <v>48859.520238165598</v>
          </cell>
          <cell r="T22">
            <v>58631.424285798712</v>
          </cell>
          <cell r="U22">
            <v>68403.32833343184</v>
          </cell>
          <cell r="V22">
            <v>78175.232381064954</v>
          </cell>
          <cell r="W22">
            <v>87947.136428698068</v>
          </cell>
          <cell r="X22">
            <v>97719.040476331196</v>
          </cell>
          <cell r="Y22">
            <v>107490.94452396431</v>
          </cell>
          <cell r="Z22">
            <v>117262.84857159742</v>
          </cell>
          <cell r="AA22">
            <v>127034.75261923055</v>
          </cell>
          <cell r="AB22">
            <v>136806.65666686368</v>
          </cell>
          <cell r="AC22">
            <v>146578.56071449679</v>
          </cell>
          <cell r="AD22">
            <v>156350.46476212991</v>
          </cell>
          <cell r="AE22">
            <v>166122.36880976302</v>
          </cell>
          <cell r="AF22">
            <v>175894.27285739614</v>
          </cell>
          <cell r="AG22">
            <v>185666.17690502928</v>
          </cell>
          <cell r="AH22">
            <v>195438.08095266239</v>
          </cell>
          <cell r="AI22">
            <v>205209.98500029551</v>
          </cell>
          <cell r="AJ22">
            <v>214981.88904792862</v>
          </cell>
          <cell r="AK22">
            <v>224753.79309556173</v>
          </cell>
          <cell r="AL22">
            <v>234525.69714319485</v>
          </cell>
          <cell r="AM22">
            <v>244297.60119082799</v>
          </cell>
          <cell r="AN22">
            <v>254069.5052384611</v>
          </cell>
          <cell r="AO22">
            <v>263841.40928609425</v>
          </cell>
          <cell r="AP22">
            <v>273613.31333372736</v>
          </cell>
          <cell r="AQ22">
            <v>283385.21738136047</v>
          </cell>
          <cell r="AR22">
            <v>293157.12142899359</v>
          </cell>
          <cell r="AS22">
            <v>302929.0254766267</v>
          </cell>
          <cell r="AT22">
            <v>312700.92952425982</v>
          </cell>
          <cell r="AU22">
            <v>322472.83357189293</v>
          </cell>
          <cell r="AV22">
            <v>332244.73761952604</v>
          </cell>
          <cell r="AW22">
            <v>342016.64166715916</v>
          </cell>
          <cell r="AX22">
            <v>351788.54571479227</v>
          </cell>
          <cell r="AY22">
            <v>361560.44976242539</v>
          </cell>
          <cell r="AZ22">
            <v>371332.35381005856</v>
          </cell>
          <cell r="BA22">
            <v>381104.25785769167</v>
          </cell>
          <cell r="BB22">
            <v>390876.16190532479</v>
          </cell>
          <cell r="BC22">
            <v>400648.0659529579</v>
          </cell>
          <cell r="BD22">
            <v>410419.97000059101</v>
          </cell>
          <cell r="BE22">
            <v>420191.87404822413</v>
          </cell>
          <cell r="BF22">
            <v>429963.77809585724</v>
          </cell>
          <cell r="BG22">
            <v>439735.68214349035</v>
          </cell>
          <cell r="BH22">
            <v>449507.58619112347</v>
          </cell>
          <cell r="BI22">
            <v>459279.49023875658</v>
          </cell>
          <cell r="BJ22">
            <v>469051.3942863897</v>
          </cell>
          <cell r="BK22">
            <v>478823.29833402287</v>
          </cell>
          <cell r="BL22">
            <v>488595.20238165598</v>
          </cell>
          <cell r="BM22">
            <v>498367.1064292891</v>
          </cell>
          <cell r="BN22">
            <v>508139.01047692221</v>
          </cell>
          <cell r="BO22">
            <v>517910.91452455532</v>
          </cell>
          <cell r="BP22">
            <v>527682.81857218849</v>
          </cell>
          <cell r="BQ22">
            <v>537454.72261982155</v>
          </cell>
          <cell r="BR22">
            <v>547226.62666745472</v>
          </cell>
          <cell r="BS22">
            <v>556998.53071508778</v>
          </cell>
          <cell r="BT22">
            <v>566770.43476272095</v>
          </cell>
          <cell r="BU22">
            <v>576542.33881035401</v>
          </cell>
          <cell r="BV22">
            <v>586314.24285798718</v>
          </cell>
          <cell r="BW22">
            <v>596086.14690562023</v>
          </cell>
          <cell r="BX22">
            <v>605858.05095325341</v>
          </cell>
          <cell r="BY22">
            <v>615629.95500088646</v>
          </cell>
          <cell r="BZ22">
            <v>625401.85904851963</v>
          </cell>
          <cell r="CA22">
            <v>635173.7630961528</v>
          </cell>
          <cell r="CB22">
            <v>644945.66714378586</v>
          </cell>
          <cell r="CC22">
            <v>654717.57119141903</v>
          </cell>
          <cell r="CD22">
            <v>664489.47523905209</v>
          </cell>
          <cell r="CE22">
            <v>674261.37928668526</v>
          </cell>
          <cell r="CF22">
            <v>684033.28333431832</v>
          </cell>
          <cell r="CG22">
            <v>693805.18738195149</v>
          </cell>
          <cell r="CH22">
            <v>703577.09142958454</v>
          </cell>
          <cell r="CI22">
            <v>713348.99547721772</v>
          </cell>
          <cell r="CJ22">
            <v>723120.89952485077</v>
          </cell>
          <cell r="CK22">
            <v>732892.80357248394</v>
          </cell>
          <cell r="CL22">
            <v>742664.70762011711</v>
          </cell>
          <cell r="CM22">
            <v>752436.61166775017</v>
          </cell>
          <cell r="CN22">
            <v>762208.51571538334</v>
          </cell>
          <cell r="CO22">
            <v>771980.4197630164</v>
          </cell>
          <cell r="CP22">
            <v>781752.32381064957</v>
          </cell>
          <cell r="CQ22">
            <v>791524.22785828263</v>
          </cell>
          <cell r="CR22">
            <v>801296.1319059158</v>
          </cell>
          <cell r="CS22">
            <v>811068.03595354885</v>
          </cell>
          <cell r="CT22">
            <v>820839.94000118203</v>
          </cell>
          <cell r="CU22">
            <v>830611.84404881508</v>
          </cell>
          <cell r="CV22">
            <v>840383.74809644825</v>
          </cell>
          <cell r="CW22">
            <v>850155.65214408142</v>
          </cell>
          <cell r="CX22">
            <v>859927.55619171448</v>
          </cell>
          <cell r="CY22">
            <v>869699.46023934765</v>
          </cell>
          <cell r="CZ22">
            <v>879471.36428698071</v>
          </cell>
          <cell r="DA22">
            <v>889243.26833461388</v>
          </cell>
          <cell r="DB22">
            <v>899015.17238224694</v>
          </cell>
          <cell r="DC22">
            <v>908787.07642988011</v>
          </cell>
          <cell r="DD22">
            <v>918558.98047751316</v>
          </cell>
          <cell r="DE22">
            <v>928330.88452514634</v>
          </cell>
          <cell r="DF22">
            <v>938102.78857277939</v>
          </cell>
          <cell r="DG22">
            <v>947874.69262041256</v>
          </cell>
          <cell r="DH22">
            <v>957646.59666804573</v>
          </cell>
          <cell r="DI22">
            <v>967418.50071567879</v>
          </cell>
          <cell r="DJ22" t="e">
            <v>#VALUE!</v>
          </cell>
        </row>
        <row r="23">
          <cell r="C23" t="str">
            <v>F3.1.b</v>
          </cell>
          <cell r="D23" t="str">
            <v>Strom Gebäudetechnik (ohne Kühlen/Lüften)</v>
          </cell>
          <cell r="F23" t="str">
            <v>STTkWh*BGFbeheizt*PESTROM</v>
          </cell>
          <cell r="G23">
            <v>1088.7848914880472</v>
          </cell>
          <cell r="H23">
            <v>1088.7848914880472</v>
          </cell>
          <cell r="J23" t="str">
            <v>MJ/Jahr</v>
          </cell>
          <cell r="K23" t="str">
            <v>1</v>
          </cell>
          <cell r="L23">
            <v>107789.70425731667</v>
          </cell>
          <cell r="M23" t="str">
            <v>MJ</v>
          </cell>
          <cell r="N23">
            <v>0</v>
          </cell>
          <cell r="O23">
            <v>1088.7848914880472</v>
          </cell>
          <cell r="P23">
            <v>2177.5697829760943</v>
          </cell>
          <cell r="Q23">
            <v>3266.3546744641417</v>
          </cell>
          <cell r="R23">
            <v>4355.1395659521886</v>
          </cell>
          <cell r="S23">
            <v>5443.9244574402355</v>
          </cell>
          <cell r="T23">
            <v>6532.7093489282834</v>
          </cell>
          <cell r="U23">
            <v>7621.4942404163303</v>
          </cell>
          <cell r="V23">
            <v>8710.2791319043772</v>
          </cell>
          <cell r="W23">
            <v>9799.0640233924241</v>
          </cell>
          <cell r="X23">
            <v>10887.848914880471</v>
          </cell>
          <cell r="Y23">
            <v>11976.633806368518</v>
          </cell>
          <cell r="Z23">
            <v>13065.418697856567</v>
          </cell>
          <cell r="AA23">
            <v>14154.203589344614</v>
          </cell>
          <cell r="AB23">
            <v>15242.988480832661</v>
          </cell>
          <cell r="AC23">
            <v>16331.773372320707</v>
          </cell>
          <cell r="AD23">
            <v>17420.558263808754</v>
          </cell>
          <cell r="AE23">
            <v>18509.343155296803</v>
          </cell>
          <cell r="AF23">
            <v>19598.128046784848</v>
          </cell>
          <cell r="AG23">
            <v>20686.912938272897</v>
          </cell>
          <cell r="AH23">
            <v>21775.697829760942</v>
          </cell>
          <cell r="AI23">
            <v>22864.482721248991</v>
          </cell>
          <cell r="AJ23">
            <v>23953.267612737036</v>
          </cell>
          <cell r="AK23">
            <v>25042.052504225085</v>
          </cell>
          <cell r="AL23">
            <v>26130.837395713133</v>
          </cell>
          <cell r="AM23">
            <v>27219.622287201179</v>
          </cell>
          <cell r="AN23">
            <v>28308.407178689227</v>
          </cell>
          <cell r="AO23">
            <v>29397.192070177272</v>
          </cell>
          <cell r="AP23">
            <v>30485.976961665321</v>
          </cell>
          <cell r="AQ23">
            <v>31574.761853153366</v>
          </cell>
          <cell r="AR23">
            <v>32663.546744641415</v>
          </cell>
          <cell r="AS23">
            <v>33752.331636129464</v>
          </cell>
          <cell r="AT23">
            <v>34841.116527617509</v>
          </cell>
          <cell r="AU23">
            <v>35929.901419105554</v>
          </cell>
          <cell r="AV23">
            <v>37018.686310593606</v>
          </cell>
          <cell r="AW23">
            <v>38107.471202081651</v>
          </cell>
          <cell r="AX23">
            <v>39196.256093569697</v>
          </cell>
          <cell r="AY23">
            <v>40285.040985057742</v>
          </cell>
          <cell r="AZ23">
            <v>41373.825876545794</v>
          </cell>
          <cell r="BA23">
            <v>42462.610768033839</v>
          </cell>
          <cell r="BB23">
            <v>43551.395659521884</v>
          </cell>
          <cell r="BC23">
            <v>44640.180551009937</v>
          </cell>
          <cell r="BD23">
            <v>45728.965442497982</v>
          </cell>
          <cell r="BE23">
            <v>46817.750333986027</v>
          </cell>
          <cell r="BF23">
            <v>47906.535225474072</v>
          </cell>
          <cell r="BG23">
            <v>48995.320116962124</v>
          </cell>
          <cell r="BH23">
            <v>50084.105008450169</v>
          </cell>
          <cell r="BI23">
            <v>51172.889899938215</v>
          </cell>
          <cell r="BJ23">
            <v>52261.674791426267</v>
          </cell>
          <cell r="BK23">
            <v>53350.459682914312</v>
          </cell>
          <cell r="BL23">
            <v>54439.244574402357</v>
          </cell>
          <cell r="BM23">
            <v>55528.029465890402</v>
          </cell>
          <cell r="BN23">
            <v>56616.814357378455</v>
          </cell>
          <cell r="BO23">
            <v>57705.5992488665</v>
          </cell>
          <cell r="BP23">
            <v>58794.384140354545</v>
          </cell>
          <cell r="BQ23">
            <v>59883.16903184259</v>
          </cell>
          <cell r="BR23">
            <v>60971.953923330642</v>
          </cell>
          <cell r="BS23">
            <v>62060.738814818687</v>
          </cell>
          <cell r="BT23">
            <v>63149.523706306732</v>
          </cell>
          <cell r="BU23">
            <v>64238.308597794785</v>
          </cell>
          <cell r="BV23">
            <v>65327.09348928283</v>
          </cell>
          <cell r="BW23">
            <v>66415.878380770882</v>
          </cell>
          <cell r="BX23">
            <v>67504.663272258927</v>
          </cell>
          <cell r="BY23">
            <v>68593.448163746973</v>
          </cell>
          <cell r="BZ23">
            <v>69682.233055235018</v>
          </cell>
          <cell r="CA23">
            <v>70771.017946723063</v>
          </cell>
          <cell r="CB23">
            <v>71859.802838211108</v>
          </cell>
          <cell r="CC23">
            <v>72948.587729699153</v>
          </cell>
          <cell r="CD23">
            <v>74037.372621187213</v>
          </cell>
          <cell r="CE23">
            <v>75126.157512675258</v>
          </cell>
          <cell r="CF23">
            <v>76214.942404163303</v>
          </cell>
          <cell r="CG23">
            <v>77303.727295651348</v>
          </cell>
          <cell r="CH23">
            <v>78392.512187139393</v>
          </cell>
          <cell r="CI23">
            <v>79481.297078627438</v>
          </cell>
          <cell r="CJ23">
            <v>80570.081970115483</v>
          </cell>
          <cell r="CK23">
            <v>81658.866861603543</v>
          </cell>
          <cell r="CL23">
            <v>82747.651753091588</v>
          </cell>
          <cell r="CM23">
            <v>83836.436644579633</v>
          </cell>
          <cell r="CN23">
            <v>84925.221536067678</v>
          </cell>
          <cell r="CO23">
            <v>86014.006427555723</v>
          </cell>
          <cell r="CP23">
            <v>87102.791319043768</v>
          </cell>
          <cell r="CQ23">
            <v>88191.576210531814</v>
          </cell>
          <cell r="CR23">
            <v>89280.361102019873</v>
          </cell>
          <cell r="CS23">
            <v>90369.145993507918</v>
          </cell>
          <cell r="CT23">
            <v>91457.930884995963</v>
          </cell>
          <cell r="CU23">
            <v>92546.715776484009</v>
          </cell>
          <cell r="CV23">
            <v>93635.500667972054</v>
          </cell>
          <cell r="CW23">
            <v>94724.285559460099</v>
          </cell>
          <cell r="CX23">
            <v>95813.070450948144</v>
          </cell>
          <cell r="CY23">
            <v>96901.855342436204</v>
          </cell>
          <cell r="CZ23">
            <v>97990.640233924249</v>
          </cell>
          <cell r="DA23">
            <v>99079.425125412294</v>
          </cell>
          <cell r="DB23">
            <v>100168.21001690034</v>
          </cell>
          <cell r="DC23">
            <v>101256.99490838838</v>
          </cell>
          <cell r="DD23">
            <v>102345.77979987643</v>
          </cell>
          <cell r="DE23">
            <v>103434.56469136447</v>
          </cell>
          <cell r="DF23">
            <v>104523.34958285253</v>
          </cell>
          <cell r="DG23">
            <v>105612.13447434058</v>
          </cell>
          <cell r="DH23">
            <v>106700.91936582862</v>
          </cell>
          <cell r="DI23">
            <v>107789.70425731667</v>
          </cell>
          <cell r="DJ23" t="e">
            <v>#VALUE!</v>
          </cell>
        </row>
        <row r="24">
          <cell r="C24" t="str">
            <v>F3.1.c</v>
          </cell>
          <cell r="D24" t="str">
            <v>Strom Aufzüge</v>
          </cell>
          <cell r="F24" t="str">
            <v>AUFZkWh*BGFbeheizt*PESTROM</v>
          </cell>
          <cell r="G24">
            <v>544.39244574402358</v>
          </cell>
          <cell r="H24">
            <v>544.39244574402358</v>
          </cell>
          <cell r="J24" t="str">
            <v>MJ/Jahr</v>
          </cell>
          <cell r="K24" t="str">
            <v>1</v>
          </cell>
          <cell r="L24">
            <v>53894.852128658335</v>
          </cell>
          <cell r="M24" t="str">
            <v>MJ</v>
          </cell>
          <cell r="N24">
            <v>0</v>
          </cell>
          <cell r="O24">
            <v>544.39244574402358</v>
          </cell>
          <cell r="P24">
            <v>1088.7848914880472</v>
          </cell>
          <cell r="Q24">
            <v>1633.1773372320708</v>
          </cell>
          <cell r="R24">
            <v>2177.5697829760943</v>
          </cell>
          <cell r="S24">
            <v>2721.9622287201178</v>
          </cell>
          <cell r="T24">
            <v>3266.3546744641417</v>
          </cell>
          <cell r="U24">
            <v>3810.7471202081651</v>
          </cell>
          <cell r="V24">
            <v>4355.1395659521886</v>
          </cell>
          <cell r="W24">
            <v>4899.5320116962121</v>
          </cell>
          <cell r="X24">
            <v>5443.9244574402355</v>
          </cell>
          <cell r="Y24">
            <v>5988.316903184259</v>
          </cell>
          <cell r="Z24">
            <v>6532.7093489282834</v>
          </cell>
          <cell r="AA24">
            <v>7077.1017946723068</v>
          </cell>
          <cell r="AB24">
            <v>7621.4942404163303</v>
          </cell>
          <cell r="AC24">
            <v>8165.8866861603537</v>
          </cell>
          <cell r="AD24">
            <v>8710.2791319043772</v>
          </cell>
          <cell r="AE24">
            <v>9254.6715776484016</v>
          </cell>
          <cell r="AF24">
            <v>9799.0640233924241</v>
          </cell>
          <cell r="AG24">
            <v>10343.456469136449</v>
          </cell>
          <cell r="AH24">
            <v>10887.848914880471</v>
          </cell>
          <cell r="AI24">
            <v>11432.241360624495</v>
          </cell>
          <cell r="AJ24">
            <v>11976.633806368518</v>
          </cell>
          <cell r="AK24">
            <v>12521.026252112542</v>
          </cell>
          <cell r="AL24">
            <v>13065.418697856567</v>
          </cell>
          <cell r="AM24">
            <v>13609.811143600589</v>
          </cell>
          <cell r="AN24">
            <v>14154.203589344614</v>
          </cell>
          <cell r="AO24">
            <v>14698.596035088636</v>
          </cell>
          <cell r="AP24">
            <v>15242.988480832661</v>
          </cell>
          <cell r="AQ24">
            <v>15787.380926576683</v>
          </cell>
          <cell r="AR24">
            <v>16331.773372320707</v>
          </cell>
          <cell r="AS24">
            <v>16876.165818064732</v>
          </cell>
          <cell r="AT24">
            <v>17420.558263808754</v>
          </cell>
          <cell r="AU24">
            <v>17964.950709552777</v>
          </cell>
          <cell r="AV24">
            <v>18509.343155296803</v>
          </cell>
          <cell r="AW24">
            <v>19053.735601040826</v>
          </cell>
          <cell r="AX24">
            <v>19598.128046784848</v>
          </cell>
          <cell r="AY24">
            <v>20142.520492528871</v>
          </cell>
          <cell r="AZ24">
            <v>20686.912938272897</v>
          </cell>
          <cell r="BA24">
            <v>21231.30538401692</v>
          </cell>
          <cell r="BB24">
            <v>21775.697829760942</v>
          </cell>
          <cell r="BC24">
            <v>22320.090275504968</v>
          </cell>
          <cell r="BD24">
            <v>22864.482721248991</v>
          </cell>
          <cell r="BE24">
            <v>23408.875166993013</v>
          </cell>
          <cell r="BF24">
            <v>23953.267612737036</v>
          </cell>
          <cell r="BG24">
            <v>24497.660058481062</v>
          </cell>
          <cell r="BH24">
            <v>25042.052504225085</v>
          </cell>
          <cell r="BI24">
            <v>25586.444949969107</v>
          </cell>
          <cell r="BJ24">
            <v>26130.837395713133</v>
          </cell>
          <cell r="BK24">
            <v>26675.229841457156</v>
          </cell>
          <cell r="BL24">
            <v>27219.622287201179</v>
          </cell>
          <cell r="BM24">
            <v>27764.014732945201</v>
          </cell>
          <cell r="BN24">
            <v>28308.407178689227</v>
          </cell>
          <cell r="BO24">
            <v>28852.79962443325</v>
          </cell>
          <cell r="BP24">
            <v>29397.192070177272</v>
          </cell>
          <cell r="BQ24">
            <v>29941.584515921295</v>
          </cell>
          <cell r="BR24">
            <v>30485.976961665321</v>
          </cell>
          <cell r="BS24">
            <v>31030.369407409344</v>
          </cell>
          <cell r="BT24">
            <v>31574.761853153366</v>
          </cell>
          <cell r="BU24">
            <v>32119.154298897392</v>
          </cell>
          <cell r="BV24">
            <v>32663.546744641415</v>
          </cell>
          <cell r="BW24">
            <v>33207.939190385441</v>
          </cell>
          <cell r="BX24">
            <v>33752.331636129464</v>
          </cell>
          <cell r="BY24">
            <v>34296.724081873486</v>
          </cell>
          <cell r="BZ24">
            <v>34841.116527617509</v>
          </cell>
          <cell r="CA24">
            <v>35385.508973361531</v>
          </cell>
          <cell r="CB24">
            <v>35929.901419105554</v>
          </cell>
          <cell r="CC24">
            <v>36474.293864849576</v>
          </cell>
          <cell r="CD24">
            <v>37018.686310593606</v>
          </cell>
          <cell r="CE24">
            <v>37563.078756337629</v>
          </cell>
          <cell r="CF24">
            <v>38107.471202081651</v>
          </cell>
          <cell r="CG24">
            <v>38651.863647825674</v>
          </cell>
          <cell r="CH24">
            <v>39196.256093569697</v>
          </cell>
          <cell r="CI24">
            <v>39740.648539313719</v>
          </cell>
          <cell r="CJ24">
            <v>40285.040985057742</v>
          </cell>
          <cell r="CK24">
            <v>40829.433430801771</v>
          </cell>
          <cell r="CL24">
            <v>41373.825876545794</v>
          </cell>
          <cell r="CM24">
            <v>41918.218322289817</v>
          </cell>
          <cell r="CN24">
            <v>42462.610768033839</v>
          </cell>
          <cell r="CO24">
            <v>43007.003213777862</v>
          </cell>
          <cell r="CP24">
            <v>43551.395659521884</v>
          </cell>
          <cell r="CQ24">
            <v>44095.788105265907</v>
          </cell>
          <cell r="CR24">
            <v>44640.180551009937</v>
          </cell>
          <cell r="CS24">
            <v>45184.572996753959</v>
          </cell>
          <cell r="CT24">
            <v>45728.965442497982</v>
          </cell>
          <cell r="CU24">
            <v>46273.357888242004</v>
          </cell>
          <cell r="CV24">
            <v>46817.750333986027</v>
          </cell>
          <cell r="CW24">
            <v>47362.142779730049</v>
          </cell>
          <cell r="CX24">
            <v>47906.535225474072</v>
          </cell>
          <cell r="CY24">
            <v>48450.927671218102</v>
          </cell>
          <cell r="CZ24">
            <v>48995.320116962124</v>
          </cell>
          <cell r="DA24">
            <v>49539.712562706147</v>
          </cell>
          <cell r="DB24">
            <v>50084.105008450169</v>
          </cell>
          <cell r="DC24">
            <v>50628.497454194192</v>
          </cell>
          <cell r="DD24">
            <v>51172.889899938215</v>
          </cell>
          <cell r="DE24">
            <v>51717.282345682237</v>
          </cell>
          <cell r="DF24">
            <v>52261.674791426267</v>
          </cell>
          <cell r="DG24">
            <v>52806.067237170289</v>
          </cell>
          <cell r="DH24">
            <v>53350.459682914312</v>
          </cell>
          <cell r="DI24">
            <v>53894.852128658335</v>
          </cell>
          <cell r="DJ24" t="e">
            <v>#VALUE!</v>
          </cell>
        </row>
        <row r="25">
          <cell r="C25" t="str">
            <v>F3.1.d</v>
          </cell>
          <cell r="D25" t="str">
            <v>Heizung</v>
          </cell>
          <cell r="F25" t="str">
            <v>#SUM</v>
          </cell>
          <cell r="G25">
            <v>39329.367997895948</v>
          </cell>
          <cell r="J25" t="str">
            <v>MJ/Jahr</v>
          </cell>
          <cell r="L25">
            <v>3893607.4317916986</v>
          </cell>
          <cell r="M25" t="str">
            <v>MJ</v>
          </cell>
          <cell r="N25">
            <v>0</v>
          </cell>
          <cell r="O25">
            <v>39329.367997895948</v>
          </cell>
          <cell r="P25">
            <v>78658.735995791896</v>
          </cell>
          <cell r="Q25">
            <v>117988.10399368785</v>
          </cell>
          <cell r="R25">
            <v>157317.47199158379</v>
          </cell>
          <cell r="S25">
            <v>196646.83998947975</v>
          </cell>
          <cell r="T25">
            <v>235976.2079873757</v>
          </cell>
          <cell r="U25">
            <v>275305.57598527166</v>
          </cell>
          <cell r="V25">
            <v>314634.94398316758</v>
          </cell>
          <cell r="W25">
            <v>353964.31198106351</v>
          </cell>
          <cell r="X25">
            <v>393293.6799789595</v>
          </cell>
          <cell r="Y25">
            <v>432623.04797685548</v>
          </cell>
          <cell r="Z25">
            <v>471952.41597475141</v>
          </cell>
          <cell r="AA25">
            <v>511281.78397264727</v>
          </cell>
          <cell r="AB25">
            <v>550611.15197054332</v>
          </cell>
          <cell r="AC25">
            <v>589940.51996843924</v>
          </cell>
          <cell r="AD25">
            <v>629269.88796633517</v>
          </cell>
          <cell r="AE25">
            <v>668599.2559642311</v>
          </cell>
          <cell r="AF25">
            <v>707928.62396212702</v>
          </cell>
          <cell r="AG25">
            <v>747257.99196002306</v>
          </cell>
          <cell r="AH25">
            <v>786587.35995791899</v>
          </cell>
          <cell r="AI25">
            <v>825916.72795581492</v>
          </cell>
          <cell r="AJ25">
            <v>865246.09595371096</v>
          </cell>
          <cell r="AK25">
            <v>904575.46395160689</v>
          </cell>
          <cell r="AL25">
            <v>943904.83194950281</v>
          </cell>
          <cell r="AM25">
            <v>983234.19994739862</v>
          </cell>
          <cell r="AN25">
            <v>1022563.5679452945</v>
          </cell>
          <cell r="AO25">
            <v>1061892.9359431907</v>
          </cell>
          <cell r="AP25">
            <v>1101222.3039410866</v>
          </cell>
          <cell r="AQ25">
            <v>1140551.6719389826</v>
          </cell>
          <cell r="AR25">
            <v>1179881.0399368785</v>
          </cell>
          <cell r="AS25">
            <v>1219210.4079347744</v>
          </cell>
          <cell r="AT25">
            <v>1258539.7759326703</v>
          </cell>
          <cell r="AU25">
            <v>1297869.1439305663</v>
          </cell>
          <cell r="AV25">
            <v>1337198.5119284622</v>
          </cell>
          <cell r="AW25">
            <v>1376527.8799263581</v>
          </cell>
          <cell r="AX25">
            <v>1415857.247924254</v>
          </cell>
          <cell r="AY25">
            <v>1455186.6159221502</v>
          </cell>
          <cell r="AZ25">
            <v>1494515.9839200461</v>
          </cell>
          <cell r="BA25">
            <v>1533845.3519179421</v>
          </cell>
          <cell r="BB25">
            <v>1573174.719915838</v>
          </cell>
          <cell r="BC25">
            <v>1612504.0879137339</v>
          </cell>
          <cell r="BD25">
            <v>1651833.4559116298</v>
          </cell>
          <cell r="BE25">
            <v>1691162.8239095258</v>
          </cell>
          <cell r="BF25">
            <v>1730492.1919074219</v>
          </cell>
          <cell r="BG25">
            <v>1769821.5599053178</v>
          </cell>
          <cell r="BH25">
            <v>1809150.9279032138</v>
          </cell>
          <cell r="BI25">
            <v>1848480.2959011097</v>
          </cell>
          <cell r="BJ25">
            <v>1887809.6638990056</v>
          </cell>
          <cell r="BK25">
            <v>1927139.0318969015</v>
          </cell>
          <cell r="BL25">
            <v>1966468.3998947972</v>
          </cell>
          <cell r="BM25">
            <v>2005797.7678926932</v>
          </cell>
          <cell r="BN25">
            <v>2045127.1358905891</v>
          </cell>
          <cell r="BO25">
            <v>2084456.5038884855</v>
          </cell>
          <cell r="BP25">
            <v>2123785.8718863814</v>
          </cell>
          <cell r="BQ25">
            <v>2163115.2398842773</v>
          </cell>
          <cell r="BR25">
            <v>2202444.6078821733</v>
          </cell>
          <cell r="BS25">
            <v>2241773.9758800692</v>
          </cell>
          <cell r="BT25">
            <v>2281103.3438779651</v>
          </cell>
          <cell r="BU25">
            <v>2320432.711875861</v>
          </cell>
          <cell r="BV25">
            <v>2359762.079873757</v>
          </cell>
          <cell r="BW25">
            <v>2399091.4478716529</v>
          </cell>
          <cell r="BX25">
            <v>2438420.8158695488</v>
          </cell>
          <cell r="BY25">
            <v>2477750.1838674447</v>
          </cell>
          <cell r="BZ25">
            <v>2517079.5518653407</v>
          </cell>
          <cell r="CA25">
            <v>2556408.9198632366</v>
          </cell>
          <cell r="CB25">
            <v>2595738.2878611325</v>
          </cell>
          <cell r="CC25">
            <v>2635067.6558590285</v>
          </cell>
          <cell r="CD25">
            <v>2674397.0238569244</v>
          </cell>
          <cell r="CE25">
            <v>2713726.3918548203</v>
          </cell>
          <cell r="CF25">
            <v>2753055.7598527162</v>
          </cell>
          <cell r="CG25">
            <v>2792385.1278506122</v>
          </cell>
          <cell r="CH25">
            <v>2831714.4958485081</v>
          </cell>
          <cell r="CI25">
            <v>2871043.8638464045</v>
          </cell>
          <cell r="CJ25">
            <v>2910373.2318443004</v>
          </cell>
          <cell r="CK25">
            <v>2949702.5998421963</v>
          </cell>
          <cell r="CL25">
            <v>2989031.9678400923</v>
          </cell>
          <cell r="CM25">
            <v>3028361.3358379882</v>
          </cell>
          <cell r="CN25">
            <v>3067690.7038358841</v>
          </cell>
          <cell r="CO25">
            <v>3107020.07183378</v>
          </cell>
          <cell r="CP25">
            <v>3146349.439831676</v>
          </cell>
          <cell r="CQ25">
            <v>3185678.8078295719</v>
          </cell>
          <cell r="CR25">
            <v>3225008.1758274678</v>
          </cell>
          <cell r="CS25">
            <v>3264337.5438253637</v>
          </cell>
          <cell r="CT25">
            <v>3303666.9118232597</v>
          </cell>
          <cell r="CU25">
            <v>3342996.2798211556</v>
          </cell>
          <cell r="CV25">
            <v>3382325.6478190515</v>
          </cell>
          <cell r="CW25">
            <v>3421655.0158169474</v>
          </cell>
          <cell r="CX25">
            <v>3460984.3838148438</v>
          </cell>
          <cell r="CY25">
            <v>3500313.7518127398</v>
          </cell>
          <cell r="CZ25">
            <v>3539643.1198106357</v>
          </cell>
          <cell r="DA25">
            <v>3578972.4878085316</v>
          </cell>
          <cell r="DB25">
            <v>3618301.8558064275</v>
          </cell>
          <cell r="DC25">
            <v>3657631.2238043235</v>
          </cell>
          <cell r="DD25">
            <v>3696960.5918022194</v>
          </cell>
          <cell r="DE25">
            <v>3736289.9598001153</v>
          </cell>
          <cell r="DF25">
            <v>3775619.3277980112</v>
          </cell>
          <cell r="DG25">
            <v>3814948.6957959072</v>
          </cell>
          <cell r="DH25">
            <v>3854278.0637938031</v>
          </cell>
          <cell r="DI25">
            <v>3893607.4317916986</v>
          </cell>
          <cell r="DJ25" t="e">
            <v>#VALUE!</v>
          </cell>
        </row>
        <row r="26">
          <cell r="C26" t="str">
            <v>F3.1.d-1</v>
          </cell>
          <cell r="D26" t="str">
            <v>Heizenergie Raumwärme exkl. Hilfsstrom</v>
          </cell>
          <cell r="F26" t="str">
            <v>BGFbeheizt*HEIZkWh*PEHEIZ</v>
          </cell>
          <cell r="G26">
            <v>35831.427565364662</v>
          </cell>
          <cell r="H26">
            <v>35831.427565364662</v>
          </cell>
          <cell r="J26" t="str">
            <v>MJ/Jahr</v>
          </cell>
          <cell r="K26" t="str">
            <v>1</v>
          </cell>
          <cell r="L26">
            <v>3547311.3289711014</v>
          </cell>
          <cell r="M26" t="str">
            <v>MJ</v>
          </cell>
          <cell r="N26">
            <v>0</v>
          </cell>
          <cell r="O26">
            <v>35831.427565364662</v>
          </cell>
          <cell r="P26">
            <v>71662.855130729324</v>
          </cell>
          <cell r="Q26">
            <v>107494.28269609399</v>
          </cell>
          <cell r="R26">
            <v>143325.71026145865</v>
          </cell>
          <cell r="S26">
            <v>179157.13782682331</v>
          </cell>
          <cell r="T26">
            <v>214988.56539218797</v>
          </cell>
          <cell r="U26">
            <v>250819.99295755263</v>
          </cell>
          <cell r="V26">
            <v>286651.42052291729</v>
          </cell>
          <cell r="W26">
            <v>322482.84808828193</v>
          </cell>
          <cell r="X26">
            <v>358314.27565364662</v>
          </cell>
          <cell r="Y26">
            <v>394145.70321901131</v>
          </cell>
          <cell r="Z26">
            <v>429977.13078437594</v>
          </cell>
          <cell r="AA26">
            <v>465808.55834974058</v>
          </cell>
          <cell r="AB26">
            <v>501639.98591510527</v>
          </cell>
          <cell r="AC26">
            <v>537471.41348046996</v>
          </cell>
          <cell r="AD26">
            <v>573302.84104583459</v>
          </cell>
          <cell r="AE26">
            <v>609134.26861119922</v>
          </cell>
          <cell r="AF26">
            <v>644965.69617656386</v>
          </cell>
          <cell r="AG26">
            <v>680797.1237419286</v>
          </cell>
          <cell r="AH26">
            <v>716628.55130729324</v>
          </cell>
          <cell r="AI26">
            <v>752459.97887265787</v>
          </cell>
          <cell r="AJ26">
            <v>788291.40643802262</v>
          </cell>
          <cell r="AK26">
            <v>824122.83400338725</v>
          </cell>
          <cell r="AL26">
            <v>859954.26156875188</v>
          </cell>
          <cell r="AM26">
            <v>895785.68913411652</v>
          </cell>
          <cell r="AN26">
            <v>931617.11669948115</v>
          </cell>
          <cell r="AO26">
            <v>967448.5442648459</v>
          </cell>
          <cell r="AP26">
            <v>1003279.9718302105</v>
          </cell>
          <cell r="AQ26">
            <v>1039111.3993955752</v>
          </cell>
          <cell r="AR26">
            <v>1074942.8269609399</v>
          </cell>
          <cell r="AS26">
            <v>1110774.2545263045</v>
          </cell>
          <cell r="AT26">
            <v>1146605.6820916692</v>
          </cell>
          <cell r="AU26">
            <v>1182437.1096570338</v>
          </cell>
          <cell r="AV26">
            <v>1218268.5372223984</v>
          </cell>
          <cell r="AW26">
            <v>1254099.9647877631</v>
          </cell>
          <cell r="AX26">
            <v>1289931.3923531277</v>
          </cell>
          <cell r="AY26">
            <v>1325762.8199184926</v>
          </cell>
          <cell r="AZ26">
            <v>1361594.2474838572</v>
          </cell>
          <cell r="BA26">
            <v>1397425.6750492218</v>
          </cell>
          <cell r="BB26">
            <v>1433257.1026145865</v>
          </cell>
          <cell r="BC26">
            <v>1469088.5301799511</v>
          </cell>
          <cell r="BD26">
            <v>1504919.9577453157</v>
          </cell>
          <cell r="BE26">
            <v>1540751.3853106804</v>
          </cell>
          <cell r="BF26">
            <v>1576582.8128760452</v>
          </cell>
          <cell r="BG26">
            <v>1612414.2404414099</v>
          </cell>
          <cell r="BH26">
            <v>1648245.6680067745</v>
          </cell>
          <cell r="BI26">
            <v>1684077.0955721391</v>
          </cell>
          <cell r="BJ26">
            <v>1719908.5231375038</v>
          </cell>
          <cell r="BK26">
            <v>1755739.9507028684</v>
          </cell>
          <cell r="BL26">
            <v>1791571.378268233</v>
          </cell>
          <cell r="BM26">
            <v>1827402.8058335977</v>
          </cell>
          <cell r="BN26">
            <v>1863234.2333989623</v>
          </cell>
          <cell r="BO26">
            <v>1899065.6609643272</v>
          </cell>
          <cell r="BP26">
            <v>1934897.0885296918</v>
          </cell>
          <cell r="BQ26">
            <v>1970728.5160950564</v>
          </cell>
          <cell r="BR26">
            <v>2006559.9436604211</v>
          </cell>
          <cell r="BS26">
            <v>2042391.3712257857</v>
          </cell>
          <cell r="BT26">
            <v>2078222.7987911503</v>
          </cell>
          <cell r="BU26">
            <v>2114054.2263565152</v>
          </cell>
          <cell r="BV26">
            <v>2149885.6539218798</v>
          </cell>
          <cell r="BW26">
            <v>2185717.0814872445</v>
          </cell>
          <cell r="BX26">
            <v>2221548.5090526091</v>
          </cell>
          <cell r="BY26">
            <v>2257379.9366179737</v>
          </cell>
          <cell r="BZ26">
            <v>2293211.3641833384</v>
          </cell>
          <cell r="CA26">
            <v>2329042.791748703</v>
          </cell>
          <cell r="CB26">
            <v>2364874.2193140676</v>
          </cell>
          <cell r="CC26">
            <v>2400705.6468794323</v>
          </cell>
          <cell r="CD26">
            <v>2436537.0744447969</v>
          </cell>
          <cell r="CE26">
            <v>2472368.5020101615</v>
          </cell>
          <cell r="CF26">
            <v>2508199.9295755262</v>
          </cell>
          <cell r="CG26">
            <v>2544031.3571408908</v>
          </cell>
          <cell r="CH26">
            <v>2579862.7847062554</v>
          </cell>
          <cell r="CI26">
            <v>2615694.2122716205</v>
          </cell>
          <cell r="CJ26">
            <v>2651525.6398369852</v>
          </cell>
          <cell r="CK26">
            <v>2687357.0674023498</v>
          </cell>
          <cell r="CL26">
            <v>2723188.4949677144</v>
          </cell>
          <cell r="CM26">
            <v>2759019.9225330791</v>
          </cell>
          <cell r="CN26">
            <v>2794851.3500984437</v>
          </cell>
          <cell r="CO26">
            <v>2830682.7776638083</v>
          </cell>
          <cell r="CP26">
            <v>2866514.2052291729</v>
          </cell>
          <cell r="CQ26">
            <v>2902345.6327945376</v>
          </cell>
          <cell r="CR26">
            <v>2938177.0603599022</v>
          </cell>
          <cell r="CS26">
            <v>2974008.4879252668</v>
          </cell>
          <cell r="CT26">
            <v>3009839.9154906315</v>
          </cell>
          <cell r="CU26">
            <v>3045671.3430559961</v>
          </cell>
          <cell r="CV26">
            <v>3081502.7706213607</v>
          </cell>
          <cell r="CW26">
            <v>3117334.1981867254</v>
          </cell>
          <cell r="CX26">
            <v>3153165.6257520905</v>
          </cell>
          <cell r="CY26">
            <v>3188997.0533174551</v>
          </cell>
          <cell r="CZ26">
            <v>3224828.4808828197</v>
          </cell>
          <cell r="DA26">
            <v>3260659.9084481844</v>
          </cell>
          <cell r="DB26">
            <v>3296491.336013549</v>
          </cell>
          <cell r="DC26">
            <v>3332322.7635789136</v>
          </cell>
          <cell r="DD26">
            <v>3368154.1911442783</v>
          </cell>
          <cell r="DE26">
            <v>3403985.6187096429</v>
          </cell>
          <cell r="DF26">
            <v>3439817.0462750075</v>
          </cell>
          <cell r="DG26">
            <v>3475648.4738403722</v>
          </cell>
          <cell r="DH26">
            <v>3511479.9014057368</v>
          </cell>
          <cell r="DI26">
            <v>3547311.3289711014</v>
          </cell>
          <cell r="DJ26" t="e">
            <v>#VALUE!</v>
          </cell>
        </row>
        <row r="27">
          <cell r="C27" t="str">
            <v>F3.1.d-2</v>
          </cell>
          <cell r="D27" t="str">
            <v>Hilfstrom für Heizung</v>
          </cell>
          <cell r="F27" t="str">
            <v>HILFHEIZ*BGFbeheizt*PESTROM</v>
          </cell>
          <cell r="G27">
            <v>3497.9404325312867</v>
          </cell>
          <cell r="H27">
            <v>3497.9404325312867</v>
          </cell>
          <cell r="J27" t="str">
            <v>MJ/Jahr</v>
          </cell>
          <cell r="K27" t="str">
            <v>1</v>
          </cell>
          <cell r="L27">
            <v>346296.10282059736</v>
          </cell>
          <cell r="M27" t="str">
            <v>MJ</v>
          </cell>
          <cell r="N27">
            <v>0</v>
          </cell>
          <cell r="O27">
            <v>3497.9404325312867</v>
          </cell>
          <cell r="P27">
            <v>6995.8808650625733</v>
          </cell>
          <cell r="Q27">
            <v>10493.82129759386</v>
          </cell>
          <cell r="R27">
            <v>13991.761730125147</v>
          </cell>
          <cell r="S27">
            <v>17489.702162656435</v>
          </cell>
          <cell r="T27">
            <v>20987.642595187721</v>
          </cell>
          <cell r="U27">
            <v>24485.583027719007</v>
          </cell>
          <cell r="V27">
            <v>27983.523460250293</v>
          </cell>
          <cell r="W27">
            <v>31481.463892781579</v>
          </cell>
          <cell r="X27">
            <v>34979.404325312869</v>
          </cell>
          <cell r="Y27">
            <v>38477.344757844156</v>
          </cell>
          <cell r="Z27">
            <v>41975.285190375442</v>
          </cell>
          <cell r="AA27">
            <v>45473.225622906728</v>
          </cell>
          <cell r="AB27">
            <v>48971.166055438014</v>
          </cell>
          <cell r="AC27">
            <v>52469.1064879693</v>
          </cell>
          <cell r="AD27">
            <v>55967.046920500587</v>
          </cell>
          <cell r="AE27">
            <v>59464.987353031873</v>
          </cell>
          <cell r="AF27">
            <v>62962.927785563159</v>
          </cell>
          <cell r="AG27">
            <v>66460.868218094445</v>
          </cell>
          <cell r="AH27">
            <v>69958.808650625739</v>
          </cell>
          <cell r="AI27">
            <v>73456.749083157018</v>
          </cell>
          <cell r="AJ27">
            <v>76954.689515688311</v>
          </cell>
          <cell r="AK27">
            <v>80452.62994821959</v>
          </cell>
          <cell r="AL27">
            <v>83950.570380750883</v>
          </cell>
          <cell r="AM27">
            <v>87448.510813282162</v>
          </cell>
          <cell r="AN27">
            <v>90946.451245813456</v>
          </cell>
          <cell r="AO27">
            <v>94444.391678344735</v>
          </cell>
          <cell r="AP27">
            <v>97942.332110876028</v>
          </cell>
          <cell r="AQ27">
            <v>101440.27254340731</v>
          </cell>
          <cell r="AR27">
            <v>104938.2129759386</v>
          </cell>
          <cell r="AS27">
            <v>108436.15340846988</v>
          </cell>
          <cell r="AT27">
            <v>111934.09384100117</v>
          </cell>
          <cell r="AU27">
            <v>115432.03427353247</v>
          </cell>
          <cell r="AV27">
            <v>118929.97470606375</v>
          </cell>
          <cell r="AW27">
            <v>122427.91513859504</v>
          </cell>
          <cell r="AX27">
            <v>125925.85557112632</v>
          </cell>
          <cell r="AY27">
            <v>129423.79600365761</v>
          </cell>
          <cell r="AZ27">
            <v>132921.73643618889</v>
          </cell>
          <cell r="BA27">
            <v>136419.67686872018</v>
          </cell>
          <cell r="BB27">
            <v>139917.61730125148</v>
          </cell>
          <cell r="BC27">
            <v>143415.55773378274</v>
          </cell>
          <cell r="BD27">
            <v>146913.49816631404</v>
          </cell>
          <cell r="BE27">
            <v>150411.43859884533</v>
          </cell>
          <cell r="BF27">
            <v>153909.37903137662</v>
          </cell>
          <cell r="BG27">
            <v>157407.31946390789</v>
          </cell>
          <cell r="BH27">
            <v>160905.25989643918</v>
          </cell>
          <cell r="BI27">
            <v>164403.20032897047</v>
          </cell>
          <cell r="BJ27">
            <v>167901.14076150177</v>
          </cell>
          <cell r="BK27">
            <v>171399.08119403306</v>
          </cell>
          <cell r="BL27">
            <v>174897.02162656432</v>
          </cell>
          <cell r="BM27">
            <v>178394.96205909562</v>
          </cell>
          <cell r="BN27">
            <v>181892.90249162691</v>
          </cell>
          <cell r="BO27">
            <v>185390.84292415821</v>
          </cell>
          <cell r="BP27">
            <v>188888.78335668947</v>
          </cell>
          <cell r="BQ27">
            <v>192386.72378922076</v>
          </cell>
          <cell r="BR27">
            <v>195884.66422175206</v>
          </cell>
          <cell r="BS27">
            <v>199382.60465428335</v>
          </cell>
          <cell r="BT27">
            <v>202880.54508681461</v>
          </cell>
          <cell r="BU27">
            <v>206378.48551934591</v>
          </cell>
          <cell r="BV27">
            <v>209876.4259518772</v>
          </cell>
          <cell r="BW27">
            <v>213374.36638440849</v>
          </cell>
          <cell r="BX27">
            <v>216872.30681693976</v>
          </cell>
          <cell r="BY27">
            <v>220370.24724947105</v>
          </cell>
          <cell r="BZ27">
            <v>223868.18768200235</v>
          </cell>
          <cell r="CA27">
            <v>227366.12811453364</v>
          </cell>
          <cell r="CB27">
            <v>230864.06854706493</v>
          </cell>
          <cell r="CC27">
            <v>234362.0089795962</v>
          </cell>
          <cell r="CD27">
            <v>237859.94941212749</v>
          </cell>
          <cell r="CE27">
            <v>241357.88984465878</v>
          </cell>
          <cell r="CF27">
            <v>244855.83027719008</v>
          </cell>
          <cell r="CG27">
            <v>248353.77070972134</v>
          </cell>
          <cell r="CH27">
            <v>251851.71114225264</v>
          </cell>
          <cell r="CI27">
            <v>255349.65157478393</v>
          </cell>
          <cell r="CJ27">
            <v>258847.59200731522</v>
          </cell>
          <cell r="CK27">
            <v>262345.53243984649</v>
          </cell>
          <cell r="CL27">
            <v>265843.47287237778</v>
          </cell>
          <cell r="CM27">
            <v>269341.41330490907</v>
          </cell>
          <cell r="CN27">
            <v>272839.35373744037</v>
          </cell>
          <cell r="CO27">
            <v>276337.29416997166</v>
          </cell>
          <cell r="CP27">
            <v>279835.23460250295</v>
          </cell>
          <cell r="CQ27">
            <v>283333.17503503425</v>
          </cell>
          <cell r="CR27">
            <v>286831.11546756548</v>
          </cell>
          <cell r="CS27">
            <v>290329.05590009678</v>
          </cell>
          <cell r="CT27">
            <v>293826.99633262807</v>
          </cell>
          <cell r="CU27">
            <v>297324.93676515936</v>
          </cell>
          <cell r="CV27">
            <v>300822.87719769066</v>
          </cell>
          <cell r="CW27">
            <v>304320.81763022195</v>
          </cell>
          <cell r="CX27">
            <v>307818.75806275324</v>
          </cell>
          <cell r="CY27">
            <v>311316.69849528454</v>
          </cell>
          <cell r="CZ27">
            <v>314814.63892781577</v>
          </cell>
          <cell r="DA27">
            <v>318312.57936034707</v>
          </cell>
          <cell r="DB27">
            <v>321810.51979287836</v>
          </cell>
          <cell r="DC27">
            <v>325308.46022540965</v>
          </cell>
          <cell r="DD27">
            <v>328806.40065794095</v>
          </cell>
          <cell r="DE27">
            <v>332304.34109047224</v>
          </cell>
          <cell r="DF27">
            <v>335802.28152300353</v>
          </cell>
          <cell r="DG27">
            <v>339300.22195553483</v>
          </cell>
          <cell r="DH27">
            <v>342798.16238806612</v>
          </cell>
          <cell r="DI27">
            <v>346296.10282059736</v>
          </cell>
          <cell r="DJ27" t="e">
            <v>#VALUE!</v>
          </cell>
        </row>
        <row r="28">
          <cell r="C28" t="str">
            <v>F3.1.e</v>
          </cell>
          <cell r="D28" t="str">
            <v>Kühlung</v>
          </cell>
          <cell r="F28" t="str">
            <v>#SUM</v>
          </cell>
          <cell r="G28">
            <v>0</v>
          </cell>
          <cell r="J28" t="str">
            <v>MJ/Jahr</v>
          </cell>
          <cell r="L28">
            <v>0</v>
          </cell>
          <cell r="M28" t="str">
            <v>MJ</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t="e">
            <v>#VALUE!</v>
          </cell>
        </row>
        <row r="29">
          <cell r="C29" t="str">
            <v>F3.1.e-1</v>
          </cell>
          <cell r="D29" t="str">
            <v>Endenergie Kühlung exkl. Hilfsstrom</v>
          </cell>
          <cell r="F29" t="str">
            <v>BGFgekühlt*KÜHLkWh*PEKÜHL</v>
          </cell>
          <cell r="G29">
            <v>0</v>
          </cell>
          <cell r="H29">
            <v>0</v>
          </cell>
          <cell r="J29" t="str">
            <v>MJ/Jahr</v>
          </cell>
          <cell r="K29" t="str">
            <v>1</v>
          </cell>
          <cell r="L29">
            <v>0</v>
          </cell>
          <cell r="M29" t="str">
            <v>MJ</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t="e">
            <v>#VALUE!</v>
          </cell>
        </row>
        <row r="30">
          <cell r="C30" t="str">
            <v>F3.1.e-2</v>
          </cell>
          <cell r="D30" t="str">
            <v>Hilfstrom für Kühlung</v>
          </cell>
          <cell r="F30" t="str">
            <v>HILFKÜHL*BGFgekühlt*PESTROM</v>
          </cell>
          <cell r="G30">
            <v>0</v>
          </cell>
          <cell r="H30">
            <v>0</v>
          </cell>
          <cell r="J30" t="str">
            <v>MJ/Jahr</v>
          </cell>
          <cell r="K30" t="str">
            <v>1</v>
          </cell>
          <cell r="L30">
            <v>0</v>
          </cell>
          <cell r="M30" t="str">
            <v>MJ</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t="e">
            <v>#VALUE!</v>
          </cell>
        </row>
        <row r="31">
          <cell r="C31" t="str">
            <v>F3.1.f</v>
          </cell>
          <cell r="D31" t="str">
            <v>Warmwasser</v>
          </cell>
          <cell r="F31" t="str">
            <v>#SUM</v>
          </cell>
          <cell r="G31">
            <v>2555.2046722239529</v>
          </cell>
          <cell r="J31" t="str">
            <v>MJ/Jahr</v>
          </cell>
          <cell r="L31">
            <v>252965.26255017135</v>
          </cell>
          <cell r="M31" t="str">
            <v>MJ</v>
          </cell>
          <cell r="N31">
            <v>0</v>
          </cell>
          <cell r="O31">
            <v>2555.2046722239529</v>
          </cell>
          <cell r="P31">
            <v>5110.4093444479058</v>
          </cell>
          <cell r="Q31">
            <v>7665.6140166718587</v>
          </cell>
          <cell r="R31">
            <v>10220.818688895812</v>
          </cell>
          <cell r="S31">
            <v>12776.023361119764</v>
          </cell>
          <cell r="T31">
            <v>15331.228033343717</v>
          </cell>
          <cell r="U31">
            <v>17886.432705567669</v>
          </cell>
          <cell r="V31">
            <v>20441.637377791623</v>
          </cell>
          <cell r="W31">
            <v>22996.842050015577</v>
          </cell>
          <cell r="X31">
            <v>25552.046722239527</v>
          </cell>
          <cell r="Y31">
            <v>28107.251394463481</v>
          </cell>
          <cell r="Z31">
            <v>30662.456066687435</v>
          </cell>
          <cell r="AA31">
            <v>33217.660738911392</v>
          </cell>
          <cell r="AB31">
            <v>35772.865411135339</v>
          </cell>
          <cell r="AC31">
            <v>38328.070083359293</v>
          </cell>
          <cell r="AD31">
            <v>40883.274755583247</v>
          </cell>
          <cell r="AE31">
            <v>43438.4794278072</v>
          </cell>
          <cell r="AF31">
            <v>45993.684100031154</v>
          </cell>
          <cell r="AG31">
            <v>48548.888772255101</v>
          </cell>
          <cell r="AH31">
            <v>51104.093444479055</v>
          </cell>
          <cell r="AI31">
            <v>53659.298116703008</v>
          </cell>
          <cell r="AJ31">
            <v>56214.502788926962</v>
          </cell>
          <cell r="AK31">
            <v>58769.707461150916</v>
          </cell>
          <cell r="AL31">
            <v>61324.91213337487</v>
          </cell>
          <cell r="AM31">
            <v>63880.116805598824</v>
          </cell>
          <cell r="AN31">
            <v>66435.321477822785</v>
          </cell>
          <cell r="AO31">
            <v>68990.526150046731</v>
          </cell>
          <cell r="AP31">
            <v>71545.730822270678</v>
          </cell>
          <cell r="AQ31">
            <v>74100.935494494639</v>
          </cell>
          <cell r="AR31">
            <v>76656.140166718586</v>
          </cell>
          <cell r="AS31">
            <v>79211.344838942547</v>
          </cell>
          <cell r="AT31">
            <v>81766.549511166493</v>
          </cell>
          <cell r="AU31">
            <v>84321.75418339044</v>
          </cell>
          <cell r="AV31">
            <v>86876.958855614401</v>
          </cell>
          <cell r="AW31">
            <v>89432.163527838347</v>
          </cell>
          <cell r="AX31">
            <v>91987.368200062308</v>
          </cell>
          <cell r="AY31">
            <v>94542.572872286255</v>
          </cell>
          <cell r="AZ31">
            <v>97097.777544510202</v>
          </cell>
          <cell r="BA31">
            <v>99652.982216734163</v>
          </cell>
          <cell r="BB31">
            <v>102208.18688895811</v>
          </cell>
          <cell r="BC31">
            <v>104763.39156118207</v>
          </cell>
          <cell r="BD31">
            <v>107318.59623340602</v>
          </cell>
          <cell r="BE31">
            <v>109873.80090562996</v>
          </cell>
          <cell r="BF31">
            <v>112429.00557785392</v>
          </cell>
          <cell r="BG31">
            <v>114984.21025007787</v>
          </cell>
          <cell r="BH31">
            <v>117539.41492230183</v>
          </cell>
          <cell r="BI31">
            <v>120094.61959452578</v>
          </cell>
          <cell r="BJ31">
            <v>122649.82426674974</v>
          </cell>
          <cell r="BK31">
            <v>125205.0289389737</v>
          </cell>
          <cell r="BL31">
            <v>127760.23361119765</v>
          </cell>
          <cell r="BM31">
            <v>130315.43828342161</v>
          </cell>
          <cell r="BN31">
            <v>132870.64295564557</v>
          </cell>
          <cell r="BO31">
            <v>135425.84762786952</v>
          </cell>
          <cell r="BP31">
            <v>137981.05230009346</v>
          </cell>
          <cell r="BQ31">
            <v>140536.25697231741</v>
          </cell>
          <cell r="BR31">
            <v>143091.46164454136</v>
          </cell>
          <cell r="BS31">
            <v>145646.6663167653</v>
          </cell>
          <cell r="BT31">
            <v>148201.87098898928</v>
          </cell>
          <cell r="BU31">
            <v>150757.07566121322</v>
          </cell>
          <cell r="BV31">
            <v>153312.28033343717</v>
          </cell>
          <cell r="BW31">
            <v>155867.48500566112</v>
          </cell>
          <cell r="BX31">
            <v>158422.68967788509</v>
          </cell>
          <cell r="BY31">
            <v>160977.89435010904</v>
          </cell>
          <cell r="BZ31">
            <v>163533.09902233299</v>
          </cell>
          <cell r="CA31">
            <v>166088.30369455693</v>
          </cell>
          <cell r="CB31">
            <v>168643.50836678088</v>
          </cell>
          <cell r="CC31">
            <v>171198.71303900486</v>
          </cell>
          <cell r="CD31">
            <v>173753.9177112288</v>
          </cell>
          <cell r="CE31">
            <v>176309.12238345275</v>
          </cell>
          <cell r="CF31">
            <v>178864.32705567669</v>
          </cell>
          <cell r="CG31">
            <v>181419.53172790064</v>
          </cell>
          <cell r="CH31">
            <v>183974.73640012462</v>
          </cell>
          <cell r="CI31">
            <v>186529.94107234856</v>
          </cell>
          <cell r="CJ31">
            <v>189085.14574457251</v>
          </cell>
          <cell r="CK31">
            <v>191640.35041679646</v>
          </cell>
          <cell r="CL31">
            <v>194195.5550890204</v>
          </cell>
          <cell r="CM31">
            <v>196750.75976124438</v>
          </cell>
          <cell r="CN31">
            <v>199305.96443346833</v>
          </cell>
          <cell r="CO31">
            <v>201861.16910569227</v>
          </cell>
          <cell r="CP31">
            <v>204416.37377791622</v>
          </cell>
          <cell r="CQ31">
            <v>206971.57845014016</v>
          </cell>
          <cell r="CR31">
            <v>209526.78312236414</v>
          </cell>
          <cell r="CS31">
            <v>212081.98779458809</v>
          </cell>
          <cell r="CT31">
            <v>214637.19246681203</v>
          </cell>
          <cell r="CU31">
            <v>217192.39713903598</v>
          </cell>
          <cell r="CV31">
            <v>219747.60181125993</v>
          </cell>
          <cell r="CW31">
            <v>222302.8064834839</v>
          </cell>
          <cell r="CX31">
            <v>224858.01115570785</v>
          </cell>
          <cell r="CY31">
            <v>227413.2158279318</v>
          </cell>
          <cell r="CZ31">
            <v>229968.42050015574</v>
          </cell>
          <cell r="DA31">
            <v>232523.62517237969</v>
          </cell>
          <cell r="DB31">
            <v>235078.82984460366</v>
          </cell>
          <cell r="DC31">
            <v>237634.03451682761</v>
          </cell>
          <cell r="DD31">
            <v>240189.23918905156</v>
          </cell>
          <cell r="DE31">
            <v>242744.4438612755</v>
          </cell>
          <cell r="DF31">
            <v>245299.64853349948</v>
          </cell>
          <cell r="DG31">
            <v>247854.85320572346</v>
          </cell>
          <cell r="DH31">
            <v>250410.0578779474</v>
          </cell>
          <cell r="DI31">
            <v>252965.26255017135</v>
          </cell>
          <cell r="DJ31" t="e">
            <v>#VALUE!</v>
          </cell>
        </row>
        <row r="32">
          <cell r="C32" t="str">
            <v>F3.1.f-1</v>
          </cell>
          <cell r="D32" t="str">
            <v>Heizenergie Warmwasser exkl. Hilfsstrom</v>
          </cell>
          <cell r="F32" t="str">
            <v>BGFbeheizt*WWkWh*PEWW</v>
          </cell>
          <cell r="G32">
            <v>2327.9456494793417</v>
          </cell>
          <cell r="H32">
            <v>2327.9456494793417</v>
          </cell>
          <cell r="J32" t="str">
            <v>MJ/Jahr</v>
          </cell>
          <cell r="K32" t="str">
            <v>1</v>
          </cell>
          <cell r="L32">
            <v>230466.61929845484</v>
          </cell>
          <cell r="M32" t="str">
            <v>MJ</v>
          </cell>
          <cell r="N32">
            <v>0</v>
          </cell>
          <cell r="O32">
            <v>2327.9456494793417</v>
          </cell>
          <cell r="P32">
            <v>4655.8912989586834</v>
          </cell>
          <cell r="Q32">
            <v>6983.8369484380255</v>
          </cell>
          <cell r="R32">
            <v>9311.7825979173667</v>
          </cell>
          <cell r="S32">
            <v>11639.728247396708</v>
          </cell>
          <cell r="T32">
            <v>13967.673896876051</v>
          </cell>
          <cell r="U32">
            <v>16295.619546355392</v>
          </cell>
          <cell r="V32">
            <v>18623.565195834733</v>
          </cell>
          <cell r="W32">
            <v>20951.510845314075</v>
          </cell>
          <cell r="X32">
            <v>23279.456494793416</v>
          </cell>
          <cell r="Y32">
            <v>25607.402144272757</v>
          </cell>
          <cell r="Z32">
            <v>27935.347793752102</v>
          </cell>
          <cell r="AA32">
            <v>30263.293443231443</v>
          </cell>
          <cell r="AB32">
            <v>32591.239092710784</v>
          </cell>
          <cell r="AC32">
            <v>34919.184742190126</v>
          </cell>
          <cell r="AD32">
            <v>37247.130391669467</v>
          </cell>
          <cell r="AE32">
            <v>39575.076041148808</v>
          </cell>
          <cell r="AF32">
            <v>41903.021690628149</v>
          </cell>
          <cell r="AG32">
            <v>44230.967340107491</v>
          </cell>
          <cell r="AH32">
            <v>46558.912989586832</v>
          </cell>
          <cell r="AI32">
            <v>48886.858639066173</v>
          </cell>
          <cell r="AJ32">
            <v>51214.804288545514</v>
          </cell>
          <cell r="AK32">
            <v>53542.749938024856</v>
          </cell>
          <cell r="AL32">
            <v>55870.695587504204</v>
          </cell>
          <cell r="AM32">
            <v>58198.641236983545</v>
          </cell>
          <cell r="AN32">
            <v>60526.586886462886</v>
          </cell>
          <cell r="AO32">
            <v>62854.532535942228</v>
          </cell>
          <cell r="AP32">
            <v>65182.478185421569</v>
          </cell>
          <cell r="AQ32">
            <v>67510.42383490091</v>
          </cell>
          <cell r="AR32">
            <v>69838.369484380251</v>
          </cell>
          <cell r="AS32">
            <v>72166.315133859593</v>
          </cell>
          <cell r="AT32">
            <v>74494.260783338934</v>
          </cell>
          <cell r="AU32">
            <v>76822.206432818275</v>
          </cell>
          <cell r="AV32">
            <v>79150.152082297616</v>
          </cell>
          <cell r="AW32">
            <v>81478.097731776958</v>
          </cell>
          <cell r="AX32">
            <v>83806.043381256299</v>
          </cell>
          <cell r="AY32">
            <v>86133.98903073564</v>
          </cell>
          <cell r="AZ32">
            <v>88461.934680214981</v>
          </cell>
          <cell r="BA32">
            <v>90789.880329694322</v>
          </cell>
          <cell r="BB32">
            <v>93117.825979173664</v>
          </cell>
          <cell r="BC32">
            <v>95445.771628653005</v>
          </cell>
          <cell r="BD32">
            <v>97773.717278132346</v>
          </cell>
          <cell r="BE32">
            <v>100101.66292761169</v>
          </cell>
          <cell r="BF32">
            <v>102429.60857709103</v>
          </cell>
          <cell r="BG32">
            <v>104757.55422657037</v>
          </cell>
          <cell r="BH32">
            <v>107085.49987604971</v>
          </cell>
          <cell r="BI32">
            <v>109413.44552552905</v>
          </cell>
          <cell r="BJ32">
            <v>111741.39117500841</v>
          </cell>
          <cell r="BK32">
            <v>114069.33682448775</v>
          </cell>
          <cell r="BL32">
            <v>116397.28247396709</v>
          </cell>
          <cell r="BM32">
            <v>118725.22812344643</v>
          </cell>
          <cell r="BN32">
            <v>121053.17377292577</v>
          </cell>
          <cell r="BO32">
            <v>123381.11942240511</v>
          </cell>
          <cell r="BP32">
            <v>125709.06507188446</v>
          </cell>
          <cell r="BQ32">
            <v>128037.0107213638</v>
          </cell>
          <cell r="BR32">
            <v>130364.95637084314</v>
          </cell>
          <cell r="BS32">
            <v>132692.90202032248</v>
          </cell>
          <cell r="BT32">
            <v>135020.84766980182</v>
          </cell>
          <cell r="BU32">
            <v>137348.79331928116</v>
          </cell>
          <cell r="BV32">
            <v>139676.7389687605</v>
          </cell>
          <cell r="BW32">
            <v>142004.68461823984</v>
          </cell>
          <cell r="BX32">
            <v>144332.63026771919</v>
          </cell>
          <cell r="BY32">
            <v>146660.57591719853</v>
          </cell>
          <cell r="BZ32">
            <v>148988.52156667787</v>
          </cell>
          <cell r="CA32">
            <v>151316.46721615721</v>
          </cell>
          <cell r="CB32">
            <v>153644.41286563655</v>
          </cell>
          <cell r="CC32">
            <v>155972.35851511589</v>
          </cell>
          <cell r="CD32">
            <v>158300.30416459523</v>
          </cell>
          <cell r="CE32">
            <v>160628.24981407457</v>
          </cell>
          <cell r="CF32">
            <v>162956.19546355392</v>
          </cell>
          <cell r="CG32">
            <v>165284.14111303326</v>
          </cell>
          <cell r="CH32">
            <v>167612.0867625126</v>
          </cell>
          <cell r="CI32">
            <v>169940.03241199194</v>
          </cell>
          <cell r="CJ32">
            <v>172267.97806147128</v>
          </cell>
          <cell r="CK32">
            <v>174595.92371095062</v>
          </cell>
          <cell r="CL32">
            <v>176923.86936042996</v>
          </cell>
          <cell r="CM32">
            <v>179251.8150099093</v>
          </cell>
          <cell r="CN32">
            <v>181579.76065938864</v>
          </cell>
          <cell r="CO32">
            <v>183907.70630886799</v>
          </cell>
          <cell r="CP32">
            <v>186235.65195834733</v>
          </cell>
          <cell r="CQ32">
            <v>188563.59760782667</v>
          </cell>
          <cell r="CR32">
            <v>190891.54325730601</v>
          </cell>
          <cell r="CS32">
            <v>193219.48890678535</v>
          </cell>
          <cell r="CT32">
            <v>195547.43455626469</v>
          </cell>
          <cell r="CU32">
            <v>197875.38020574403</v>
          </cell>
          <cell r="CV32">
            <v>200203.32585522337</v>
          </cell>
          <cell r="CW32">
            <v>202531.27150470272</v>
          </cell>
          <cell r="CX32">
            <v>204859.21715418206</v>
          </cell>
          <cell r="CY32">
            <v>207187.1628036614</v>
          </cell>
          <cell r="CZ32">
            <v>209515.10845314074</v>
          </cell>
          <cell r="DA32">
            <v>211843.05410262008</v>
          </cell>
          <cell r="DB32">
            <v>214170.99975209942</v>
          </cell>
          <cell r="DC32">
            <v>216498.94540157876</v>
          </cell>
          <cell r="DD32">
            <v>218826.8910510581</v>
          </cell>
          <cell r="DE32">
            <v>221154.83670053745</v>
          </cell>
          <cell r="DF32">
            <v>223482.78235001682</v>
          </cell>
          <cell r="DG32">
            <v>225810.72799949616</v>
          </cell>
          <cell r="DH32">
            <v>228138.6736489755</v>
          </cell>
          <cell r="DI32">
            <v>230466.61929845484</v>
          </cell>
          <cell r="DJ32" t="e">
            <v>#VALUE!</v>
          </cell>
        </row>
        <row r="33">
          <cell r="C33" t="str">
            <v>F3.1.f-2</v>
          </cell>
          <cell r="D33" t="str">
            <v>Hilfstrom für Warmwassererzeugung</v>
          </cell>
          <cell r="F33" t="str">
            <v>HILFWW*BGFbeheizt*PESTROM</v>
          </cell>
          <cell r="G33">
            <v>227.2590227446112</v>
          </cell>
          <cell r="H33">
            <v>227.2590227446112</v>
          </cell>
          <cell r="J33" t="str">
            <v>MJ/Jahr</v>
          </cell>
          <cell r="K33" t="str">
            <v>1</v>
          </cell>
          <cell r="L33">
            <v>22498.643251716509</v>
          </cell>
          <cell r="M33" t="str">
            <v>MJ</v>
          </cell>
          <cell r="N33">
            <v>0</v>
          </cell>
          <cell r="O33">
            <v>227.2590227446112</v>
          </cell>
          <cell r="P33">
            <v>454.5180454892224</v>
          </cell>
          <cell r="Q33">
            <v>681.77706823383357</v>
          </cell>
          <cell r="R33">
            <v>909.0360909784448</v>
          </cell>
          <cell r="S33">
            <v>1136.2951137230559</v>
          </cell>
          <cell r="T33">
            <v>1363.5541364676671</v>
          </cell>
          <cell r="U33">
            <v>1590.8131592122784</v>
          </cell>
          <cell r="V33">
            <v>1818.0721819568896</v>
          </cell>
          <cell r="W33">
            <v>2045.3312047015008</v>
          </cell>
          <cell r="X33">
            <v>2272.5902274461118</v>
          </cell>
          <cell r="Y33">
            <v>2499.8492501907231</v>
          </cell>
          <cell r="Z33">
            <v>2727.1082729353343</v>
          </cell>
          <cell r="AA33">
            <v>2954.3672956799455</v>
          </cell>
          <cell r="AB33">
            <v>3181.6263184245568</v>
          </cell>
          <cell r="AC33">
            <v>3408.885341169168</v>
          </cell>
          <cell r="AD33">
            <v>3636.1443639137792</v>
          </cell>
          <cell r="AE33">
            <v>3863.4033866583904</v>
          </cell>
          <cell r="AF33">
            <v>4090.6624094030017</v>
          </cell>
          <cell r="AG33">
            <v>4317.9214321476129</v>
          </cell>
          <cell r="AH33">
            <v>4545.1804548922237</v>
          </cell>
          <cell r="AI33">
            <v>4772.4394776368354</v>
          </cell>
          <cell r="AJ33">
            <v>4999.6985003814461</v>
          </cell>
          <cell r="AK33">
            <v>5226.9575231260578</v>
          </cell>
          <cell r="AL33">
            <v>5454.2165458706686</v>
          </cell>
          <cell r="AM33">
            <v>5681.4755686152803</v>
          </cell>
          <cell r="AN33">
            <v>5908.7345913598911</v>
          </cell>
          <cell r="AO33">
            <v>6135.9936141045027</v>
          </cell>
          <cell r="AP33">
            <v>6363.2526368491135</v>
          </cell>
          <cell r="AQ33">
            <v>6590.5116595937252</v>
          </cell>
          <cell r="AR33">
            <v>6817.770682338336</v>
          </cell>
          <cell r="AS33">
            <v>7045.0297050829477</v>
          </cell>
          <cell r="AT33">
            <v>7272.2887278275584</v>
          </cell>
          <cell r="AU33">
            <v>7499.5477505721692</v>
          </cell>
          <cell r="AV33">
            <v>7726.8067733167809</v>
          </cell>
          <cell r="AW33">
            <v>7954.0657960613917</v>
          </cell>
          <cell r="AX33">
            <v>8181.3248188060033</v>
          </cell>
          <cell r="AY33">
            <v>8408.583841550615</v>
          </cell>
          <cell r="AZ33">
            <v>8635.8428642952258</v>
          </cell>
          <cell r="BA33">
            <v>8863.1018870398366</v>
          </cell>
          <cell r="BB33">
            <v>9090.3609097844474</v>
          </cell>
          <cell r="BC33">
            <v>9317.61993252906</v>
          </cell>
          <cell r="BD33">
            <v>9544.8789552736707</v>
          </cell>
          <cell r="BE33">
            <v>9772.1379780182815</v>
          </cell>
          <cell r="BF33">
            <v>9999.3970007628923</v>
          </cell>
          <cell r="BG33">
            <v>10226.656023507505</v>
          </cell>
          <cell r="BH33">
            <v>10453.915046252116</v>
          </cell>
          <cell r="BI33">
            <v>10681.174068996726</v>
          </cell>
          <cell r="BJ33">
            <v>10908.433091741337</v>
          </cell>
          <cell r="BK33">
            <v>11135.692114485948</v>
          </cell>
          <cell r="BL33">
            <v>11362.951137230561</v>
          </cell>
          <cell r="BM33">
            <v>11590.210159975171</v>
          </cell>
          <cell r="BN33">
            <v>11817.469182719782</v>
          </cell>
          <cell r="BO33">
            <v>12044.728205464393</v>
          </cell>
          <cell r="BP33">
            <v>12271.987228209005</v>
          </cell>
          <cell r="BQ33">
            <v>12499.246250953616</v>
          </cell>
          <cell r="BR33">
            <v>12726.505273698227</v>
          </cell>
          <cell r="BS33">
            <v>12953.764296442838</v>
          </cell>
          <cell r="BT33">
            <v>13181.02331918745</v>
          </cell>
          <cell r="BU33">
            <v>13408.282341932061</v>
          </cell>
          <cell r="BV33">
            <v>13635.541364676672</v>
          </cell>
          <cell r="BW33">
            <v>13862.800387421283</v>
          </cell>
          <cell r="BX33">
            <v>14090.059410165895</v>
          </cell>
          <cell r="BY33">
            <v>14317.318432910506</v>
          </cell>
          <cell r="BZ33">
            <v>14544.577455655117</v>
          </cell>
          <cell r="CA33">
            <v>14771.836478399728</v>
          </cell>
          <cell r="CB33">
            <v>14999.095501144338</v>
          </cell>
          <cell r="CC33">
            <v>15226.354523888951</v>
          </cell>
          <cell r="CD33">
            <v>15453.613546633562</v>
          </cell>
          <cell r="CE33">
            <v>15680.872569378173</v>
          </cell>
          <cell r="CF33">
            <v>15908.131592122783</v>
          </cell>
          <cell r="CG33">
            <v>16135.390614867396</v>
          </cell>
          <cell r="CH33">
            <v>16362.649637612007</v>
          </cell>
          <cell r="CI33">
            <v>16589.908660356617</v>
          </cell>
          <cell r="CJ33">
            <v>16817.16768310123</v>
          </cell>
          <cell r="CK33">
            <v>17044.426705845839</v>
          </cell>
          <cell r="CL33">
            <v>17271.685728590452</v>
          </cell>
          <cell r="CM33">
            <v>17498.944751335064</v>
          </cell>
          <cell r="CN33">
            <v>17726.203774079673</v>
          </cell>
          <cell r="CO33">
            <v>17953.462796824286</v>
          </cell>
          <cell r="CP33">
            <v>18180.721819568895</v>
          </cell>
          <cell r="CQ33">
            <v>18407.980842313507</v>
          </cell>
          <cell r="CR33">
            <v>18635.23986505812</v>
          </cell>
          <cell r="CS33">
            <v>18862.498887802729</v>
          </cell>
          <cell r="CT33">
            <v>19089.757910547341</v>
          </cell>
          <cell r="CU33">
            <v>19317.01693329195</v>
          </cell>
          <cell r="CV33">
            <v>19544.275956036563</v>
          </cell>
          <cell r="CW33">
            <v>19771.534978781176</v>
          </cell>
          <cell r="CX33">
            <v>19998.794001525785</v>
          </cell>
          <cell r="CY33">
            <v>20226.053024270397</v>
          </cell>
          <cell r="CZ33">
            <v>20453.31204701501</v>
          </cell>
          <cell r="DA33">
            <v>20680.571069759619</v>
          </cell>
          <cell r="DB33">
            <v>20907.830092504231</v>
          </cell>
          <cell r="DC33">
            <v>21135.08911524884</v>
          </cell>
          <cell r="DD33">
            <v>21362.348137993453</v>
          </cell>
          <cell r="DE33">
            <v>21589.607160738065</v>
          </cell>
          <cell r="DF33">
            <v>21816.866183482674</v>
          </cell>
          <cell r="DG33">
            <v>22044.125206227287</v>
          </cell>
          <cell r="DH33">
            <v>22271.384228971896</v>
          </cell>
          <cell r="DI33">
            <v>22498.643251716509</v>
          </cell>
          <cell r="DJ33" t="e">
            <v>#VALUE!</v>
          </cell>
        </row>
        <row r="34">
          <cell r="C34" t="str">
            <v>F3.1.g</v>
          </cell>
          <cell r="D34" t="str">
            <v>Erträge aus PV nach Deckung Eigenbedarf</v>
          </cell>
          <cell r="G34">
            <v>-73594.68370128001</v>
          </cell>
          <cell r="H34">
            <v>-73594.68370128001</v>
          </cell>
          <cell r="J34" t="str">
            <v>MJ/Jahr</v>
          </cell>
          <cell r="K34" t="str">
            <v>1</v>
          </cell>
          <cell r="L34">
            <v>-7285873.6864267206</v>
          </cell>
          <cell r="M34" t="str">
            <v>MJ</v>
          </cell>
          <cell r="N34">
            <v>0</v>
          </cell>
          <cell r="O34">
            <v>-73594.68370128001</v>
          </cell>
          <cell r="P34">
            <v>-147189.36740256002</v>
          </cell>
          <cell r="Q34">
            <v>-220784.05110384003</v>
          </cell>
          <cell r="R34">
            <v>-294378.73480512004</v>
          </cell>
          <cell r="S34">
            <v>-367973.41850640008</v>
          </cell>
          <cell r="T34">
            <v>-441568.10220768006</v>
          </cell>
          <cell r="U34">
            <v>-515162.78590896004</v>
          </cell>
          <cell r="V34">
            <v>-588757.46961024008</v>
          </cell>
          <cell r="W34">
            <v>-662352.15331152012</v>
          </cell>
          <cell r="X34">
            <v>-735946.83701280016</v>
          </cell>
          <cell r="Y34">
            <v>-809541.52071408008</v>
          </cell>
          <cell r="Z34">
            <v>-883136.20441536012</v>
          </cell>
          <cell r="AA34">
            <v>-956730.88811664016</v>
          </cell>
          <cell r="AB34">
            <v>-1030325.5718179201</v>
          </cell>
          <cell r="AC34">
            <v>-1103920.2555192001</v>
          </cell>
          <cell r="AD34">
            <v>-1177514.9392204802</v>
          </cell>
          <cell r="AE34">
            <v>-1251109.6229217602</v>
          </cell>
          <cell r="AF34">
            <v>-1324704.3066230402</v>
          </cell>
          <cell r="AG34">
            <v>-1398298.9903243203</v>
          </cell>
          <cell r="AH34">
            <v>-1471893.6740256003</v>
          </cell>
          <cell r="AI34">
            <v>-1545488.3577268801</v>
          </cell>
          <cell r="AJ34">
            <v>-1619083.0414281602</v>
          </cell>
          <cell r="AK34">
            <v>-1692677.7251294402</v>
          </cell>
          <cell r="AL34">
            <v>-1766272.4088307202</v>
          </cell>
          <cell r="AM34">
            <v>-1839867.0925320003</v>
          </cell>
          <cell r="AN34">
            <v>-1913461.7762332803</v>
          </cell>
          <cell r="AO34">
            <v>-1987056.4599345603</v>
          </cell>
          <cell r="AP34">
            <v>-2060651.1436358402</v>
          </cell>
          <cell r="AQ34">
            <v>-2134245.8273371202</v>
          </cell>
          <cell r="AR34">
            <v>-2207840.5110384002</v>
          </cell>
          <cell r="AS34">
            <v>-2281435.1947396803</v>
          </cell>
          <cell r="AT34">
            <v>-2355029.8784409603</v>
          </cell>
          <cell r="AU34">
            <v>-2428624.5621422403</v>
          </cell>
          <cell r="AV34">
            <v>-2502219.2458435204</v>
          </cell>
          <cell r="AW34">
            <v>-2575813.9295448004</v>
          </cell>
          <cell r="AX34">
            <v>-2649408.6132460805</v>
          </cell>
          <cell r="AY34">
            <v>-2723003.2969473605</v>
          </cell>
          <cell r="AZ34">
            <v>-2796597.9806486405</v>
          </cell>
          <cell r="BA34">
            <v>-2870192.6643499206</v>
          </cell>
          <cell r="BB34">
            <v>-2943787.3480512006</v>
          </cell>
          <cell r="BC34">
            <v>-3017382.0317524802</v>
          </cell>
          <cell r="BD34">
            <v>-3090976.7154537602</v>
          </cell>
          <cell r="BE34">
            <v>-3164571.3991550403</v>
          </cell>
          <cell r="BF34">
            <v>-3238166.0828563203</v>
          </cell>
          <cell r="BG34">
            <v>-3311760.7665576003</v>
          </cell>
          <cell r="BH34">
            <v>-3385355.4502588804</v>
          </cell>
          <cell r="BI34">
            <v>-3458950.1339601604</v>
          </cell>
          <cell r="BJ34">
            <v>-3532544.8176614405</v>
          </cell>
          <cell r="BK34">
            <v>-3606139.5013627205</v>
          </cell>
          <cell r="BL34">
            <v>-3679734.1850640005</v>
          </cell>
          <cell r="BM34">
            <v>-3753328.8687652806</v>
          </cell>
          <cell r="BN34">
            <v>-3826923.5524665606</v>
          </cell>
          <cell r="BO34">
            <v>-3900518.2361678407</v>
          </cell>
          <cell r="BP34">
            <v>-3974112.9198691207</v>
          </cell>
          <cell r="BQ34">
            <v>-4047707.6035704007</v>
          </cell>
          <cell r="BR34">
            <v>-4121302.2872716803</v>
          </cell>
          <cell r="BS34">
            <v>-4194896.9709729608</v>
          </cell>
          <cell r="BT34">
            <v>-4268491.6546742404</v>
          </cell>
          <cell r="BU34">
            <v>-4342086.3383755209</v>
          </cell>
          <cell r="BV34">
            <v>-4415681.0220768005</v>
          </cell>
          <cell r="BW34">
            <v>-4489275.705778081</v>
          </cell>
          <cell r="BX34">
            <v>-4562870.3894793605</v>
          </cell>
          <cell r="BY34">
            <v>-4636465.073180641</v>
          </cell>
          <cell r="BZ34">
            <v>-4710059.7568819206</v>
          </cell>
          <cell r="CA34">
            <v>-4783654.4405832002</v>
          </cell>
          <cell r="CB34">
            <v>-4857249.1242844807</v>
          </cell>
          <cell r="CC34">
            <v>-4930843.8079857603</v>
          </cell>
          <cell r="CD34">
            <v>-5004438.4916870408</v>
          </cell>
          <cell r="CE34">
            <v>-5078033.1753883203</v>
          </cell>
          <cell r="CF34">
            <v>-5151627.8590896009</v>
          </cell>
          <cell r="CG34">
            <v>-5225222.5427908804</v>
          </cell>
          <cell r="CH34">
            <v>-5298817.2264921609</v>
          </cell>
          <cell r="CI34">
            <v>-5372411.9101934405</v>
          </cell>
          <cell r="CJ34">
            <v>-5446006.593894721</v>
          </cell>
          <cell r="CK34">
            <v>-5519601.2775960006</v>
          </cell>
          <cell r="CL34">
            <v>-5593195.9612972811</v>
          </cell>
          <cell r="CM34">
            <v>-5666790.6449985607</v>
          </cell>
          <cell r="CN34">
            <v>-5740385.3286998412</v>
          </cell>
          <cell r="CO34">
            <v>-5813980.0124011207</v>
          </cell>
          <cell r="CP34">
            <v>-5887574.6961024012</v>
          </cell>
          <cell r="CQ34">
            <v>-5961169.3798036808</v>
          </cell>
          <cell r="CR34">
            <v>-6034764.0635049604</v>
          </cell>
          <cell r="CS34">
            <v>-6108358.7472062409</v>
          </cell>
          <cell r="CT34">
            <v>-6181953.4309075205</v>
          </cell>
          <cell r="CU34">
            <v>-6255548.114608801</v>
          </cell>
          <cell r="CV34">
            <v>-6329142.7983100805</v>
          </cell>
          <cell r="CW34">
            <v>-6402737.482011361</v>
          </cell>
          <cell r="CX34">
            <v>-6476332.1657126406</v>
          </cell>
          <cell r="CY34">
            <v>-6549926.8494139211</v>
          </cell>
          <cell r="CZ34">
            <v>-6623521.5331152007</v>
          </cell>
          <cell r="DA34">
            <v>-6697116.2168164812</v>
          </cell>
          <cell r="DB34">
            <v>-6770710.9005177608</v>
          </cell>
          <cell r="DC34">
            <v>-6844305.5842190413</v>
          </cell>
          <cell r="DD34">
            <v>-6917900.2679203209</v>
          </cell>
          <cell r="DE34">
            <v>-6991494.9516216014</v>
          </cell>
          <cell r="DF34">
            <v>-7065089.6353228809</v>
          </cell>
          <cell r="DG34">
            <v>-7138684.3190241605</v>
          </cell>
          <cell r="DH34">
            <v>-7212279.002725441</v>
          </cell>
          <cell r="DI34">
            <v>-7285873.6864267206</v>
          </cell>
          <cell r="DJ34" t="e">
            <v>#VALUE!</v>
          </cell>
        </row>
        <row r="35">
          <cell r="C35" t="str">
            <v>F3.2</v>
          </cell>
          <cell r="D35" t="str">
            <v>Wasser und Abwasser</v>
          </cell>
          <cell r="G35">
            <v>0</v>
          </cell>
          <cell r="J35" t="str">
            <v>MJ/Jahr</v>
          </cell>
          <cell r="K35" t="str">
            <v>1</v>
          </cell>
          <cell r="L35">
            <v>0</v>
          </cell>
          <cell r="M35" t="str">
            <v>MJ</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CX35">
            <v>0</v>
          </cell>
          <cell r="CY35">
            <v>0</v>
          </cell>
          <cell r="CZ35">
            <v>0</v>
          </cell>
          <cell r="DA35">
            <v>0</v>
          </cell>
          <cell r="DB35">
            <v>0</v>
          </cell>
          <cell r="DC35">
            <v>0</v>
          </cell>
          <cell r="DD35">
            <v>0</v>
          </cell>
          <cell r="DE35">
            <v>0</v>
          </cell>
          <cell r="DF35">
            <v>0</v>
          </cell>
          <cell r="DG35">
            <v>0</v>
          </cell>
          <cell r="DH35">
            <v>0</v>
          </cell>
          <cell r="DI35">
            <v>0</v>
          </cell>
          <cell r="DJ35" t="e">
            <v>#VALUE!</v>
          </cell>
        </row>
        <row r="36">
          <cell r="C36" t="str">
            <v>F4</v>
          </cell>
          <cell r="D36" t="str">
            <v>Reinigung und Pflege</v>
          </cell>
          <cell r="F36" t="str">
            <v>#SUM</v>
          </cell>
          <cell r="G36">
            <v>0</v>
          </cell>
          <cell r="J36" t="str">
            <v>MJ/Jahr</v>
          </cell>
          <cell r="L36">
            <v>0</v>
          </cell>
          <cell r="M36" t="str">
            <v>MJ</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t="e">
            <v>#VALUE!</v>
          </cell>
        </row>
        <row r="37">
          <cell r="C37" t="str">
            <v>F4.1</v>
          </cell>
          <cell r="D37" t="str">
            <v>Unterhaltsreinigung</v>
          </cell>
          <cell r="F37" t="str">
            <v>#SUM</v>
          </cell>
          <cell r="G37">
            <v>0</v>
          </cell>
          <cell r="J37" t="str">
            <v>MJ/Jahr</v>
          </cell>
          <cell r="L37">
            <v>0</v>
          </cell>
          <cell r="M37" t="str">
            <v>MJ</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t="e">
            <v>#VALUE!</v>
          </cell>
        </row>
        <row r="38">
          <cell r="C38" t="str">
            <v>F4.1.a</v>
          </cell>
          <cell r="D38" t="str">
            <v>Büro/Wohnflächenreinigungskosten</v>
          </cell>
          <cell r="G38">
            <v>0</v>
          </cell>
          <cell r="H38">
            <v>0</v>
          </cell>
          <cell r="J38" t="str">
            <v>MJ/Jahr</v>
          </cell>
          <cell r="K38" t="str">
            <v>1</v>
          </cell>
          <cell r="L38">
            <v>0</v>
          </cell>
          <cell r="M38" t="str">
            <v>MJ</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0</v>
          </cell>
          <cell r="CW38">
            <v>0</v>
          </cell>
          <cell r="CX38">
            <v>0</v>
          </cell>
          <cell r="CY38">
            <v>0</v>
          </cell>
          <cell r="CZ38">
            <v>0</v>
          </cell>
          <cell r="DA38">
            <v>0</v>
          </cell>
          <cell r="DB38">
            <v>0</v>
          </cell>
          <cell r="DC38">
            <v>0</v>
          </cell>
          <cell r="DD38">
            <v>0</v>
          </cell>
          <cell r="DE38">
            <v>0</v>
          </cell>
          <cell r="DF38">
            <v>0</v>
          </cell>
          <cell r="DG38">
            <v>0</v>
          </cell>
          <cell r="DH38">
            <v>0</v>
          </cell>
          <cell r="DI38">
            <v>0</v>
          </cell>
          <cell r="DJ38" t="e">
            <v>#VALUE!</v>
          </cell>
        </row>
        <row r="39">
          <cell r="C39" t="str">
            <v>F4.1.b</v>
          </cell>
          <cell r="D39" t="str">
            <v>Sanitärreinigungskosten</v>
          </cell>
          <cell r="G39">
            <v>0</v>
          </cell>
          <cell r="H39">
            <v>0</v>
          </cell>
          <cell r="J39" t="str">
            <v>MJ/Jahr</v>
          </cell>
          <cell r="K39" t="str">
            <v>1</v>
          </cell>
          <cell r="L39">
            <v>0</v>
          </cell>
          <cell r="M39" t="str">
            <v>MJ</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t="e">
            <v>#VALUE!</v>
          </cell>
        </row>
        <row r="40">
          <cell r="C40" t="str">
            <v>F4.1.c</v>
          </cell>
          <cell r="D40" t="str">
            <v>Gang+Stiegenreinigungskosten</v>
          </cell>
          <cell r="G40">
            <v>0</v>
          </cell>
          <cell r="H40">
            <v>0</v>
          </cell>
          <cell r="J40" t="str">
            <v>MJ/Jahr</v>
          </cell>
          <cell r="K40">
            <v>1</v>
          </cell>
          <cell r="L40">
            <v>0</v>
          </cell>
          <cell r="M40" t="str">
            <v>MJ</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0</v>
          </cell>
          <cell r="DD40">
            <v>0</v>
          </cell>
          <cell r="DE40">
            <v>0</v>
          </cell>
          <cell r="DF40">
            <v>0</v>
          </cell>
          <cell r="DG40">
            <v>0</v>
          </cell>
          <cell r="DH40">
            <v>0</v>
          </cell>
          <cell r="DI40">
            <v>0</v>
          </cell>
          <cell r="DJ40" t="e">
            <v>#VALUE!</v>
          </cell>
        </row>
        <row r="41">
          <cell r="C41" t="str">
            <v>F4.1.d</v>
          </cell>
          <cell r="D41" t="str">
            <v>Tiefgaragen+Nebenflächenreingungskosten</v>
          </cell>
          <cell r="G41">
            <v>0</v>
          </cell>
          <cell r="H41">
            <v>0</v>
          </cell>
          <cell r="J41" t="str">
            <v>MJ/Jahr</v>
          </cell>
          <cell r="K41" t="str">
            <v>1</v>
          </cell>
          <cell r="L41">
            <v>0</v>
          </cell>
          <cell r="M41" t="str">
            <v>MJ</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t="e">
            <v>#VALUE!</v>
          </cell>
        </row>
        <row r="42">
          <cell r="C42" t="str">
            <v>F4.2</v>
          </cell>
          <cell r="D42" t="str">
            <v>Fenster- und Glasflächenreinigung</v>
          </cell>
          <cell r="F42" t="str">
            <v>#SUM</v>
          </cell>
          <cell r="G42">
            <v>0</v>
          </cell>
          <cell r="J42" t="str">
            <v>MJ/Jahr</v>
          </cell>
          <cell r="L42">
            <v>0</v>
          </cell>
          <cell r="M42" t="str">
            <v>MJ</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t="e">
            <v>#VALUE!</v>
          </cell>
        </row>
        <row r="43">
          <cell r="C43" t="str">
            <v>F4.2.a</v>
          </cell>
          <cell r="D43" t="str">
            <v>Fensterreinigungskosten</v>
          </cell>
          <cell r="G43">
            <v>0</v>
          </cell>
          <cell r="H43">
            <v>0</v>
          </cell>
          <cell r="J43" t="str">
            <v>MJ/Jahr</v>
          </cell>
          <cell r="K43" t="str">
            <v>1</v>
          </cell>
          <cell r="L43">
            <v>0</v>
          </cell>
          <cell r="M43" t="str">
            <v>MJ</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t="e">
            <v>#VALUE!</v>
          </cell>
        </row>
        <row r="44">
          <cell r="C44" t="str">
            <v>F4.2.b</v>
          </cell>
          <cell r="D44" t="str">
            <v>Innenglasflächenreinigung</v>
          </cell>
          <cell r="G44">
            <v>0</v>
          </cell>
          <cell r="H44">
            <v>0</v>
          </cell>
          <cell r="J44" t="str">
            <v>MJ/Jahr</v>
          </cell>
          <cell r="K44" t="str">
            <v>1</v>
          </cell>
          <cell r="L44">
            <v>0</v>
          </cell>
          <cell r="M44" t="str">
            <v>MJ</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t="e">
            <v>#VALUE!</v>
          </cell>
        </row>
        <row r="45">
          <cell r="C45" t="str">
            <v>F4.3</v>
          </cell>
          <cell r="D45" t="str">
            <v>Fassadenreinigung</v>
          </cell>
          <cell r="G45">
            <v>0</v>
          </cell>
          <cell r="H45">
            <v>0</v>
          </cell>
          <cell r="J45" t="str">
            <v>MJ/Jahr</v>
          </cell>
          <cell r="K45" t="str">
            <v>1</v>
          </cell>
          <cell r="L45">
            <v>0</v>
          </cell>
          <cell r="M45" t="str">
            <v>MJ</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t="e">
            <v>#VALUE!</v>
          </cell>
        </row>
        <row r="46">
          <cell r="C46" t="str">
            <v>F4.4</v>
          </cell>
          <cell r="D46" t="str">
            <v>Sonderreinigungen</v>
          </cell>
          <cell r="F46" t="str">
            <v>#SUM</v>
          </cell>
          <cell r="G46">
            <v>0</v>
          </cell>
          <cell r="J46" t="str">
            <v>MJ/Jahr</v>
          </cell>
          <cell r="L46">
            <v>0</v>
          </cell>
          <cell r="M46" t="str">
            <v>MJ</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0</v>
          </cell>
          <cell r="DE46">
            <v>0</v>
          </cell>
          <cell r="DF46">
            <v>0</v>
          </cell>
          <cell r="DG46">
            <v>0</v>
          </cell>
          <cell r="DH46">
            <v>0</v>
          </cell>
          <cell r="DI46">
            <v>0</v>
          </cell>
          <cell r="DJ46" t="e">
            <v>#VALUE!</v>
          </cell>
        </row>
        <row r="47">
          <cell r="C47" t="str">
            <v>F4.4.a</v>
          </cell>
          <cell r="D47" t="str">
            <v>Sonnenschutzreinigungskosten</v>
          </cell>
          <cell r="G47">
            <v>0</v>
          </cell>
          <cell r="H47">
            <v>0</v>
          </cell>
          <cell r="J47" t="str">
            <v>MJ/Jahr</v>
          </cell>
          <cell r="K47" t="str">
            <v>1</v>
          </cell>
          <cell r="L47">
            <v>0</v>
          </cell>
          <cell r="M47" t="str">
            <v>MJ</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t="e">
            <v>#VALUE!</v>
          </cell>
        </row>
        <row r="48">
          <cell r="C48" t="str">
            <v>F4.4.b</v>
          </cell>
          <cell r="D48" t="str">
            <v>Reinigungskosten PV und Solarthermie</v>
          </cell>
          <cell r="G48">
            <v>0</v>
          </cell>
          <cell r="H48">
            <v>0</v>
          </cell>
          <cell r="J48" t="str">
            <v>MJ/Jahr</v>
          </cell>
          <cell r="K48" t="str">
            <v>1</v>
          </cell>
          <cell r="L48">
            <v>0</v>
          </cell>
          <cell r="M48" t="str">
            <v>MJ</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t="e">
            <v>#VALUE!</v>
          </cell>
        </row>
        <row r="49">
          <cell r="C49" t="str">
            <v>F4.5</v>
          </cell>
          <cell r="D49" t="str">
            <v>Winterdienste</v>
          </cell>
          <cell r="G49">
            <v>0</v>
          </cell>
          <cell r="H49">
            <v>0</v>
          </cell>
          <cell r="J49" t="str">
            <v>MJ/Jahr</v>
          </cell>
          <cell r="K49" t="str">
            <v>1</v>
          </cell>
          <cell r="L49">
            <v>0</v>
          </cell>
          <cell r="M49" t="str">
            <v>MJ</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cell r="DH49">
            <v>0</v>
          </cell>
          <cell r="DI49">
            <v>0</v>
          </cell>
          <cell r="DJ49" t="e">
            <v>#VALUE!</v>
          </cell>
        </row>
        <row r="50">
          <cell r="C50" t="str">
            <v>F4.6</v>
          </cell>
          <cell r="D50" t="str">
            <v>Reinigung Außenanlagen</v>
          </cell>
          <cell r="G50">
            <v>0</v>
          </cell>
          <cell r="H50">
            <v>0</v>
          </cell>
          <cell r="J50" t="str">
            <v>MJ/Jahr</v>
          </cell>
          <cell r="K50" t="str">
            <v>1</v>
          </cell>
          <cell r="L50">
            <v>0</v>
          </cell>
          <cell r="M50" t="str">
            <v>MJ</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t="e">
            <v>#VALUE!</v>
          </cell>
        </row>
        <row r="51">
          <cell r="C51" t="str">
            <v>F4.7</v>
          </cell>
          <cell r="D51" t="str">
            <v>Gärtnerdienste</v>
          </cell>
          <cell r="G51">
            <v>0</v>
          </cell>
          <cell r="H51">
            <v>0</v>
          </cell>
          <cell r="J51" t="str">
            <v>MJ/Jahr</v>
          </cell>
          <cell r="K51" t="str">
            <v>1</v>
          </cell>
          <cell r="L51">
            <v>0</v>
          </cell>
          <cell r="M51" t="str">
            <v>MJ</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0</v>
          </cell>
          <cell r="CP51">
            <v>0</v>
          </cell>
          <cell r="CQ51">
            <v>0</v>
          </cell>
          <cell r="CR51">
            <v>0</v>
          </cell>
          <cell r="CS51">
            <v>0</v>
          </cell>
          <cell r="CT51">
            <v>0</v>
          </cell>
          <cell r="CU51">
            <v>0</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t="e">
            <v>#VALUE!</v>
          </cell>
        </row>
        <row r="52">
          <cell r="C52" t="str">
            <v>F5</v>
          </cell>
          <cell r="D52" t="str">
            <v>Sicherheit</v>
          </cell>
          <cell r="F52" t="str">
            <v>#SUM</v>
          </cell>
          <cell r="G52">
            <v>0</v>
          </cell>
          <cell r="J52" t="str">
            <v>MJ/Jahr</v>
          </cell>
          <cell r="L52">
            <v>0</v>
          </cell>
          <cell r="M52" t="str">
            <v>MJ</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0</v>
          </cell>
          <cell r="DE52">
            <v>0</v>
          </cell>
          <cell r="DF52">
            <v>0</v>
          </cell>
          <cell r="DG52">
            <v>0</v>
          </cell>
          <cell r="DH52">
            <v>0</v>
          </cell>
          <cell r="DI52">
            <v>0</v>
          </cell>
          <cell r="DJ52" t="e">
            <v>#VALUE!</v>
          </cell>
        </row>
        <row r="53">
          <cell r="C53" t="str">
            <v>F5.1</v>
          </cell>
          <cell r="D53" t="str">
            <v>Sicherheitsdienste (Schließdienste, Bewachung)</v>
          </cell>
          <cell r="G53">
            <v>0</v>
          </cell>
          <cell r="H53">
            <v>0</v>
          </cell>
          <cell r="J53" t="str">
            <v>MJ/Jahr</v>
          </cell>
          <cell r="K53" t="str">
            <v>1</v>
          </cell>
          <cell r="L53">
            <v>0</v>
          </cell>
          <cell r="M53" t="str">
            <v>MJ</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cell r="CM53">
            <v>0</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0</v>
          </cell>
          <cell r="DE53">
            <v>0</v>
          </cell>
          <cell r="DF53">
            <v>0</v>
          </cell>
          <cell r="DG53">
            <v>0</v>
          </cell>
          <cell r="DH53">
            <v>0</v>
          </cell>
          <cell r="DI53">
            <v>0</v>
          </cell>
          <cell r="DJ53" t="e">
            <v>#VALUE!</v>
          </cell>
        </row>
        <row r="54">
          <cell r="C54" t="str">
            <v>F5.2</v>
          </cell>
          <cell r="D54" t="str">
            <v>Brandschutzdienste</v>
          </cell>
          <cell r="G54">
            <v>0</v>
          </cell>
          <cell r="H54">
            <v>0</v>
          </cell>
          <cell r="J54" t="str">
            <v>MJ/Jahr</v>
          </cell>
          <cell r="K54" t="str">
            <v>1</v>
          </cell>
          <cell r="L54">
            <v>0</v>
          </cell>
          <cell r="M54" t="str">
            <v>MJ</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t="e">
            <v>#VALUE!</v>
          </cell>
        </row>
        <row r="55">
          <cell r="C55" t="str">
            <v>F6</v>
          </cell>
          <cell r="D55" t="str">
            <v>Gebäudedienste</v>
          </cell>
          <cell r="F55" t="str">
            <v>#SUM</v>
          </cell>
          <cell r="G55">
            <v>0</v>
          </cell>
          <cell r="J55" t="str">
            <v>MJ/Jahr</v>
          </cell>
          <cell r="L55">
            <v>0</v>
          </cell>
          <cell r="M55" t="str">
            <v>MJ</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v>0</v>
          </cell>
          <cell r="CC55">
            <v>0</v>
          </cell>
          <cell r="CD55">
            <v>0</v>
          </cell>
          <cell r="CE55">
            <v>0</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0</v>
          </cell>
          <cell r="DI55">
            <v>0</v>
          </cell>
          <cell r="DJ55" t="e">
            <v>#VALUE!</v>
          </cell>
        </row>
        <row r="56">
          <cell r="C56" t="str">
            <v>F6.1</v>
          </cell>
          <cell r="D56" t="str">
            <v>Hauspost (Verteilung der Post im Haus)</v>
          </cell>
          <cell r="G56">
            <v>0</v>
          </cell>
          <cell r="H56">
            <v>0</v>
          </cell>
          <cell r="J56" t="str">
            <v>MJ/Jahr</v>
          </cell>
          <cell r="K56" t="str">
            <v>1</v>
          </cell>
          <cell r="L56">
            <v>0</v>
          </cell>
          <cell r="M56" t="str">
            <v>MJ</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t="e">
            <v>#VALUE!</v>
          </cell>
        </row>
        <row r="57">
          <cell r="C57" t="str">
            <v>F6.2</v>
          </cell>
          <cell r="D57" t="str">
            <v>Kommunikations- und Informationstechnik</v>
          </cell>
          <cell r="G57">
            <v>0</v>
          </cell>
          <cell r="H57">
            <v>0</v>
          </cell>
          <cell r="J57" t="str">
            <v>MJ/Jahr</v>
          </cell>
          <cell r="K57" t="str">
            <v>1</v>
          </cell>
          <cell r="L57">
            <v>0</v>
          </cell>
          <cell r="M57" t="str">
            <v>MJ</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0</v>
          </cell>
          <cell r="DF57">
            <v>0</v>
          </cell>
          <cell r="DG57">
            <v>0</v>
          </cell>
          <cell r="DH57">
            <v>0</v>
          </cell>
          <cell r="DI57">
            <v>0</v>
          </cell>
          <cell r="DJ57" t="e">
            <v>#VALUE!</v>
          </cell>
        </row>
        <row r="58">
          <cell r="C58" t="str">
            <v>F6.3</v>
          </cell>
          <cell r="D58" t="str">
            <v>Umzüge - interne Transporte, Hausarbeiterdienste</v>
          </cell>
          <cell r="G58">
            <v>0</v>
          </cell>
          <cell r="H58">
            <v>0</v>
          </cell>
          <cell r="J58" t="str">
            <v>MJ/Jahr</v>
          </cell>
          <cell r="K58" t="str">
            <v>1</v>
          </cell>
          <cell r="L58">
            <v>0</v>
          </cell>
          <cell r="M58" t="str">
            <v>MJ</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t="e">
            <v>#VALUE!</v>
          </cell>
        </row>
        <row r="59">
          <cell r="C59" t="str">
            <v>F6.4</v>
          </cell>
          <cell r="D59" t="str">
            <v>Empfang und interne Bürodienste</v>
          </cell>
          <cell r="G59">
            <v>0</v>
          </cell>
          <cell r="H59">
            <v>0</v>
          </cell>
          <cell r="J59" t="str">
            <v>MJ/Jahr</v>
          </cell>
          <cell r="K59" t="str">
            <v>1</v>
          </cell>
          <cell r="L59">
            <v>0</v>
          </cell>
          <cell r="M59" t="str">
            <v>MJ</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t="e">
            <v>#VALUE!</v>
          </cell>
        </row>
        <row r="60">
          <cell r="C60" t="str">
            <v>F6.5</v>
          </cell>
          <cell r="D60" t="str">
            <v>Gastroservice</v>
          </cell>
        </row>
        <row r="61">
          <cell r="C61" t="str">
            <v>F6.6</v>
          </cell>
          <cell r="D61" t="str">
            <v>Sonstige Dienste</v>
          </cell>
        </row>
        <row r="62">
          <cell r="C62" t="str">
            <v>F7</v>
          </cell>
          <cell r="D62" t="str">
            <v>Instandsetzung, Umbau</v>
          </cell>
          <cell r="L62">
            <v>0</v>
          </cell>
          <cell r="M62" t="str">
            <v>MJ</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t="e">
            <v>#VALUE!</v>
          </cell>
        </row>
        <row r="63">
          <cell r="C63" t="str">
            <v>F7.1</v>
          </cell>
          <cell r="D63" t="str">
            <v>Große Instandsetzung (inkl. Planung, Nebenleist., Reserve)</v>
          </cell>
          <cell r="L63">
            <v>0</v>
          </cell>
          <cell r="M63" t="str">
            <v>MJ</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t="e">
            <v>#VALUE!</v>
          </cell>
        </row>
        <row r="64">
          <cell r="C64" t="str">
            <v>F7.1a</v>
          </cell>
          <cell r="D64" t="str">
            <v>Bauwerk - Rohbau und Ausbau</v>
          </cell>
          <cell r="L64">
            <v>0</v>
          </cell>
          <cell r="M64" t="str">
            <v>MJ</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t="e">
            <v>#VALUE!</v>
          </cell>
        </row>
        <row r="65">
          <cell r="D65" t="str">
            <v>Nutzungsdauer 5 Jahre</v>
          </cell>
          <cell r="G65">
            <v>0</v>
          </cell>
          <cell r="H65">
            <v>0</v>
          </cell>
          <cell r="J65" t="str">
            <v>MJ/Instandsetzung</v>
          </cell>
          <cell r="K65">
            <v>5</v>
          </cell>
          <cell r="L65">
            <v>0</v>
          </cell>
          <cell r="M65" t="str">
            <v>MJ</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t="e">
            <v>#VALUE!</v>
          </cell>
        </row>
        <row r="66">
          <cell r="D66" t="str">
            <v>Nutzungsdauer 10 Jahre</v>
          </cell>
          <cell r="G66">
            <v>0</v>
          </cell>
          <cell r="H66">
            <v>0</v>
          </cell>
          <cell r="J66" t="str">
            <v>MJ/Instandsetzung</v>
          </cell>
          <cell r="K66">
            <v>10</v>
          </cell>
          <cell r="L66">
            <v>0</v>
          </cell>
          <cell r="M66" t="str">
            <v>MJ</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v>0</v>
          </cell>
          <cell r="CM66">
            <v>0</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t="e">
            <v>#VALUE!</v>
          </cell>
        </row>
        <row r="67">
          <cell r="D67" t="str">
            <v>Nutzungsdauer 15 Jahre</v>
          </cell>
          <cell r="G67">
            <v>0</v>
          </cell>
          <cell r="H67">
            <v>0</v>
          </cell>
          <cell r="J67" t="str">
            <v>MJ/Instandsetzung</v>
          </cell>
          <cell r="K67">
            <v>15</v>
          </cell>
          <cell r="L67">
            <v>0</v>
          </cell>
          <cell r="M67" t="str">
            <v>MJ</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cell r="BY67">
            <v>0</v>
          </cell>
          <cell r="BZ67">
            <v>0</v>
          </cell>
          <cell r="CA67">
            <v>0</v>
          </cell>
          <cell r="CB67">
            <v>0</v>
          </cell>
          <cell r="CC67">
            <v>0</v>
          </cell>
          <cell r="CD67">
            <v>0</v>
          </cell>
          <cell r="CE67">
            <v>0</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t="e">
            <v>#VALUE!</v>
          </cell>
        </row>
        <row r="68">
          <cell r="D68" t="str">
            <v>Nutzungsdauer 20 Jahre</v>
          </cell>
          <cell r="G68">
            <v>0</v>
          </cell>
          <cell r="H68">
            <v>0</v>
          </cell>
          <cell r="J68" t="str">
            <v>MJ/Instandsetzung</v>
          </cell>
          <cell r="K68">
            <v>20</v>
          </cell>
          <cell r="L68">
            <v>0</v>
          </cell>
          <cell r="M68" t="str">
            <v>MJ</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t="e">
            <v>#VALUE!</v>
          </cell>
        </row>
        <row r="69">
          <cell r="D69" t="str">
            <v>Nutzungsdauer 25 Jahre</v>
          </cell>
          <cell r="G69">
            <v>0</v>
          </cell>
          <cell r="H69">
            <v>0</v>
          </cell>
          <cell r="J69" t="str">
            <v>MJ/Instandsetzung</v>
          </cell>
          <cell r="K69">
            <v>25</v>
          </cell>
          <cell r="L69">
            <v>0</v>
          </cell>
          <cell r="M69" t="str">
            <v>MJ</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t="e">
            <v>#VALUE!</v>
          </cell>
        </row>
        <row r="70">
          <cell r="D70" t="str">
            <v>Nutzungsdauer 30 Jahre</v>
          </cell>
          <cell r="G70">
            <v>0</v>
          </cell>
          <cell r="H70">
            <v>0</v>
          </cell>
          <cell r="J70" t="str">
            <v>MJ/Instandsetzung</v>
          </cell>
          <cell r="K70">
            <v>30</v>
          </cell>
          <cell r="L70">
            <v>0</v>
          </cell>
          <cell r="M70" t="str">
            <v>MJ</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t="e">
            <v>#VALUE!</v>
          </cell>
        </row>
        <row r="71">
          <cell r="D71" t="str">
            <v>Nutzungsdauer 35 Jahre</v>
          </cell>
          <cell r="G71">
            <v>0</v>
          </cell>
          <cell r="H71">
            <v>0</v>
          </cell>
          <cell r="J71" t="str">
            <v>MJ/Instandsetzung</v>
          </cell>
          <cell r="K71">
            <v>35</v>
          </cell>
          <cell r="L71">
            <v>0</v>
          </cell>
          <cell r="M71" t="str">
            <v>MJ</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v>0</v>
          </cell>
          <cell r="CM71">
            <v>0</v>
          </cell>
          <cell r="CN71">
            <v>0</v>
          </cell>
          <cell r="CO71">
            <v>0</v>
          </cell>
          <cell r="CP71">
            <v>0</v>
          </cell>
          <cell r="CQ71">
            <v>0</v>
          </cell>
          <cell r="CR71">
            <v>0</v>
          </cell>
          <cell r="CS71">
            <v>0</v>
          </cell>
          <cell r="CT71">
            <v>0</v>
          </cell>
          <cell r="CU71">
            <v>0</v>
          </cell>
          <cell r="CV71">
            <v>0</v>
          </cell>
          <cell r="CW71">
            <v>0</v>
          </cell>
          <cell r="CX71">
            <v>0</v>
          </cell>
          <cell r="CY71">
            <v>0</v>
          </cell>
          <cell r="CZ71">
            <v>0</v>
          </cell>
          <cell r="DA71">
            <v>0</v>
          </cell>
          <cell r="DB71">
            <v>0</v>
          </cell>
          <cell r="DC71">
            <v>0</v>
          </cell>
          <cell r="DD71">
            <v>0</v>
          </cell>
          <cell r="DE71">
            <v>0</v>
          </cell>
          <cell r="DF71">
            <v>0</v>
          </cell>
          <cell r="DG71">
            <v>0</v>
          </cell>
          <cell r="DH71">
            <v>0</v>
          </cell>
          <cell r="DI71">
            <v>0</v>
          </cell>
          <cell r="DJ71" t="e">
            <v>#VALUE!</v>
          </cell>
        </row>
        <row r="72">
          <cell r="D72" t="str">
            <v>Nutzungsdauer 40 Jahre</v>
          </cell>
          <cell r="G72">
            <v>0</v>
          </cell>
          <cell r="H72">
            <v>0</v>
          </cell>
          <cell r="J72" t="str">
            <v>MJ/Instandsetzung</v>
          </cell>
          <cell r="K72">
            <v>40</v>
          </cell>
          <cell r="L72">
            <v>0</v>
          </cell>
          <cell r="M72" t="str">
            <v>MJ</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t="e">
            <v>#VALUE!</v>
          </cell>
        </row>
        <row r="73">
          <cell r="D73" t="str">
            <v>Nutzungsdauer 45 Jahre</v>
          </cell>
          <cell r="G73">
            <v>0</v>
          </cell>
          <cell r="H73">
            <v>0</v>
          </cell>
          <cell r="J73" t="str">
            <v>MJ/Instandsetzung</v>
          </cell>
          <cell r="K73">
            <v>45</v>
          </cell>
          <cell r="L73">
            <v>0</v>
          </cell>
          <cell r="M73" t="str">
            <v>MJ</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t="e">
            <v>#VALUE!</v>
          </cell>
        </row>
        <row r="74">
          <cell r="D74" t="str">
            <v>Nutzungsdauer 50 Jahre</v>
          </cell>
          <cell r="G74">
            <v>0</v>
          </cell>
          <cell r="H74">
            <v>0</v>
          </cell>
          <cell r="J74" t="str">
            <v>MJ/Instandsetzung</v>
          </cell>
          <cell r="K74">
            <v>50</v>
          </cell>
          <cell r="L74">
            <v>0</v>
          </cell>
          <cell r="M74" t="str">
            <v>MJ</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t="e">
            <v>#VALUE!</v>
          </cell>
        </row>
        <row r="75">
          <cell r="D75" t="str">
            <v>Nutzungsdauer 55 Jahre</v>
          </cell>
          <cell r="G75">
            <v>0</v>
          </cell>
          <cell r="H75">
            <v>0</v>
          </cell>
          <cell r="J75" t="str">
            <v>MJ/Instandsetzung</v>
          </cell>
          <cell r="K75">
            <v>55</v>
          </cell>
          <cell r="L75">
            <v>0</v>
          </cell>
          <cell r="M75" t="str">
            <v>MJ</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cell r="CE75">
            <v>0</v>
          </cell>
          <cell r="CF75">
            <v>0</v>
          </cell>
          <cell r="CG75">
            <v>0</v>
          </cell>
          <cell r="CH75">
            <v>0</v>
          </cell>
          <cell r="CI75">
            <v>0</v>
          </cell>
          <cell r="CJ75">
            <v>0</v>
          </cell>
          <cell r="CK75">
            <v>0</v>
          </cell>
          <cell r="CL75">
            <v>0</v>
          </cell>
          <cell r="CM75">
            <v>0</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0</v>
          </cell>
          <cell r="DE75">
            <v>0</v>
          </cell>
          <cell r="DF75">
            <v>0</v>
          </cell>
          <cell r="DG75">
            <v>0</v>
          </cell>
          <cell r="DH75">
            <v>0</v>
          </cell>
          <cell r="DI75">
            <v>0</v>
          </cell>
          <cell r="DJ75" t="e">
            <v>#VALUE!</v>
          </cell>
        </row>
        <row r="76">
          <cell r="D76" t="str">
            <v>Nutzungsdauer 60 Jahre</v>
          </cell>
          <cell r="G76">
            <v>0</v>
          </cell>
          <cell r="H76">
            <v>0</v>
          </cell>
          <cell r="J76" t="str">
            <v>MJ/Instandsetzung</v>
          </cell>
          <cell r="K76">
            <v>60</v>
          </cell>
          <cell r="L76">
            <v>0</v>
          </cell>
          <cell r="M76" t="str">
            <v>MJ</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t="e">
            <v>#VALUE!</v>
          </cell>
        </row>
        <row r="77">
          <cell r="D77" t="str">
            <v>Nutzungsdauer 65 Jahre</v>
          </cell>
          <cell r="G77">
            <v>0</v>
          </cell>
          <cell r="H77">
            <v>0</v>
          </cell>
          <cell r="J77" t="str">
            <v>MJ/Instandsetzung</v>
          </cell>
          <cell r="K77">
            <v>65</v>
          </cell>
          <cell r="L77">
            <v>0</v>
          </cell>
          <cell r="M77" t="str">
            <v>MJ</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cell r="CG77">
            <v>0</v>
          </cell>
          <cell r="CH77">
            <v>0</v>
          </cell>
          <cell r="CI77">
            <v>0</v>
          </cell>
          <cell r="CJ77">
            <v>0</v>
          </cell>
          <cell r="CK77">
            <v>0</v>
          </cell>
          <cell r="CL77">
            <v>0</v>
          </cell>
          <cell r="CM77">
            <v>0</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0</v>
          </cell>
          <cell r="DF77">
            <v>0</v>
          </cell>
          <cell r="DG77">
            <v>0</v>
          </cell>
          <cell r="DH77">
            <v>0</v>
          </cell>
          <cell r="DI77">
            <v>0</v>
          </cell>
          <cell r="DJ77" t="e">
            <v>#VALUE!</v>
          </cell>
        </row>
        <row r="78">
          <cell r="D78" t="str">
            <v>Nutzungsdauer 70 Jahre</v>
          </cell>
          <cell r="G78">
            <v>0</v>
          </cell>
          <cell r="H78">
            <v>0</v>
          </cell>
          <cell r="J78" t="str">
            <v>MJ/Instandsetzung</v>
          </cell>
          <cell r="K78">
            <v>70</v>
          </cell>
          <cell r="L78">
            <v>0</v>
          </cell>
          <cell r="M78" t="str">
            <v>MJ</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0</v>
          </cell>
          <cell r="CG78">
            <v>0</v>
          </cell>
          <cell r="CH78">
            <v>0</v>
          </cell>
          <cell r="CI78">
            <v>0</v>
          </cell>
          <cell r="CJ78">
            <v>0</v>
          </cell>
          <cell r="CK78">
            <v>0</v>
          </cell>
          <cell r="CL78">
            <v>0</v>
          </cell>
          <cell r="CM78">
            <v>0</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t="e">
            <v>#VALUE!</v>
          </cell>
        </row>
        <row r="79">
          <cell r="D79" t="str">
            <v>Nutzungsdauer 75 Jahre</v>
          </cell>
          <cell r="G79">
            <v>0</v>
          </cell>
          <cell r="H79">
            <v>0</v>
          </cell>
          <cell r="J79" t="str">
            <v>MJ/Instandsetzung</v>
          </cell>
          <cell r="K79">
            <v>75</v>
          </cell>
          <cell r="L79">
            <v>0</v>
          </cell>
          <cell r="M79" t="str">
            <v>MJ</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t="e">
            <v>#VALUE!</v>
          </cell>
        </row>
        <row r="80">
          <cell r="D80" t="str">
            <v>Nutzungsdauer 80 Jahre</v>
          </cell>
          <cell r="G80">
            <v>0</v>
          </cell>
          <cell r="H80">
            <v>0</v>
          </cell>
          <cell r="J80" t="str">
            <v>MJ/Instandsetzung</v>
          </cell>
          <cell r="K80">
            <v>80</v>
          </cell>
          <cell r="L80">
            <v>0</v>
          </cell>
          <cell r="M80" t="str">
            <v>MJ</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t="e">
            <v>#VALUE!</v>
          </cell>
        </row>
        <row r="81">
          <cell r="D81" t="str">
            <v>Nutzungsdauer 85 Jahre</v>
          </cell>
          <cell r="G81">
            <v>0</v>
          </cell>
          <cell r="H81">
            <v>0</v>
          </cell>
          <cell r="J81" t="str">
            <v>MJ/Instandsetzung</v>
          </cell>
          <cell r="K81">
            <v>85</v>
          </cell>
          <cell r="L81">
            <v>0</v>
          </cell>
          <cell r="M81" t="str">
            <v>MJ</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t="e">
            <v>#VALUE!</v>
          </cell>
        </row>
        <row r="82">
          <cell r="D82" t="str">
            <v>Nutzungsdauer 90 Jahre</v>
          </cell>
          <cell r="G82">
            <v>0</v>
          </cell>
          <cell r="H82">
            <v>0</v>
          </cell>
          <cell r="J82" t="str">
            <v>MJ/Instandsetzung</v>
          </cell>
          <cell r="K82">
            <v>90</v>
          </cell>
          <cell r="L82">
            <v>0</v>
          </cell>
          <cell r="M82" t="str">
            <v>MJ</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0</v>
          </cell>
          <cell r="CR82">
            <v>0</v>
          </cell>
          <cell r="CS82">
            <v>0</v>
          </cell>
          <cell r="CT82">
            <v>0</v>
          </cell>
          <cell r="CU82">
            <v>0</v>
          </cell>
          <cell r="CV82">
            <v>0</v>
          </cell>
          <cell r="CW82">
            <v>0</v>
          </cell>
          <cell r="CX82">
            <v>0</v>
          </cell>
          <cell r="CY82">
            <v>0</v>
          </cell>
          <cell r="CZ82">
            <v>0</v>
          </cell>
          <cell r="DA82">
            <v>0</v>
          </cell>
          <cell r="DB82">
            <v>0</v>
          </cell>
          <cell r="DC82">
            <v>0</v>
          </cell>
          <cell r="DD82">
            <v>0</v>
          </cell>
          <cell r="DE82">
            <v>0</v>
          </cell>
          <cell r="DF82">
            <v>0</v>
          </cell>
          <cell r="DG82">
            <v>0</v>
          </cell>
          <cell r="DH82">
            <v>0</v>
          </cell>
          <cell r="DI82">
            <v>0</v>
          </cell>
          <cell r="DJ82" t="e">
            <v>#VALUE!</v>
          </cell>
        </row>
        <row r="83">
          <cell r="D83" t="str">
            <v>Nutzungsdauer 95 Jahre</v>
          </cell>
          <cell r="G83">
            <v>0</v>
          </cell>
          <cell r="H83">
            <v>0</v>
          </cell>
          <cell r="J83" t="str">
            <v>MJ/Instandsetzung</v>
          </cell>
          <cell r="K83">
            <v>95</v>
          </cell>
          <cell r="L83">
            <v>0</v>
          </cell>
          <cell r="M83" t="str">
            <v>MJ</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cell r="CE83">
            <v>0</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0</v>
          </cell>
          <cell r="DF83">
            <v>0</v>
          </cell>
          <cell r="DG83">
            <v>0</v>
          </cell>
          <cell r="DH83">
            <v>0</v>
          </cell>
          <cell r="DI83">
            <v>0</v>
          </cell>
          <cell r="DJ83" t="e">
            <v>#VALUE!</v>
          </cell>
        </row>
        <row r="84">
          <cell r="D84" t="str">
            <v>Nutzungsdauer 100 Jahre</v>
          </cell>
          <cell r="G84">
            <v>0</v>
          </cell>
          <cell r="H84">
            <v>0</v>
          </cell>
          <cell r="J84" t="str">
            <v>MJ/Instandsetzung</v>
          </cell>
          <cell r="K84">
            <v>100</v>
          </cell>
          <cell r="L84">
            <v>0</v>
          </cell>
          <cell r="M84" t="str">
            <v>MJ</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t="e">
            <v>#VALUE!</v>
          </cell>
        </row>
        <row r="85">
          <cell r="C85" t="str">
            <v>F7.1-2</v>
          </cell>
          <cell r="D85" t="str">
            <v>Bauwerk-Rohbau</v>
          </cell>
          <cell r="J85" t="str">
            <v>zu den "Nutzungsdauern"</v>
          </cell>
          <cell r="L85">
            <v>0</v>
          </cell>
          <cell r="M85" t="str">
            <v>MJ</v>
          </cell>
        </row>
        <row r="86">
          <cell r="C86" t="str">
            <v>F7.1-2.A</v>
          </cell>
          <cell r="D86" t="str">
            <v>Bauwerk Rohbau Allgemein</v>
          </cell>
          <cell r="E86" t="str">
            <v>E2.A</v>
          </cell>
          <cell r="G86">
            <v>0</v>
          </cell>
          <cell r="H86">
            <v>0</v>
          </cell>
          <cell r="J86" t="str">
            <v>MJ/Instandsetzung</v>
          </cell>
          <cell r="K86">
            <v>30</v>
          </cell>
          <cell r="M86" t="str">
            <v>MJ</v>
          </cell>
        </row>
        <row r="87">
          <cell r="C87" t="str">
            <v>F7.1-2.B</v>
          </cell>
          <cell r="D87" t="str">
            <v>Erdarbeiten, Baugrube</v>
          </cell>
          <cell r="E87" t="str">
            <v>E2.B</v>
          </cell>
          <cell r="G87">
            <v>0</v>
          </cell>
          <cell r="H87">
            <v>0</v>
          </cell>
          <cell r="J87" t="str">
            <v>MJ/Instandsetzung</v>
          </cell>
          <cell r="K87">
            <v>1000</v>
          </cell>
          <cell r="M87" t="str">
            <v>MJ</v>
          </cell>
        </row>
        <row r="88">
          <cell r="C88" t="str">
            <v>F7.1-2.C</v>
          </cell>
          <cell r="D88" t="str">
            <v>Gründungen, Bodenkonstruktionen</v>
          </cell>
          <cell r="E88" t="str">
            <v>E2.C</v>
          </cell>
          <cell r="G88">
            <v>0</v>
          </cell>
          <cell r="H88">
            <v>0</v>
          </cell>
          <cell r="J88" t="str">
            <v>MJ/Instandsetzung</v>
          </cell>
          <cell r="K88">
            <v>100</v>
          </cell>
          <cell r="M88" t="str">
            <v>MJ</v>
          </cell>
        </row>
        <row r="89">
          <cell r="C89" t="str">
            <v>F7.1-2.D</v>
          </cell>
          <cell r="D89" t="str">
            <v>Horizontale Baukonstruktionen</v>
          </cell>
          <cell r="F89" t="str">
            <v>#SUM</v>
          </cell>
          <cell r="L89">
            <v>0</v>
          </cell>
          <cell r="M89" t="str">
            <v>MJ</v>
          </cell>
        </row>
        <row r="90">
          <cell r="C90" t="str">
            <v>F7.1-2.D.01</v>
          </cell>
          <cell r="D90" t="str">
            <v>Deckenkonstruktionen</v>
          </cell>
          <cell r="E90" t="str">
            <v>E2.D.01</v>
          </cell>
          <cell r="G90">
            <v>0</v>
          </cell>
          <cell r="H90">
            <v>0</v>
          </cell>
          <cell r="J90" t="str">
            <v>MJ/Instandsetzung</v>
          </cell>
          <cell r="K90">
            <v>100</v>
          </cell>
          <cell r="M90" t="str">
            <v>MJ</v>
          </cell>
        </row>
        <row r="91">
          <cell r="C91" t="str">
            <v>F7.1-2.D.02</v>
          </cell>
          <cell r="D91" t="str">
            <v>Treppenkonstruktionen</v>
          </cell>
          <cell r="E91" t="str">
            <v>E2.D.02</v>
          </cell>
          <cell r="G91">
            <v>0</v>
          </cell>
          <cell r="H91">
            <v>0</v>
          </cell>
          <cell r="J91" t="str">
            <v>MJ/Instandsetzung</v>
          </cell>
          <cell r="K91">
            <v>1000</v>
          </cell>
          <cell r="M91" t="str">
            <v>MJ</v>
          </cell>
        </row>
        <row r="92">
          <cell r="C92" t="str">
            <v>F7.1-2.D.03</v>
          </cell>
          <cell r="D92" t="str">
            <v>Dachkonstruktionen</v>
          </cell>
          <cell r="F92" t="str">
            <v>#SUM</v>
          </cell>
          <cell r="L92">
            <v>0</v>
          </cell>
          <cell r="M92" t="str">
            <v>MJ</v>
          </cell>
        </row>
        <row r="93">
          <cell r="C93" t="str">
            <v>F7.1-2.D.03.a</v>
          </cell>
          <cell r="D93" t="str">
            <v>Dachkonstruktion 1</v>
          </cell>
          <cell r="E93" t="str">
            <v>E2.D.03.a</v>
          </cell>
          <cell r="G93">
            <v>0</v>
          </cell>
          <cell r="H93">
            <v>0</v>
          </cell>
          <cell r="J93" t="str">
            <v>MJ/Instandsetzung</v>
          </cell>
          <cell r="K93">
            <v>1000</v>
          </cell>
          <cell r="M93" t="str">
            <v>MJ</v>
          </cell>
        </row>
        <row r="94">
          <cell r="C94" t="str">
            <v>F7.1-2.D.03.b</v>
          </cell>
          <cell r="D94" t="str">
            <v>Dachkonstruktion 2</v>
          </cell>
          <cell r="E94" t="str">
            <v>E2.D.03.b</v>
          </cell>
          <cell r="G94">
            <v>0</v>
          </cell>
          <cell r="H94">
            <v>0</v>
          </cell>
          <cell r="J94" t="str">
            <v>MJ/Instandsetzung</v>
          </cell>
          <cell r="K94">
            <v>1000</v>
          </cell>
          <cell r="M94" t="str">
            <v>MJ</v>
          </cell>
        </row>
        <row r="95">
          <cell r="C95" t="str">
            <v>F7.1-2.E</v>
          </cell>
          <cell r="D95" t="str">
            <v>Vertikale Baukonstruktionen</v>
          </cell>
          <cell r="L95">
            <v>0</v>
          </cell>
          <cell r="M95" t="str">
            <v>MJ</v>
          </cell>
        </row>
        <row r="96">
          <cell r="C96" t="str">
            <v>F7.1-2.E.01</v>
          </cell>
          <cell r="D96" t="str">
            <v>Aussenwandkonstruktionen</v>
          </cell>
          <cell r="L96">
            <v>0</v>
          </cell>
          <cell r="M96" t="str">
            <v>MJ</v>
          </cell>
        </row>
        <row r="97">
          <cell r="C97" t="str">
            <v>F7.1-2.E.01.a</v>
          </cell>
          <cell r="D97" t="str">
            <v>Aussenwandkonstruktion 1</v>
          </cell>
          <cell r="E97" t="str">
            <v>E2.E.01.a</v>
          </cell>
          <cell r="G97">
            <v>0</v>
          </cell>
          <cell r="H97">
            <v>0</v>
          </cell>
          <cell r="J97" t="str">
            <v>MJ/Instandsetzung</v>
          </cell>
          <cell r="K97">
            <v>1000</v>
          </cell>
          <cell r="M97" t="str">
            <v>MJ</v>
          </cell>
        </row>
        <row r="98">
          <cell r="C98" t="str">
            <v>F7.1-2.E.01.b</v>
          </cell>
          <cell r="D98" t="str">
            <v>Aussenwandkonstruktion 2</v>
          </cell>
          <cell r="E98" t="str">
            <v>E2.E.01.b</v>
          </cell>
          <cell r="G98">
            <v>0</v>
          </cell>
          <cell r="H98">
            <v>0</v>
          </cell>
          <cell r="J98" t="str">
            <v>MJ/Instandsetzung</v>
          </cell>
          <cell r="K98">
            <v>1000</v>
          </cell>
          <cell r="M98" t="str">
            <v>MJ</v>
          </cell>
        </row>
        <row r="99">
          <cell r="C99" t="str">
            <v>F7.1-2.E.01.d</v>
          </cell>
          <cell r="D99" t="str">
            <v>Aussenwandkonstruktionen Holzleichtbau</v>
          </cell>
          <cell r="E99" t="str">
            <v>E2.E.01.d</v>
          </cell>
          <cell r="G99">
            <v>0</v>
          </cell>
          <cell r="H99">
            <v>0</v>
          </cell>
          <cell r="J99" t="str">
            <v>MJ/Instandsetzung</v>
          </cell>
          <cell r="K99">
            <v>1000</v>
          </cell>
          <cell r="M99" t="str">
            <v>MJ</v>
          </cell>
        </row>
        <row r="100">
          <cell r="C100" t="str">
            <v>F7.1-2.E.01.f</v>
          </cell>
          <cell r="D100" t="str">
            <v>Erdberührte Außenwände</v>
          </cell>
          <cell r="E100" t="str">
            <v>E2.E.01.f</v>
          </cell>
          <cell r="G100">
            <v>0</v>
          </cell>
          <cell r="H100">
            <v>0</v>
          </cell>
          <cell r="J100" t="str">
            <v>MJ/Instandsetzung</v>
          </cell>
          <cell r="K100">
            <v>1000</v>
          </cell>
          <cell r="M100" t="str">
            <v>MJ</v>
          </cell>
        </row>
        <row r="101">
          <cell r="C101" t="str">
            <v>F7.1-2.E.02</v>
          </cell>
          <cell r="D101" t="str">
            <v>Innenwandkonstruktionen</v>
          </cell>
          <cell r="E101" t="str">
            <v>E2.E.02</v>
          </cell>
          <cell r="G101">
            <v>0</v>
          </cell>
          <cell r="H101">
            <v>0</v>
          </cell>
          <cell r="J101" t="str">
            <v>MJ/Instandsetzung</v>
          </cell>
          <cell r="K101">
            <v>1000</v>
          </cell>
          <cell r="M101" t="str">
            <v>MJ</v>
          </cell>
        </row>
        <row r="102">
          <cell r="C102" t="str">
            <v>F7.1-2.E.03</v>
          </cell>
          <cell r="D102" t="str">
            <v>Stützenkonstruktionen</v>
          </cell>
          <cell r="E102" t="str">
            <v>E2.E.03</v>
          </cell>
          <cell r="G102">
            <v>0</v>
          </cell>
          <cell r="H102">
            <v>0</v>
          </cell>
          <cell r="J102" t="str">
            <v>MJ/Instandsetzung</v>
          </cell>
          <cell r="K102">
            <v>1000</v>
          </cell>
          <cell r="M102" t="str">
            <v>MJ</v>
          </cell>
        </row>
        <row r="103">
          <cell r="C103" t="str">
            <v>F7.1-2.E.04</v>
          </cell>
          <cell r="D103" t="str">
            <v>Spezielle Konstruktionen</v>
          </cell>
          <cell r="E103" t="str">
            <v>E2.E.04</v>
          </cell>
          <cell r="G103">
            <v>0</v>
          </cell>
          <cell r="H103">
            <v>0</v>
          </cell>
          <cell r="J103" t="str">
            <v>MJ/Instandsetzung</v>
          </cell>
          <cell r="K103">
            <v>50</v>
          </cell>
          <cell r="M103" t="str">
            <v>MJ</v>
          </cell>
        </row>
        <row r="104">
          <cell r="C104" t="str">
            <v>F7.1-2.E.S</v>
          </cell>
          <cell r="D104" t="str">
            <v>Sonstiges Vertikale Baukonstruktionen</v>
          </cell>
          <cell r="E104" t="str">
            <v>E2.E.S</v>
          </cell>
          <cell r="G104">
            <v>0</v>
          </cell>
          <cell r="H104">
            <v>0</v>
          </cell>
          <cell r="J104" t="str">
            <v>MJ/Instandsetzung</v>
          </cell>
          <cell r="K104">
            <v>50</v>
          </cell>
          <cell r="M104" t="str">
            <v>MJ</v>
          </cell>
        </row>
        <row r="105">
          <cell r="C105" t="str">
            <v>F7.1-2.S</v>
          </cell>
          <cell r="D105" t="str">
            <v>Sonstige Bauwerk Rohbau</v>
          </cell>
          <cell r="E105" t="str">
            <v>E2.S</v>
          </cell>
          <cell r="G105">
            <v>0</v>
          </cell>
          <cell r="H105">
            <v>0</v>
          </cell>
          <cell r="J105" t="str">
            <v>MJ/Instandsetzung</v>
          </cell>
          <cell r="K105">
            <v>50</v>
          </cell>
          <cell r="M105" t="str">
            <v>MJ</v>
          </cell>
        </row>
        <row r="106">
          <cell r="C106" t="str">
            <v>F7.1-3</v>
          </cell>
          <cell r="D106" t="str">
            <v>Bauwerk Technik</v>
          </cell>
          <cell r="L106">
            <v>0</v>
          </cell>
          <cell r="M106" t="str">
            <v>MJ</v>
          </cell>
        </row>
        <row r="107">
          <cell r="C107" t="str">
            <v>F7.1b</v>
          </cell>
          <cell r="D107" t="str">
            <v>Haustechnik energierelevant</v>
          </cell>
          <cell r="L107">
            <v>0</v>
          </cell>
          <cell r="M107" t="str">
            <v>MJ</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cell r="CI107">
            <v>0</v>
          </cell>
          <cell r="CJ107">
            <v>0</v>
          </cell>
          <cell r="CK107">
            <v>0</v>
          </cell>
          <cell r="CL107">
            <v>0</v>
          </cell>
          <cell r="CM107">
            <v>0</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t="e">
            <v>#VALUE!</v>
          </cell>
        </row>
        <row r="108">
          <cell r="D108" t="str">
            <v>Nutzungsdauer 5 Jahre</v>
          </cell>
          <cell r="G108">
            <v>0</v>
          </cell>
          <cell r="H108">
            <v>0</v>
          </cell>
          <cell r="J108" t="str">
            <v>MJ/Instandsetzung</v>
          </cell>
          <cell r="K108">
            <v>5</v>
          </cell>
          <cell r="L108">
            <v>0</v>
          </cell>
          <cell r="M108" t="str">
            <v>MJ</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0</v>
          </cell>
          <cell r="DE108">
            <v>0</v>
          </cell>
          <cell r="DF108">
            <v>0</v>
          </cell>
          <cell r="DG108">
            <v>0</v>
          </cell>
          <cell r="DH108">
            <v>0</v>
          </cell>
          <cell r="DI108">
            <v>0</v>
          </cell>
          <cell r="DJ108" t="e">
            <v>#VALUE!</v>
          </cell>
        </row>
        <row r="109">
          <cell r="D109" t="str">
            <v>Nutzungsdauer 10 Jahre</v>
          </cell>
          <cell r="G109">
            <v>0</v>
          </cell>
          <cell r="H109">
            <v>0</v>
          </cell>
          <cell r="J109" t="str">
            <v>MJ/Instandsetzung</v>
          </cell>
          <cell r="K109">
            <v>10</v>
          </cell>
          <cell r="L109">
            <v>0</v>
          </cell>
          <cell r="M109" t="str">
            <v>MJ</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t="e">
            <v>#VALUE!</v>
          </cell>
        </row>
        <row r="110">
          <cell r="D110" t="str">
            <v>Nutzungsdauer 15 Jahre</v>
          </cell>
          <cell r="G110">
            <v>0</v>
          </cell>
          <cell r="H110">
            <v>0</v>
          </cell>
          <cell r="J110" t="str">
            <v>MJ/Instandsetzung</v>
          </cell>
          <cell r="K110">
            <v>15</v>
          </cell>
          <cell r="L110">
            <v>0</v>
          </cell>
          <cell r="M110" t="str">
            <v>MJ</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0</v>
          </cell>
          <cell r="DF110">
            <v>0</v>
          </cell>
          <cell r="DG110">
            <v>0</v>
          </cell>
          <cell r="DH110">
            <v>0</v>
          </cell>
          <cell r="DI110">
            <v>0</v>
          </cell>
          <cell r="DJ110" t="e">
            <v>#VALUE!</v>
          </cell>
        </row>
        <row r="111">
          <cell r="D111" t="str">
            <v>Nutzungsdauer 20 Jahre</v>
          </cell>
          <cell r="G111">
            <v>0</v>
          </cell>
          <cell r="H111">
            <v>0</v>
          </cell>
          <cell r="J111" t="str">
            <v>MJ/Instandsetzung</v>
          </cell>
          <cell r="K111">
            <v>20</v>
          </cell>
          <cell r="L111">
            <v>0</v>
          </cell>
          <cell r="M111" t="str">
            <v>MJ</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0</v>
          </cell>
          <cell r="DE111">
            <v>0</v>
          </cell>
          <cell r="DF111">
            <v>0</v>
          </cell>
          <cell r="DG111">
            <v>0</v>
          </cell>
          <cell r="DH111">
            <v>0</v>
          </cell>
          <cell r="DI111">
            <v>0</v>
          </cell>
          <cell r="DJ111" t="e">
            <v>#VALUE!</v>
          </cell>
        </row>
        <row r="112">
          <cell r="D112" t="str">
            <v>Nutzungsdauer 25 Jahre</v>
          </cell>
          <cell r="G112">
            <v>0</v>
          </cell>
          <cell r="H112">
            <v>0</v>
          </cell>
          <cell r="J112" t="str">
            <v>MJ/Instandsetzung</v>
          </cell>
          <cell r="K112">
            <v>25</v>
          </cell>
          <cell r="L112">
            <v>0</v>
          </cell>
          <cell r="M112" t="str">
            <v>MJ</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0</v>
          </cell>
          <cell r="DE112">
            <v>0</v>
          </cell>
          <cell r="DF112">
            <v>0</v>
          </cell>
          <cell r="DG112">
            <v>0</v>
          </cell>
          <cell r="DH112">
            <v>0</v>
          </cell>
          <cell r="DI112">
            <v>0</v>
          </cell>
          <cell r="DJ112" t="e">
            <v>#VALUE!</v>
          </cell>
        </row>
        <row r="113">
          <cell r="D113" t="str">
            <v>Nutzungsdauer 30 Jahre</v>
          </cell>
          <cell r="G113">
            <v>0</v>
          </cell>
          <cell r="H113">
            <v>0</v>
          </cell>
          <cell r="J113" t="str">
            <v>MJ/Instandsetzung</v>
          </cell>
          <cell r="K113">
            <v>30</v>
          </cell>
          <cell r="L113">
            <v>0</v>
          </cell>
          <cell r="M113" t="str">
            <v>MJ</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t="e">
            <v>#VALUE!</v>
          </cell>
        </row>
        <row r="114">
          <cell r="D114" t="str">
            <v>Nutzungsdauer 35 Jahre</v>
          </cell>
          <cell r="G114">
            <v>0</v>
          </cell>
          <cell r="H114">
            <v>0</v>
          </cell>
          <cell r="J114" t="str">
            <v>MJ/Instandsetzung</v>
          </cell>
          <cell r="K114">
            <v>35</v>
          </cell>
          <cell r="L114">
            <v>0</v>
          </cell>
          <cell r="M114" t="str">
            <v>MJ</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t="e">
            <v>#VALUE!</v>
          </cell>
        </row>
        <row r="115">
          <cell r="D115" t="str">
            <v>Nutzungsdauer 40 Jahre</v>
          </cell>
          <cell r="G115">
            <v>0</v>
          </cell>
          <cell r="H115">
            <v>0</v>
          </cell>
          <cell r="J115" t="str">
            <v>MJ/Instandsetzung</v>
          </cell>
          <cell r="K115">
            <v>40</v>
          </cell>
          <cell r="L115">
            <v>0</v>
          </cell>
          <cell r="M115" t="str">
            <v>MJ</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0</v>
          </cell>
          <cell r="CD115">
            <v>0</v>
          </cell>
          <cell r="CE115">
            <v>0</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t="e">
            <v>#VALUE!</v>
          </cell>
        </row>
        <row r="116">
          <cell r="D116" t="str">
            <v>Nutzungsdauer 45 Jahre</v>
          </cell>
          <cell r="G116">
            <v>0</v>
          </cell>
          <cell r="H116">
            <v>0</v>
          </cell>
          <cell r="J116" t="str">
            <v>MJ/Instandsetzung</v>
          </cell>
          <cell r="K116">
            <v>45</v>
          </cell>
          <cell r="L116">
            <v>0</v>
          </cell>
          <cell r="M116" t="str">
            <v>MJ</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t="e">
            <v>#VALUE!</v>
          </cell>
        </row>
        <row r="117">
          <cell r="D117" t="str">
            <v>Nutzungsdauer 50 Jahre</v>
          </cell>
          <cell r="G117">
            <v>0</v>
          </cell>
          <cell r="H117">
            <v>0</v>
          </cell>
          <cell r="J117" t="str">
            <v>MJ/Instandsetzung</v>
          </cell>
          <cell r="K117">
            <v>50</v>
          </cell>
          <cell r="L117">
            <v>0</v>
          </cell>
          <cell r="M117" t="str">
            <v>MJ</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t="e">
            <v>#VALUE!</v>
          </cell>
        </row>
        <row r="118">
          <cell r="D118" t="str">
            <v>Nutzungsdauer 55 Jahre</v>
          </cell>
          <cell r="G118">
            <v>0</v>
          </cell>
          <cell r="H118">
            <v>0</v>
          </cell>
          <cell r="J118" t="str">
            <v>MJ/Instandsetzung</v>
          </cell>
          <cell r="K118">
            <v>55</v>
          </cell>
          <cell r="L118">
            <v>0</v>
          </cell>
          <cell r="M118" t="str">
            <v>MJ</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0</v>
          </cell>
          <cell r="DE118">
            <v>0</v>
          </cell>
          <cell r="DF118">
            <v>0</v>
          </cell>
          <cell r="DG118">
            <v>0</v>
          </cell>
          <cell r="DH118">
            <v>0</v>
          </cell>
          <cell r="DI118">
            <v>0</v>
          </cell>
          <cell r="DJ118" t="e">
            <v>#VALUE!</v>
          </cell>
        </row>
        <row r="119">
          <cell r="D119" t="str">
            <v>Nutzungsdauer 60 Jahre</v>
          </cell>
          <cell r="G119">
            <v>0</v>
          </cell>
          <cell r="H119">
            <v>0</v>
          </cell>
          <cell r="J119" t="str">
            <v>MJ/Instandsetzung</v>
          </cell>
          <cell r="K119">
            <v>60</v>
          </cell>
          <cell r="L119">
            <v>0</v>
          </cell>
          <cell r="M119" t="str">
            <v>MJ</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t="e">
            <v>#VALUE!</v>
          </cell>
        </row>
        <row r="120">
          <cell r="D120" t="str">
            <v>Nutzungsdauer 65 Jahre</v>
          </cell>
          <cell r="G120">
            <v>0</v>
          </cell>
          <cell r="H120">
            <v>0</v>
          </cell>
          <cell r="J120" t="str">
            <v>MJ/Instandsetzung</v>
          </cell>
          <cell r="K120">
            <v>65</v>
          </cell>
          <cell r="L120">
            <v>0</v>
          </cell>
          <cell r="M120" t="str">
            <v>MJ</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t="e">
            <v>#VALUE!</v>
          </cell>
        </row>
        <row r="121">
          <cell r="D121" t="str">
            <v>Nutzungsdauer 70 Jahre</v>
          </cell>
          <cell r="G121">
            <v>0</v>
          </cell>
          <cell r="H121">
            <v>0</v>
          </cell>
          <cell r="J121" t="str">
            <v>MJ/Instandsetzung</v>
          </cell>
          <cell r="K121">
            <v>70</v>
          </cell>
          <cell r="L121">
            <v>0</v>
          </cell>
          <cell r="M121" t="str">
            <v>MJ</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t="e">
            <v>#VALUE!</v>
          </cell>
        </row>
        <row r="122">
          <cell r="D122" t="str">
            <v>Nutzungsdauer 75 Jahre</v>
          </cell>
          <cell r="G122">
            <v>0</v>
          </cell>
          <cell r="H122">
            <v>0</v>
          </cell>
          <cell r="J122" t="str">
            <v>MJ/Instandsetzung</v>
          </cell>
          <cell r="K122">
            <v>75</v>
          </cell>
          <cell r="L122">
            <v>0</v>
          </cell>
          <cell r="M122" t="str">
            <v>MJ</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0</v>
          </cell>
          <cell r="DE122">
            <v>0</v>
          </cell>
          <cell r="DF122">
            <v>0</v>
          </cell>
          <cell r="DG122">
            <v>0</v>
          </cell>
          <cell r="DH122">
            <v>0</v>
          </cell>
          <cell r="DI122">
            <v>0</v>
          </cell>
          <cell r="DJ122" t="e">
            <v>#VALUE!</v>
          </cell>
        </row>
        <row r="123">
          <cell r="D123" t="str">
            <v>Nutzungsdauer 80 Jahre</v>
          </cell>
          <cell r="G123">
            <v>0</v>
          </cell>
          <cell r="H123">
            <v>0</v>
          </cell>
          <cell r="J123" t="str">
            <v>MJ/Instandsetzung</v>
          </cell>
          <cell r="K123">
            <v>80</v>
          </cell>
          <cell r="L123">
            <v>0</v>
          </cell>
          <cell r="M123" t="str">
            <v>MJ</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0</v>
          </cell>
          <cell r="DE123">
            <v>0</v>
          </cell>
          <cell r="DF123">
            <v>0</v>
          </cell>
          <cell r="DG123">
            <v>0</v>
          </cell>
          <cell r="DH123">
            <v>0</v>
          </cell>
          <cell r="DI123">
            <v>0</v>
          </cell>
          <cell r="DJ123" t="e">
            <v>#VALUE!</v>
          </cell>
        </row>
        <row r="124">
          <cell r="D124" t="str">
            <v>Nutzungsdauer 85 Jahre</v>
          </cell>
          <cell r="G124">
            <v>0</v>
          </cell>
          <cell r="H124">
            <v>0</v>
          </cell>
          <cell r="J124" t="str">
            <v>MJ/Instandsetzung</v>
          </cell>
          <cell r="K124">
            <v>85</v>
          </cell>
          <cell r="L124">
            <v>0</v>
          </cell>
          <cell r="M124" t="str">
            <v>MJ</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t="e">
            <v>#VALUE!</v>
          </cell>
        </row>
        <row r="125">
          <cell r="D125" t="str">
            <v>Nutzungsdauer 90 Jahre</v>
          </cell>
          <cell r="G125">
            <v>0</v>
          </cell>
          <cell r="H125">
            <v>0</v>
          </cell>
          <cell r="J125" t="str">
            <v>MJ/Instandsetzung</v>
          </cell>
          <cell r="K125">
            <v>90</v>
          </cell>
          <cell r="L125">
            <v>0</v>
          </cell>
          <cell r="M125" t="str">
            <v>MJ</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t="e">
            <v>#VALUE!</v>
          </cell>
        </row>
        <row r="126">
          <cell r="D126" t="str">
            <v>Nutzungsdauer 95 Jahre</v>
          </cell>
          <cell r="G126">
            <v>0</v>
          </cell>
          <cell r="H126">
            <v>0</v>
          </cell>
          <cell r="J126" t="str">
            <v>MJ/Instandsetzung</v>
          </cell>
          <cell r="K126">
            <v>95</v>
          </cell>
          <cell r="L126">
            <v>0</v>
          </cell>
          <cell r="M126" t="str">
            <v>MJ</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t="e">
            <v>#VALUE!</v>
          </cell>
        </row>
        <row r="127">
          <cell r="D127" t="str">
            <v>Nutzungsdauer 100 Jahre</v>
          </cell>
          <cell r="G127">
            <v>0</v>
          </cell>
          <cell r="H127">
            <v>0</v>
          </cell>
          <cell r="J127" t="str">
            <v>MJ/Instandsetzung</v>
          </cell>
          <cell r="K127">
            <v>100</v>
          </cell>
          <cell r="L127">
            <v>0</v>
          </cell>
          <cell r="M127" t="str">
            <v>MJ</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cell r="BM127">
            <v>0</v>
          </cell>
          <cell r="BN127">
            <v>0</v>
          </cell>
          <cell r="BO127">
            <v>0</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t="e">
            <v>#VALUE!</v>
          </cell>
        </row>
        <row r="128">
          <cell r="C128" t="str">
            <v>F7.1c</v>
          </cell>
          <cell r="D128" t="str">
            <v>Haustechnik sonstige</v>
          </cell>
          <cell r="L128">
            <v>0</v>
          </cell>
          <cell r="M128" t="str">
            <v>MJ</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t="e">
            <v>#VALUE!</v>
          </cell>
        </row>
        <row r="129">
          <cell r="D129" t="str">
            <v>Nutzungsdauer 5 Jahre</v>
          </cell>
          <cell r="G129">
            <v>0</v>
          </cell>
          <cell r="H129">
            <v>0</v>
          </cell>
          <cell r="J129" t="str">
            <v>MJ/Instandsetzung</v>
          </cell>
          <cell r="K129">
            <v>5</v>
          </cell>
          <cell r="L129">
            <v>0</v>
          </cell>
          <cell r="M129" t="str">
            <v>MJ</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t="e">
            <v>#VALUE!</v>
          </cell>
        </row>
        <row r="130">
          <cell r="D130" t="str">
            <v>Nutzungsdauer 10 Jahre</v>
          </cell>
          <cell r="G130">
            <v>0</v>
          </cell>
          <cell r="H130">
            <v>0</v>
          </cell>
          <cell r="J130" t="str">
            <v>MJ/Instandsetzung</v>
          </cell>
          <cell r="K130">
            <v>10</v>
          </cell>
          <cell r="L130">
            <v>0</v>
          </cell>
          <cell r="M130" t="str">
            <v>MJ</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t="e">
            <v>#VALUE!</v>
          </cell>
        </row>
        <row r="131">
          <cell r="D131" t="str">
            <v>Nutzungsdauer 15 Jahre</v>
          </cell>
          <cell r="G131">
            <v>0</v>
          </cell>
          <cell r="H131">
            <v>0</v>
          </cell>
          <cell r="J131" t="str">
            <v>MJ/Instandsetzung</v>
          </cell>
          <cell r="K131">
            <v>15</v>
          </cell>
          <cell r="L131">
            <v>0</v>
          </cell>
          <cell r="M131" t="str">
            <v>MJ</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t="e">
            <v>#VALUE!</v>
          </cell>
        </row>
        <row r="132">
          <cell r="D132" t="str">
            <v>Nutzungsdauer 20 Jahre</v>
          </cell>
          <cell r="G132">
            <v>0</v>
          </cell>
          <cell r="H132">
            <v>0</v>
          </cell>
          <cell r="J132" t="str">
            <v>MJ/Instandsetzung</v>
          </cell>
          <cell r="K132">
            <v>20</v>
          </cell>
          <cell r="L132">
            <v>0</v>
          </cell>
          <cell r="M132" t="str">
            <v>MJ</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t="e">
            <v>#VALUE!</v>
          </cell>
        </row>
        <row r="133">
          <cell r="D133" t="str">
            <v>Nutzungsdauer 25 Jahre</v>
          </cell>
          <cell r="G133">
            <v>0</v>
          </cell>
          <cell r="H133">
            <v>0</v>
          </cell>
          <cell r="J133" t="str">
            <v>MJ/Instandsetzung</v>
          </cell>
          <cell r="K133">
            <v>25</v>
          </cell>
          <cell r="L133">
            <v>0</v>
          </cell>
          <cell r="M133" t="str">
            <v>MJ</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v>0</v>
          </cell>
          <cell r="CC133">
            <v>0</v>
          </cell>
          <cell r="CD133">
            <v>0</v>
          </cell>
          <cell r="CE133">
            <v>0</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t="e">
            <v>#VALUE!</v>
          </cell>
        </row>
        <row r="134">
          <cell r="D134" t="str">
            <v>Nutzungsdauer 30 Jahre</v>
          </cell>
          <cell r="G134">
            <v>0</v>
          </cell>
          <cell r="H134">
            <v>0</v>
          </cell>
          <cell r="J134" t="str">
            <v>MJ/Instandsetzung</v>
          </cell>
          <cell r="K134">
            <v>30</v>
          </cell>
          <cell r="L134">
            <v>0</v>
          </cell>
          <cell r="M134" t="str">
            <v>MJ</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0</v>
          </cell>
          <cell r="CM134">
            <v>0</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t="e">
            <v>#VALUE!</v>
          </cell>
        </row>
        <row r="135">
          <cell r="D135" t="str">
            <v>Nutzungsdauer 35 Jahre</v>
          </cell>
          <cell r="G135">
            <v>0</v>
          </cell>
          <cell r="H135">
            <v>0</v>
          </cell>
          <cell r="J135" t="str">
            <v>MJ/Instandsetzung</v>
          </cell>
          <cell r="K135">
            <v>35</v>
          </cell>
          <cell r="L135">
            <v>0</v>
          </cell>
          <cell r="M135" t="str">
            <v>MJ</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t="e">
            <v>#VALUE!</v>
          </cell>
        </row>
        <row r="136">
          <cell r="D136" t="str">
            <v>Nutzungsdauer 40 Jahre</v>
          </cell>
          <cell r="G136">
            <v>0</v>
          </cell>
          <cell r="H136">
            <v>0</v>
          </cell>
          <cell r="J136" t="str">
            <v>MJ/Instandsetzung</v>
          </cell>
          <cell r="K136">
            <v>40</v>
          </cell>
          <cell r="L136">
            <v>0</v>
          </cell>
          <cell r="M136" t="str">
            <v>MJ</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t="e">
            <v>#VALUE!</v>
          </cell>
        </row>
        <row r="137">
          <cell r="D137" t="str">
            <v>Nutzungsdauer 45 Jahre</v>
          </cell>
          <cell r="G137">
            <v>0</v>
          </cell>
          <cell r="H137">
            <v>0</v>
          </cell>
          <cell r="J137" t="str">
            <v>MJ/Instandsetzung</v>
          </cell>
          <cell r="K137">
            <v>45</v>
          </cell>
          <cell r="L137">
            <v>0</v>
          </cell>
          <cell r="M137" t="str">
            <v>MJ</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0</v>
          </cell>
          <cell r="CA137">
            <v>0</v>
          </cell>
          <cell r="CB137">
            <v>0</v>
          </cell>
          <cell r="CC137">
            <v>0</v>
          </cell>
          <cell r="CD137">
            <v>0</v>
          </cell>
          <cell r="CE137">
            <v>0</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t="e">
            <v>#VALUE!</v>
          </cell>
        </row>
        <row r="138">
          <cell r="D138" t="str">
            <v>Nutzungsdauer 50 Jahre</v>
          </cell>
          <cell r="G138">
            <v>0</v>
          </cell>
          <cell r="H138">
            <v>0</v>
          </cell>
          <cell r="J138" t="str">
            <v>MJ/Instandsetzung</v>
          </cell>
          <cell r="K138">
            <v>50</v>
          </cell>
          <cell r="L138">
            <v>0</v>
          </cell>
          <cell r="M138" t="str">
            <v>MJ</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0</v>
          </cell>
          <cell r="CA138">
            <v>0</v>
          </cell>
          <cell r="CB138">
            <v>0</v>
          </cell>
          <cell r="CC138">
            <v>0</v>
          </cell>
          <cell r="CD138">
            <v>0</v>
          </cell>
          <cell r="CE138">
            <v>0</v>
          </cell>
          <cell r="CF138">
            <v>0</v>
          </cell>
          <cell r="CG138">
            <v>0</v>
          </cell>
          <cell r="CH138">
            <v>0</v>
          </cell>
          <cell r="CI138">
            <v>0</v>
          </cell>
          <cell r="CJ138">
            <v>0</v>
          </cell>
          <cell r="CK138">
            <v>0</v>
          </cell>
          <cell r="CL138">
            <v>0</v>
          </cell>
          <cell r="CM138">
            <v>0</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t="e">
            <v>#VALUE!</v>
          </cell>
        </row>
        <row r="139">
          <cell r="D139" t="str">
            <v>Nutzungsdauer 55 Jahre</v>
          </cell>
          <cell r="G139">
            <v>0</v>
          </cell>
          <cell r="H139">
            <v>0</v>
          </cell>
          <cell r="J139" t="str">
            <v>MJ/Instandsetzung</v>
          </cell>
          <cell r="K139">
            <v>55</v>
          </cell>
          <cell r="L139">
            <v>0</v>
          </cell>
          <cell r="M139" t="str">
            <v>MJ</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t="e">
            <v>#VALUE!</v>
          </cell>
        </row>
        <row r="140">
          <cell r="D140" t="str">
            <v>Nutzungsdauer 60 Jahre</v>
          </cell>
          <cell r="G140">
            <v>0</v>
          </cell>
          <cell r="H140">
            <v>0</v>
          </cell>
          <cell r="J140" t="str">
            <v>MJ/Instandsetzung</v>
          </cell>
          <cell r="K140">
            <v>60</v>
          </cell>
          <cell r="L140">
            <v>0</v>
          </cell>
          <cell r="M140" t="str">
            <v>MJ</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t="e">
            <v>#VALUE!</v>
          </cell>
        </row>
        <row r="141">
          <cell r="D141" t="str">
            <v>Nutzungsdauer 65 Jahre</v>
          </cell>
          <cell r="G141">
            <v>0</v>
          </cell>
          <cell r="H141">
            <v>0</v>
          </cell>
          <cell r="J141" t="str">
            <v>MJ/Instandsetzung</v>
          </cell>
          <cell r="K141">
            <v>65</v>
          </cell>
          <cell r="L141">
            <v>0</v>
          </cell>
          <cell r="M141" t="str">
            <v>MJ</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BV141">
            <v>0</v>
          </cell>
          <cell r="BW141">
            <v>0</v>
          </cell>
          <cell r="BX141">
            <v>0</v>
          </cell>
          <cell r="BY141">
            <v>0</v>
          </cell>
          <cell r="BZ141">
            <v>0</v>
          </cell>
          <cell r="CA141">
            <v>0</v>
          </cell>
          <cell r="CB141">
            <v>0</v>
          </cell>
          <cell r="CC141">
            <v>0</v>
          </cell>
          <cell r="CD141">
            <v>0</v>
          </cell>
          <cell r="CE141">
            <v>0</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0</v>
          </cell>
          <cell r="DE141">
            <v>0</v>
          </cell>
          <cell r="DF141">
            <v>0</v>
          </cell>
          <cell r="DG141">
            <v>0</v>
          </cell>
          <cell r="DH141">
            <v>0</v>
          </cell>
          <cell r="DI141">
            <v>0</v>
          </cell>
          <cell r="DJ141" t="e">
            <v>#VALUE!</v>
          </cell>
        </row>
        <row r="142">
          <cell r="D142" t="str">
            <v>Nutzungsdauer 70 Jahre</v>
          </cell>
          <cell r="G142">
            <v>0</v>
          </cell>
          <cell r="H142">
            <v>0</v>
          </cell>
          <cell r="J142" t="str">
            <v>MJ/Instandsetzung</v>
          </cell>
          <cell r="K142">
            <v>70</v>
          </cell>
          <cell r="L142">
            <v>0</v>
          </cell>
          <cell r="M142" t="str">
            <v>MJ</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C142">
            <v>0</v>
          </cell>
          <cell r="CD142">
            <v>0</v>
          </cell>
          <cell r="CE142">
            <v>0</v>
          </cell>
          <cell r="CF142">
            <v>0</v>
          </cell>
          <cell r="CG142">
            <v>0</v>
          </cell>
          <cell r="CH142">
            <v>0</v>
          </cell>
          <cell r="CI142">
            <v>0</v>
          </cell>
          <cell r="CJ142">
            <v>0</v>
          </cell>
          <cell r="CK142">
            <v>0</v>
          </cell>
          <cell r="CL142">
            <v>0</v>
          </cell>
          <cell r="CM142">
            <v>0</v>
          </cell>
          <cell r="CN142">
            <v>0</v>
          </cell>
          <cell r="CO142">
            <v>0</v>
          </cell>
          <cell r="CP142">
            <v>0</v>
          </cell>
          <cell r="CQ142">
            <v>0</v>
          </cell>
          <cell r="CR142">
            <v>0</v>
          </cell>
          <cell r="CS142">
            <v>0</v>
          </cell>
          <cell r="CT142">
            <v>0</v>
          </cell>
          <cell r="CU142">
            <v>0</v>
          </cell>
          <cell r="CV142">
            <v>0</v>
          </cell>
          <cell r="CW142">
            <v>0</v>
          </cell>
          <cell r="CX142">
            <v>0</v>
          </cell>
          <cell r="CY142">
            <v>0</v>
          </cell>
          <cell r="CZ142">
            <v>0</v>
          </cell>
          <cell r="DA142">
            <v>0</v>
          </cell>
          <cell r="DB142">
            <v>0</v>
          </cell>
          <cell r="DC142">
            <v>0</v>
          </cell>
          <cell r="DD142">
            <v>0</v>
          </cell>
          <cell r="DE142">
            <v>0</v>
          </cell>
          <cell r="DF142">
            <v>0</v>
          </cell>
          <cell r="DG142">
            <v>0</v>
          </cell>
          <cell r="DH142">
            <v>0</v>
          </cell>
          <cell r="DI142">
            <v>0</v>
          </cell>
          <cell r="DJ142" t="e">
            <v>#VALUE!</v>
          </cell>
        </row>
        <row r="143">
          <cell r="D143" t="str">
            <v>Nutzungsdauer 75 Jahre</v>
          </cell>
          <cell r="G143">
            <v>0</v>
          </cell>
          <cell r="H143">
            <v>0</v>
          </cell>
          <cell r="J143" t="str">
            <v>MJ/Instandsetzung</v>
          </cell>
          <cell r="K143">
            <v>75</v>
          </cell>
          <cell r="L143">
            <v>0</v>
          </cell>
          <cell r="M143" t="str">
            <v>MJ</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cell r="BY143">
            <v>0</v>
          </cell>
          <cell r="BZ143">
            <v>0</v>
          </cell>
          <cell r="CA143">
            <v>0</v>
          </cell>
          <cell r="CB143">
            <v>0</v>
          </cell>
          <cell r="CC143">
            <v>0</v>
          </cell>
          <cell r="CD143">
            <v>0</v>
          </cell>
          <cell r="CE143">
            <v>0</v>
          </cell>
          <cell r="CF143">
            <v>0</v>
          </cell>
          <cell r="CG143">
            <v>0</v>
          </cell>
          <cell r="CH143">
            <v>0</v>
          </cell>
          <cell r="CI143">
            <v>0</v>
          </cell>
          <cell r="CJ143">
            <v>0</v>
          </cell>
          <cell r="CK143">
            <v>0</v>
          </cell>
          <cell r="CL143">
            <v>0</v>
          </cell>
          <cell r="CM143">
            <v>0</v>
          </cell>
          <cell r="CN143">
            <v>0</v>
          </cell>
          <cell r="CO143">
            <v>0</v>
          </cell>
          <cell r="CP143">
            <v>0</v>
          </cell>
          <cell r="CQ143">
            <v>0</v>
          </cell>
          <cell r="CR143">
            <v>0</v>
          </cell>
          <cell r="CS143">
            <v>0</v>
          </cell>
          <cell r="CT143">
            <v>0</v>
          </cell>
          <cell r="CU143">
            <v>0</v>
          </cell>
          <cell r="CV143">
            <v>0</v>
          </cell>
          <cell r="CW143">
            <v>0</v>
          </cell>
          <cell r="CX143">
            <v>0</v>
          </cell>
          <cell r="CY143">
            <v>0</v>
          </cell>
          <cell r="CZ143">
            <v>0</v>
          </cell>
          <cell r="DA143">
            <v>0</v>
          </cell>
          <cell r="DB143">
            <v>0</v>
          </cell>
          <cell r="DC143">
            <v>0</v>
          </cell>
          <cell r="DD143">
            <v>0</v>
          </cell>
          <cell r="DE143">
            <v>0</v>
          </cell>
          <cell r="DF143">
            <v>0</v>
          </cell>
          <cell r="DG143">
            <v>0</v>
          </cell>
          <cell r="DH143">
            <v>0</v>
          </cell>
          <cell r="DI143">
            <v>0</v>
          </cell>
          <cell r="DJ143" t="e">
            <v>#VALUE!</v>
          </cell>
        </row>
        <row r="144">
          <cell r="D144" t="str">
            <v>Nutzungsdauer 80 Jahre</v>
          </cell>
          <cell r="G144">
            <v>0</v>
          </cell>
          <cell r="H144">
            <v>0</v>
          </cell>
          <cell r="J144" t="str">
            <v>MJ/Instandsetzung</v>
          </cell>
          <cell r="K144">
            <v>80</v>
          </cell>
          <cell r="L144">
            <v>0</v>
          </cell>
          <cell r="M144" t="str">
            <v>MJ</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t="e">
            <v>#VALUE!</v>
          </cell>
        </row>
        <row r="145">
          <cell r="D145" t="str">
            <v>Nutzungsdauer 85 Jahre</v>
          </cell>
          <cell r="G145">
            <v>0</v>
          </cell>
          <cell r="H145">
            <v>0</v>
          </cell>
          <cell r="J145" t="str">
            <v>MJ/Instandsetzung</v>
          </cell>
          <cell r="K145">
            <v>85</v>
          </cell>
          <cell r="L145">
            <v>0</v>
          </cell>
          <cell r="M145" t="str">
            <v>MJ</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cell r="BY145">
            <v>0</v>
          </cell>
          <cell r="BZ145">
            <v>0</v>
          </cell>
          <cell r="CA145">
            <v>0</v>
          </cell>
          <cell r="CB145">
            <v>0</v>
          </cell>
          <cell r="CC145">
            <v>0</v>
          </cell>
          <cell r="CD145">
            <v>0</v>
          </cell>
          <cell r="CE145">
            <v>0</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0</v>
          </cell>
          <cell r="CW145">
            <v>0</v>
          </cell>
          <cell r="CX145">
            <v>0</v>
          </cell>
          <cell r="CY145">
            <v>0</v>
          </cell>
          <cell r="CZ145">
            <v>0</v>
          </cell>
          <cell r="DA145">
            <v>0</v>
          </cell>
          <cell r="DB145">
            <v>0</v>
          </cell>
          <cell r="DC145">
            <v>0</v>
          </cell>
          <cell r="DD145">
            <v>0</v>
          </cell>
          <cell r="DE145">
            <v>0</v>
          </cell>
          <cell r="DF145">
            <v>0</v>
          </cell>
          <cell r="DG145">
            <v>0</v>
          </cell>
          <cell r="DH145">
            <v>0</v>
          </cell>
          <cell r="DI145">
            <v>0</v>
          </cell>
          <cell r="DJ145" t="e">
            <v>#VALUE!</v>
          </cell>
        </row>
        <row r="146">
          <cell r="D146" t="str">
            <v>Nutzungsdauer 90 Jahre</v>
          </cell>
          <cell r="G146">
            <v>0</v>
          </cell>
          <cell r="H146">
            <v>0</v>
          </cell>
          <cell r="J146" t="str">
            <v>MJ/Instandsetzung</v>
          </cell>
          <cell r="K146">
            <v>90</v>
          </cell>
          <cell r="L146">
            <v>0</v>
          </cell>
          <cell r="M146" t="str">
            <v>MJ</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t="e">
            <v>#VALUE!</v>
          </cell>
        </row>
        <row r="147">
          <cell r="D147" t="str">
            <v>Nutzungsdauer 95 Jahre</v>
          </cell>
          <cell r="G147">
            <v>0</v>
          </cell>
          <cell r="H147">
            <v>0</v>
          </cell>
          <cell r="J147" t="str">
            <v>MJ/Instandsetzung</v>
          </cell>
          <cell r="K147">
            <v>95</v>
          </cell>
          <cell r="L147">
            <v>0</v>
          </cell>
          <cell r="M147" t="str">
            <v>MJ</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t="e">
            <v>#VALUE!</v>
          </cell>
        </row>
        <row r="148">
          <cell r="D148" t="str">
            <v>Nutzungsdauer 100 Jahre</v>
          </cell>
          <cell r="G148">
            <v>0</v>
          </cell>
          <cell r="H148">
            <v>0</v>
          </cell>
          <cell r="J148" t="str">
            <v>MJ/Instandsetzung</v>
          </cell>
          <cell r="K148">
            <v>100</v>
          </cell>
          <cell r="L148">
            <v>0</v>
          </cell>
          <cell r="M148" t="str">
            <v>MJ</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cell r="CD148">
            <v>0</v>
          </cell>
          <cell r="CE148">
            <v>0</v>
          </cell>
          <cell r="CF148">
            <v>0</v>
          </cell>
          <cell r="CG148">
            <v>0</v>
          </cell>
          <cell r="CH148">
            <v>0</v>
          </cell>
          <cell r="CI148">
            <v>0</v>
          </cell>
          <cell r="CJ148">
            <v>0</v>
          </cell>
          <cell r="CK148">
            <v>0</v>
          </cell>
          <cell r="CL148">
            <v>0</v>
          </cell>
          <cell r="CM148">
            <v>0</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0</v>
          </cell>
          <cell r="DE148">
            <v>0</v>
          </cell>
          <cell r="DF148">
            <v>0</v>
          </cell>
          <cell r="DG148">
            <v>0</v>
          </cell>
          <cell r="DH148">
            <v>0</v>
          </cell>
          <cell r="DI148">
            <v>0</v>
          </cell>
          <cell r="DJ148" t="e">
            <v>#VALUE!</v>
          </cell>
        </row>
        <row r="149">
          <cell r="C149" t="str">
            <v>F7.1-3.A</v>
          </cell>
          <cell r="D149" t="str">
            <v>Allgemein Bauwerk - Technik</v>
          </cell>
          <cell r="E149" t="str">
            <v>E3.A</v>
          </cell>
          <cell r="G149">
            <v>0</v>
          </cell>
          <cell r="H149">
            <v>0</v>
          </cell>
          <cell r="J149" t="str">
            <v>MJ/Instandsetzung</v>
          </cell>
          <cell r="K149">
            <v>25</v>
          </cell>
          <cell r="M149" t="str">
            <v>MJ</v>
          </cell>
        </row>
        <row r="150">
          <cell r="C150" t="str">
            <v>F7.1-3.B</v>
          </cell>
          <cell r="D150" t="str">
            <v>Förderanlagen</v>
          </cell>
          <cell r="E150" t="str">
            <v>E3.B</v>
          </cell>
          <cell r="G150">
            <v>0</v>
          </cell>
          <cell r="H150">
            <v>0</v>
          </cell>
          <cell r="J150" t="str">
            <v>MJ/Instandsetzung</v>
          </cell>
          <cell r="K150">
            <v>25</v>
          </cell>
          <cell r="M150" t="str">
            <v>MJ</v>
          </cell>
        </row>
        <row r="151">
          <cell r="C151" t="str">
            <v>F7.1-3.C</v>
          </cell>
          <cell r="D151" t="str">
            <v>Wärmeversorgungsanlagen</v>
          </cell>
          <cell r="L151">
            <v>0</v>
          </cell>
          <cell r="M151" t="str">
            <v>MJ</v>
          </cell>
        </row>
        <row r="152">
          <cell r="C152" t="str">
            <v>F7.1-3.C.01</v>
          </cell>
          <cell r="D152" t="str">
            <v>Wärmeerzeugungsanlagen</v>
          </cell>
          <cell r="E152" t="str">
            <v>E3.C.01</v>
          </cell>
          <cell r="G152">
            <v>0</v>
          </cell>
          <cell r="H152">
            <v>0</v>
          </cell>
          <cell r="J152" t="str">
            <v>MJ/Instandsetzung</v>
          </cell>
          <cell r="K152">
            <v>25</v>
          </cell>
          <cell r="M152" t="str">
            <v>MJ</v>
          </cell>
        </row>
        <row r="153">
          <cell r="C153" t="str">
            <v>F7.1-3.C.02</v>
          </cell>
          <cell r="D153" t="str">
            <v>Wärmeverteilnetze</v>
          </cell>
          <cell r="E153" t="str">
            <v>E3.C.02</v>
          </cell>
          <cell r="G153">
            <v>0</v>
          </cell>
          <cell r="H153">
            <v>0</v>
          </cell>
          <cell r="J153" t="str">
            <v>MJ/Instandsetzung</v>
          </cell>
          <cell r="K153">
            <v>40</v>
          </cell>
          <cell r="M153" t="str">
            <v>MJ</v>
          </cell>
        </row>
        <row r="154">
          <cell r="C154" t="str">
            <v>F7.1-3.C.03</v>
          </cell>
          <cell r="D154" t="str">
            <v>Raumheizflächen</v>
          </cell>
          <cell r="E154" t="str">
            <v>E3.C.03</v>
          </cell>
          <cell r="G154">
            <v>0</v>
          </cell>
          <cell r="H154">
            <v>0</v>
          </cell>
          <cell r="J154" t="str">
            <v>MJ/Instandsetzung</v>
          </cell>
          <cell r="K154">
            <v>30</v>
          </cell>
          <cell r="M154" t="str">
            <v>MJ</v>
          </cell>
        </row>
        <row r="155">
          <cell r="C155" t="str">
            <v>F7.1-3.C.S</v>
          </cell>
          <cell r="D155" t="str">
            <v>Sonstige Wärmeversorgungsanlagen</v>
          </cell>
          <cell r="E155" t="str">
            <v>E3.C.S</v>
          </cell>
          <cell r="G155">
            <v>0</v>
          </cell>
          <cell r="H155">
            <v>0</v>
          </cell>
          <cell r="J155" t="str">
            <v>MJ/Instandsetzung</v>
          </cell>
          <cell r="K155">
            <v>25</v>
          </cell>
          <cell r="M155" t="str">
            <v>MJ</v>
          </cell>
        </row>
        <row r="156">
          <cell r="C156" t="str">
            <v>F7.1-3.D</v>
          </cell>
          <cell r="D156" t="str">
            <v>Klima-/Lüftungsanlagen</v>
          </cell>
          <cell r="L156">
            <v>0</v>
          </cell>
          <cell r="M156" t="str">
            <v>MJ</v>
          </cell>
        </row>
        <row r="157">
          <cell r="C157" t="str">
            <v>F7.1-3.D.01</v>
          </cell>
          <cell r="D157" t="str">
            <v>Lüftungsanlagen</v>
          </cell>
          <cell r="L157">
            <v>0</v>
          </cell>
          <cell r="M157" t="str">
            <v>MJ</v>
          </cell>
        </row>
        <row r="158">
          <cell r="C158" t="str">
            <v>F7.1-3.D.01a</v>
          </cell>
          <cell r="D158" t="str">
            <v>Lüftungsanlagen Rohre</v>
          </cell>
          <cell r="E158" t="str">
            <v>E3.D.01a</v>
          </cell>
          <cell r="G158">
            <v>0</v>
          </cell>
          <cell r="H158">
            <v>0</v>
          </cell>
          <cell r="J158" t="str">
            <v>MJ/Instandsetzung</v>
          </cell>
          <cell r="K158">
            <v>20</v>
          </cell>
          <cell r="M158" t="str">
            <v>MJ</v>
          </cell>
        </row>
        <row r="159">
          <cell r="C159" t="str">
            <v>F7.1-3.D.01b</v>
          </cell>
          <cell r="D159" t="str">
            <v>Lüftungsanlagen Ventilatoren</v>
          </cell>
          <cell r="E159" t="str">
            <v>E3.D.01b</v>
          </cell>
          <cell r="G159">
            <v>0</v>
          </cell>
          <cell r="H159">
            <v>0</v>
          </cell>
          <cell r="J159" t="str">
            <v>MJ/Instandsetzung</v>
          </cell>
          <cell r="K159">
            <v>12</v>
          </cell>
          <cell r="M159" t="str">
            <v>MJ</v>
          </cell>
        </row>
        <row r="160">
          <cell r="C160" t="str">
            <v>F7.1-3.D.02</v>
          </cell>
          <cell r="D160" t="str">
            <v>Teilklimaanlagen</v>
          </cell>
          <cell r="E160" t="str">
            <v>E3.D.02</v>
          </cell>
          <cell r="G160">
            <v>0</v>
          </cell>
          <cell r="H160">
            <v>0</v>
          </cell>
          <cell r="J160" t="str">
            <v>MJ/Instandsetzung</v>
          </cell>
          <cell r="K160">
            <v>20</v>
          </cell>
          <cell r="M160" t="str">
            <v>MJ</v>
          </cell>
        </row>
        <row r="161">
          <cell r="C161" t="str">
            <v>F7.1-3.D.03</v>
          </cell>
          <cell r="D161" t="str">
            <v>Klimaanlagen</v>
          </cell>
          <cell r="E161" t="str">
            <v>E3.D.03</v>
          </cell>
          <cell r="G161">
            <v>0</v>
          </cell>
          <cell r="H161">
            <v>0</v>
          </cell>
          <cell r="J161" t="str">
            <v>MJ/Instandsetzung</v>
          </cell>
          <cell r="K161">
            <v>15</v>
          </cell>
          <cell r="M161" t="str">
            <v>MJ</v>
          </cell>
        </row>
        <row r="162">
          <cell r="C162" t="str">
            <v>F7.1-3.D.04</v>
          </cell>
          <cell r="D162" t="str">
            <v>Kälteanlagen</v>
          </cell>
          <cell r="E162" t="str">
            <v>E3.D.04</v>
          </cell>
          <cell r="G162">
            <v>0</v>
          </cell>
          <cell r="H162">
            <v>0</v>
          </cell>
          <cell r="J162" t="str">
            <v>MJ/Instandsetzung</v>
          </cell>
          <cell r="K162">
            <v>15</v>
          </cell>
          <cell r="M162" t="str">
            <v>MJ</v>
          </cell>
        </row>
        <row r="163">
          <cell r="C163" t="str">
            <v>F7.1-3.D.05</v>
          </cell>
          <cell r="D163" t="str">
            <v>Prozesslufttechnische Anlagen</v>
          </cell>
          <cell r="E163" t="str">
            <v>E3.D.05</v>
          </cell>
          <cell r="G163">
            <v>0</v>
          </cell>
          <cell r="H163">
            <v>0</v>
          </cell>
          <cell r="J163" t="str">
            <v>MJ/Instandsetzung</v>
          </cell>
          <cell r="K163">
            <v>20</v>
          </cell>
          <cell r="M163" t="str">
            <v>MJ</v>
          </cell>
        </row>
        <row r="164">
          <cell r="C164" t="str">
            <v>F7.1-3.D.S</v>
          </cell>
          <cell r="D164" t="str">
            <v>Sonstige Klima-/Lüftungsanlagen</v>
          </cell>
          <cell r="E164" t="str">
            <v>E3.D.S</v>
          </cell>
          <cell r="G164">
            <v>0</v>
          </cell>
          <cell r="H164">
            <v>0</v>
          </cell>
          <cell r="J164" t="str">
            <v>MJ/Instandsetzung</v>
          </cell>
          <cell r="K164">
            <v>20</v>
          </cell>
          <cell r="M164" t="str">
            <v>MJ</v>
          </cell>
        </row>
        <row r="165">
          <cell r="C165" t="str">
            <v>F7.1-3.E</v>
          </cell>
          <cell r="D165" t="str">
            <v>Sanitär-/Gasanlagen</v>
          </cell>
          <cell r="L165">
            <v>0</v>
          </cell>
          <cell r="M165" t="str">
            <v>MJ</v>
          </cell>
        </row>
        <row r="166">
          <cell r="C166" t="str">
            <v>F7.1-3.E.01</v>
          </cell>
          <cell r="D166" t="str">
            <v>Abwasseranlagen</v>
          </cell>
          <cell r="E166" t="str">
            <v>E3.E.01</v>
          </cell>
          <cell r="G166">
            <v>0</v>
          </cell>
          <cell r="H166">
            <v>0</v>
          </cell>
          <cell r="J166" t="str">
            <v>MJ/Instandsetzung</v>
          </cell>
          <cell r="K166">
            <v>25</v>
          </cell>
          <cell r="M166" t="str">
            <v>MJ</v>
          </cell>
        </row>
        <row r="167">
          <cell r="C167" t="str">
            <v>F7.1-3.E.02</v>
          </cell>
          <cell r="D167" t="str">
            <v>Wasseranlagen</v>
          </cell>
          <cell r="E167" t="str">
            <v>E3.E.02</v>
          </cell>
          <cell r="G167">
            <v>0</v>
          </cell>
          <cell r="H167">
            <v>0</v>
          </cell>
          <cell r="J167" t="str">
            <v>MJ/Instandsetzung</v>
          </cell>
          <cell r="K167">
            <v>30</v>
          </cell>
          <cell r="M167" t="str">
            <v>MJ</v>
          </cell>
        </row>
        <row r="168">
          <cell r="C168" t="str">
            <v>F7.1-3.E.03</v>
          </cell>
          <cell r="D168" t="str">
            <v>Gasanlagen</v>
          </cell>
          <cell r="E168" t="str">
            <v>E3.E.03</v>
          </cell>
          <cell r="G168">
            <v>0</v>
          </cell>
          <cell r="H168">
            <v>0</v>
          </cell>
          <cell r="J168" t="str">
            <v>MJ/Instandsetzung</v>
          </cell>
          <cell r="K168">
            <v>20</v>
          </cell>
          <cell r="M168" t="str">
            <v>MJ</v>
          </cell>
        </row>
        <row r="169">
          <cell r="C169" t="str">
            <v>F7.1-3.E.04</v>
          </cell>
          <cell r="D169" t="str">
            <v>Feuerlöschanlagen</v>
          </cell>
          <cell r="E169" t="str">
            <v>E3.E.04</v>
          </cell>
          <cell r="G169">
            <v>0</v>
          </cell>
          <cell r="H169">
            <v>0</v>
          </cell>
          <cell r="J169" t="str">
            <v>MJ/Instandsetzung</v>
          </cell>
          <cell r="K169">
            <v>20</v>
          </cell>
          <cell r="M169" t="str">
            <v>MJ</v>
          </cell>
        </row>
        <row r="170">
          <cell r="C170" t="str">
            <v>F7.1-3.E.S</v>
          </cell>
          <cell r="D170" t="str">
            <v>Sonstige Sanitär-/Gasanlagen</v>
          </cell>
          <cell r="E170" t="str">
            <v>E3.E.S</v>
          </cell>
          <cell r="G170">
            <v>0</v>
          </cell>
          <cell r="H170">
            <v>0</v>
          </cell>
          <cell r="J170" t="str">
            <v>MJ/Instandsetzung</v>
          </cell>
          <cell r="K170">
            <v>20</v>
          </cell>
          <cell r="M170" t="str">
            <v>MJ</v>
          </cell>
        </row>
        <row r="171">
          <cell r="C171" t="str">
            <v>F7.1-3.F</v>
          </cell>
          <cell r="D171" t="str">
            <v>Starkstromanlagen</v>
          </cell>
          <cell r="E171" t="str">
            <v>E3.F</v>
          </cell>
          <cell r="G171">
            <v>0</v>
          </cell>
          <cell r="H171">
            <v>0</v>
          </cell>
          <cell r="J171" t="str">
            <v>MJ/Instandsetzung</v>
          </cell>
          <cell r="K171">
            <v>25</v>
          </cell>
          <cell r="M171" t="str">
            <v>MJ</v>
          </cell>
        </row>
        <row r="172">
          <cell r="C172" t="str">
            <v>F7.1-3.G</v>
          </cell>
          <cell r="D172" t="str">
            <v>Fernmelde- und Informationstechnische Anlagen</v>
          </cell>
          <cell r="L172">
            <v>0</v>
          </cell>
          <cell r="M172" t="str">
            <v>MJ</v>
          </cell>
        </row>
        <row r="173">
          <cell r="C173" t="str">
            <v>F7.1-3.G.01</v>
          </cell>
          <cell r="D173" t="str">
            <v>Telekommunikationsanlagen</v>
          </cell>
          <cell r="E173" t="str">
            <v>E3.G.01</v>
          </cell>
          <cell r="G173">
            <v>0</v>
          </cell>
          <cell r="H173">
            <v>0</v>
          </cell>
          <cell r="J173" t="str">
            <v>MJ/Instandsetzung</v>
          </cell>
          <cell r="K173">
            <v>10</v>
          </cell>
          <cell r="M173" t="str">
            <v>MJ</v>
          </cell>
        </row>
        <row r="174">
          <cell r="C174" t="str">
            <v>F7.1-3.G.02</v>
          </cell>
          <cell r="D174" t="str">
            <v>Such-/Signalanlagen</v>
          </cell>
          <cell r="E174" t="str">
            <v>E3.G.02</v>
          </cell>
          <cell r="G174">
            <v>0</v>
          </cell>
          <cell r="H174">
            <v>0</v>
          </cell>
          <cell r="J174" t="str">
            <v>MJ/Instandsetzung</v>
          </cell>
          <cell r="K174">
            <v>20</v>
          </cell>
          <cell r="M174" t="str">
            <v>MJ</v>
          </cell>
        </row>
        <row r="175">
          <cell r="C175" t="str">
            <v>F7.1-3.G.03</v>
          </cell>
          <cell r="D175" t="str">
            <v>Zeitdienstanlagen</v>
          </cell>
          <cell r="E175" t="str">
            <v>E3.G.03</v>
          </cell>
          <cell r="G175">
            <v>0</v>
          </cell>
          <cell r="H175">
            <v>0</v>
          </cell>
          <cell r="J175" t="str">
            <v>MJ/Instandsetzung</v>
          </cell>
          <cell r="K175">
            <v>14</v>
          </cell>
          <cell r="M175" t="str">
            <v>MJ</v>
          </cell>
        </row>
        <row r="176">
          <cell r="C176" t="str">
            <v>F7.1-3.G.04</v>
          </cell>
          <cell r="D176" t="str">
            <v>Elektroakustische Anlagen</v>
          </cell>
          <cell r="E176" t="str">
            <v>E3.G.04</v>
          </cell>
          <cell r="G176">
            <v>0</v>
          </cell>
          <cell r="H176">
            <v>0</v>
          </cell>
          <cell r="J176" t="str">
            <v>MJ/Instandsetzung</v>
          </cell>
          <cell r="K176">
            <v>15</v>
          </cell>
          <cell r="M176" t="str">
            <v>MJ</v>
          </cell>
        </row>
        <row r="177">
          <cell r="C177" t="str">
            <v>F7.1-3.G.05</v>
          </cell>
          <cell r="D177" t="str">
            <v>Fernseh-/Antennenanlagen</v>
          </cell>
          <cell r="E177" t="str">
            <v>E3.G.05</v>
          </cell>
          <cell r="G177">
            <v>0</v>
          </cell>
          <cell r="H177">
            <v>0</v>
          </cell>
          <cell r="J177" t="str">
            <v>MJ/Instandsetzung</v>
          </cell>
          <cell r="K177">
            <v>16</v>
          </cell>
          <cell r="M177" t="str">
            <v>MJ</v>
          </cell>
        </row>
        <row r="178">
          <cell r="C178" t="str">
            <v>F7.1-3.G.06</v>
          </cell>
          <cell r="D178" t="str">
            <v>Gefahrenmelde-/Alarmanlagen</v>
          </cell>
          <cell r="E178" t="str">
            <v>E3.G.06</v>
          </cell>
          <cell r="G178">
            <v>0</v>
          </cell>
          <cell r="H178">
            <v>0</v>
          </cell>
          <cell r="J178" t="str">
            <v>MJ/Instandsetzung</v>
          </cell>
          <cell r="K178">
            <v>10</v>
          </cell>
          <cell r="M178" t="str">
            <v>MJ</v>
          </cell>
        </row>
        <row r="179">
          <cell r="C179" t="str">
            <v>F7.1-3.G.07</v>
          </cell>
          <cell r="D179" t="str">
            <v>Übertragungsnetze</v>
          </cell>
          <cell r="E179" t="str">
            <v>E3.G.07</v>
          </cell>
          <cell r="G179">
            <v>0</v>
          </cell>
          <cell r="H179">
            <v>0</v>
          </cell>
          <cell r="J179" t="str">
            <v>MJ/Instandsetzung</v>
          </cell>
          <cell r="K179">
            <v>10</v>
          </cell>
          <cell r="M179" t="str">
            <v>MJ</v>
          </cell>
        </row>
        <row r="180">
          <cell r="C180" t="str">
            <v>F7.1-3.G.S</v>
          </cell>
          <cell r="D180" t="str">
            <v>Sonstige Informationstechnische Anlagen</v>
          </cell>
          <cell r="E180" t="str">
            <v>E3.G.S</v>
          </cell>
          <cell r="G180">
            <v>0</v>
          </cell>
          <cell r="H180">
            <v>0</v>
          </cell>
          <cell r="J180" t="str">
            <v>MJ/Instandsetzung</v>
          </cell>
          <cell r="K180">
            <v>17</v>
          </cell>
          <cell r="M180" t="str">
            <v>MJ</v>
          </cell>
        </row>
        <row r="181">
          <cell r="C181" t="str">
            <v>F7.1-3.H</v>
          </cell>
          <cell r="D181" t="str">
            <v>Gebäudeautomation</v>
          </cell>
          <cell r="E181" t="str">
            <v>E3.H</v>
          </cell>
          <cell r="G181">
            <v>0</v>
          </cell>
          <cell r="H181">
            <v>0</v>
          </cell>
          <cell r="J181" t="str">
            <v>MJ/Instandsetzung</v>
          </cell>
          <cell r="K181">
            <v>18</v>
          </cell>
          <cell r="M181" t="str">
            <v>MJ</v>
          </cell>
        </row>
        <row r="182">
          <cell r="C182" t="str">
            <v>F7.1-3.S</v>
          </cell>
          <cell r="D182" t="str">
            <v>Sonstige Anlagen Bauwerk - Technik</v>
          </cell>
          <cell r="E182" t="str">
            <v>E3.S</v>
          </cell>
          <cell r="G182">
            <v>0</v>
          </cell>
          <cell r="H182">
            <v>0</v>
          </cell>
          <cell r="J182" t="str">
            <v>MJ/Instandsetzung</v>
          </cell>
          <cell r="K182">
            <v>20</v>
          </cell>
          <cell r="M182" t="str">
            <v>MJ</v>
          </cell>
        </row>
        <row r="183">
          <cell r="C183" t="str">
            <v>F7.1-4</v>
          </cell>
          <cell r="D183" t="str">
            <v>Bauwerk Ausbau</v>
          </cell>
          <cell r="L183">
            <v>0</v>
          </cell>
          <cell r="M183" t="str">
            <v>MJ</v>
          </cell>
        </row>
        <row r="184">
          <cell r="C184" t="str">
            <v>F7.1-4.A</v>
          </cell>
          <cell r="D184" t="str">
            <v>Allgemein Bauwerk - Ausbau</v>
          </cell>
          <cell r="E184" t="str">
            <v>E4.A</v>
          </cell>
          <cell r="G184">
            <v>0</v>
          </cell>
          <cell r="H184">
            <v>0</v>
          </cell>
          <cell r="J184" t="str">
            <v>MJ/Instandsetzung</v>
          </cell>
          <cell r="K184">
            <v>30</v>
          </cell>
          <cell r="M184" t="str">
            <v>MJ</v>
          </cell>
        </row>
        <row r="185">
          <cell r="C185" t="str">
            <v>F7.1-4.B</v>
          </cell>
          <cell r="D185" t="str">
            <v>Dachverkleidung</v>
          </cell>
          <cell r="L185">
            <v>0</v>
          </cell>
          <cell r="M185" t="str">
            <v>MJ</v>
          </cell>
        </row>
        <row r="186">
          <cell r="C186" t="str">
            <v>F7.1-4.B.01</v>
          </cell>
          <cell r="D186" t="str">
            <v>Dachbeläge</v>
          </cell>
          <cell r="L186">
            <v>0</v>
          </cell>
          <cell r="M186" t="str">
            <v>MJ</v>
          </cell>
        </row>
        <row r="187">
          <cell r="C187" t="str">
            <v>F7.1-4.B.01.a</v>
          </cell>
          <cell r="D187" t="str">
            <v>Dachbelag 1</v>
          </cell>
          <cell r="E187" t="str">
            <v>E4.B.01.a</v>
          </cell>
          <cell r="G187">
            <v>0</v>
          </cell>
          <cell r="H187">
            <v>0</v>
          </cell>
          <cell r="J187" t="str">
            <v>MJ/Instandsetzung</v>
          </cell>
          <cell r="K187">
            <v>1000</v>
          </cell>
          <cell r="M187" t="str">
            <v>MJ</v>
          </cell>
        </row>
        <row r="188">
          <cell r="C188" t="str">
            <v>F7.1-4.B.01.b</v>
          </cell>
          <cell r="D188" t="str">
            <v>Dachbelag 2</v>
          </cell>
          <cell r="E188" t="str">
            <v>E4.B.01.b</v>
          </cell>
          <cell r="G188">
            <v>0</v>
          </cell>
          <cell r="H188">
            <v>0</v>
          </cell>
          <cell r="J188" t="str">
            <v>MJ/Instandsetzung</v>
          </cell>
          <cell r="K188">
            <v>1000</v>
          </cell>
          <cell r="M188" t="str">
            <v>MJ</v>
          </cell>
        </row>
        <row r="189">
          <cell r="C189" t="str">
            <v>F7.1-4.B.02</v>
          </cell>
          <cell r="D189" t="str">
            <v>Dachfenster/-öffnungen</v>
          </cell>
          <cell r="E189" t="str">
            <v>E4.B.02</v>
          </cell>
          <cell r="G189">
            <v>0</v>
          </cell>
          <cell r="H189">
            <v>0</v>
          </cell>
          <cell r="J189" t="str">
            <v>MJ/Instandsetzung</v>
          </cell>
          <cell r="K189">
            <v>1000</v>
          </cell>
          <cell r="M189" t="str">
            <v>MJ</v>
          </cell>
        </row>
        <row r="190">
          <cell r="C190" t="str">
            <v>F7.1-4.B.03</v>
          </cell>
          <cell r="D190" t="str">
            <v>Balkon-/Terrassenbeläge</v>
          </cell>
          <cell r="E190" t="str">
            <v>E4.B.03</v>
          </cell>
          <cell r="G190">
            <v>0</v>
          </cell>
          <cell r="H190">
            <v>0</v>
          </cell>
          <cell r="J190" t="str">
            <v>MJ/Instandsetzung</v>
          </cell>
          <cell r="K190">
            <v>15</v>
          </cell>
          <cell r="M190" t="str">
            <v>MJ</v>
          </cell>
        </row>
        <row r="191">
          <cell r="C191" t="str">
            <v>F7.1-4.B.S</v>
          </cell>
          <cell r="D191" t="str">
            <v>Sonstige Dachverkleidung</v>
          </cell>
          <cell r="E191" t="str">
            <v>E4.B.S</v>
          </cell>
          <cell r="G191">
            <v>0</v>
          </cell>
          <cell r="H191">
            <v>0</v>
          </cell>
          <cell r="J191" t="str">
            <v>MJ/Instandsetzung</v>
          </cell>
          <cell r="K191">
            <v>30</v>
          </cell>
          <cell r="M191" t="str">
            <v>MJ</v>
          </cell>
        </row>
        <row r="192">
          <cell r="C192" t="str">
            <v>F7.1-4.C</v>
          </cell>
          <cell r="D192" t="str">
            <v>Fassadenhülle</v>
          </cell>
          <cell r="E192" t="str">
            <v>E4.C</v>
          </cell>
          <cell r="G192">
            <v>0</v>
          </cell>
          <cell r="H192">
            <v>0</v>
          </cell>
          <cell r="J192" t="str">
            <v>MJ/Instandsetzung</v>
          </cell>
          <cell r="K192">
            <v>1000</v>
          </cell>
          <cell r="M192" t="str">
            <v>MJ</v>
          </cell>
        </row>
        <row r="193">
          <cell r="C193" t="str">
            <v>F7.1-4.D</v>
          </cell>
          <cell r="D193" t="str">
            <v>Innenausbau</v>
          </cell>
          <cell r="L193">
            <v>0</v>
          </cell>
          <cell r="M193" t="str">
            <v>MJ</v>
          </cell>
        </row>
        <row r="194">
          <cell r="C194" t="str">
            <v>F7.1-4.D.01</v>
          </cell>
          <cell r="D194" t="str">
            <v>Bodenbeläge</v>
          </cell>
          <cell r="E194" t="str">
            <v>E4.D.01</v>
          </cell>
          <cell r="G194">
            <v>0</v>
          </cell>
          <cell r="H194">
            <v>0</v>
          </cell>
          <cell r="J194" t="str">
            <v>MJ/Instandsetzung</v>
          </cell>
          <cell r="K194">
            <v>20</v>
          </cell>
          <cell r="M194" t="str">
            <v>MJ</v>
          </cell>
        </row>
        <row r="195">
          <cell r="C195" t="str">
            <v>F7.1-4.D.02</v>
          </cell>
          <cell r="D195" t="str">
            <v>Wandverkleidungen</v>
          </cell>
          <cell r="L195">
            <v>0</v>
          </cell>
          <cell r="M195" t="str">
            <v>MJ</v>
          </cell>
        </row>
        <row r="196">
          <cell r="C196" t="str">
            <v>F7.1-4.D.02a</v>
          </cell>
          <cell r="D196" t="str">
            <v>Ausmalen</v>
          </cell>
          <cell r="E196" t="str">
            <v>F7.1-4.D.02a</v>
          </cell>
          <cell r="G196">
            <v>0</v>
          </cell>
          <cell r="H196">
            <v>0</v>
          </cell>
          <cell r="J196" t="str">
            <v>MJ/Instandsetzung</v>
          </cell>
          <cell r="K196">
            <v>10</v>
          </cell>
          <cell r="M196" t="str">
            <v>MJ</v>
          </cell>
        </row>
        <row r="197">
          <cell r="C197" t="str">
            <v>F7.1-4.D.02b</v>
          </cell>
          <cell r="D197" t="str">
            <v>Instandsetzung Wandverkleidungen</v>
          </cell>
          <cell r="E197" t="str">
            <v>E4.D.02</v>
          </cell>
          <cell r="G197">
            <v>0</v>
          </cell>
          <cell r="H197">
            <v>0</v>
          </cell>
          <cell r="J197" t="str">
            <v>MJ/Instandsetzung</v>
          </cell>
          <cell r="K197">
            <v>22</v>
          </cell>
          <cell r="M197" t="str">
            <v>MJ</v>
          </cell>
        </row>
        <row r="198">
          <cell r="C198" t="str">
            <v>F7.1-4.D.03</v>
          </cell>
          <cell r="D198" t="str">
            <v>Deckenverkleidungen</v>
          </cell>
          <cell r="L198">
            <v>0</v>
          </cell>
          <cell r="M198" t="str">
            <v>MJ</v>
          </cell>
        </row>
        <row r="199">
          <cell r="C199" t="str">
            <v>F7.1-4.D.03a</v>
          </cell>
          <cell r="D199" t="str">
            <v>Ausmalen</v>
          </cell>
          <cell r="E199" t="str">
            <v>F7.1-4.D.03a</v>
          </cell>
          <cell r="G199">
            <v>0</v>
          </cell>
          <cell r="H199">
            <v>0</v>
          </cell>
          <cell r="J199" t="str">
            <v>MJ/Instandsetzung</v>
          </cell>
          <cell r="K199">
            <v>10</v>
          </cell>
          <cell r="M199" t="str">
            <v>MJ</v>
          </cell>
        </row>
        <row r="200">
          <cell r="C200" t="str">
            <v>F7.1-4.D.03b</v>
          </cell>
          <cell r="D200" t="str">
            <v>Instandsetzung Deckenverkleidungen</v>
          </cell>
          <cell r="E200" t="str">
            <v>E4.D.03</v>
          </cell>
          <cell r="G200">
            <v>0</v>
          </cell>
          <cell r="H200">
            <v>0</v>
          </cell>
          <cell r="J200" t="str">
            <v>MJ/Instandsetzung</v>
          </cell>
          <cell r="K200">
            <v>22</v>
          </cell>
          <cell r="M200" t="str">
            <v>MJ</v>
          </cell>
        </row>
        <row r="201">
          <cell r="C201" t="str">
            <v>F7.1-4.D.04</v>
          </cell>
          <cell r="D201" t="str">
            <v>Innentüren, Innenfenster</v>
          </cell>
          <cell r="E201" t="str">
            <v>E4.D.04</v>
          </cell>
          <cell r="G201">
            <v>0</v>
          </cell>
          <cell r="H201">
            <v>0</v>
          </cell>
          <cell r="J201" t="str">
            <v>MJ/Instandsetzung</v>
          </cell>
          <cell r="K201">
            <v>24</v>
          </cell>
          <cell r="M201" t="str">
            <v>MJ</v>
          </cell>
        </row>
        <row r="202">
          <cell r="C202" t="str">
            <v>F7.1-4.D.05</v>
          </cell>
          <cell r="D202" t="str">
            <v>Innenwandelemente</v>
          </cell>
          <cell r="E202" t="str">
            <v>E4.D.05</v>
          </cell>
          <cell r="G202">
            <v>0</v>
          </cell>
          <cell r="H202">
            <v>0</v>
          </cell>
          <cell r="J202" t="str">
            <v>MJ/Instandsetzung</v>
          </cell>
          <cell r="K202">
            <v>1000</v>
          </cell>
          <cell r="M202" t="str">
            <v>MJ</v>
          </cell>
        </row>
        <row r="203">
          <cell r="C203" t="str">
            <v>F7.1-4.D.S</v>
          </cell>
          <cell r="D203" t="str">
            <v>Sonstiger Innenausbau</v>
          </cell>
          <cell r="E203" t="str">
            <v>E4.D.S</v>
          </cell>
          <cell r="G203">
            <v>0</v>
          </cell>
          <cell r="H203">
            <v>0</v>
          </cell>
          <cell r="J203" t="str">
            <v>MJ/Instandsetzung</v>
          </cell>
          <cell r="K203">
            <v>24</v>
          </cell>
          <cell r="M203" t="str">
            <v>MJ</v>
          </cell>
        </row>
        <row r="204">
          <cell r="C204" t="str">
            <v>F7.1-5</v>
          </cell>
          <cell r="D204" t="str">
            <v>Einrichtung</v>
          </cell>
          <cell r="L204">
            <v>0</v>
          </cell>
          <cell r="M204" t="str">
            <v>MJ</v>
          </cell>
        </row>
        <row r="205">
          <cell r="C205" t="str">
            <v>F7.1-5.A</v>
          </cell>
          <cell r="D205" t="str">
            <v>Allgemeine Einrichtung</v>
          </cell>
          <cell r="E205" t="str">
            <v>E5.A</v>
          </cell>
          <cell r="G205">
            <v>0</v>
          </cell>
          <cell r="H205">
            <v>0</v>
          </cell>
          <cell r="J205" t="str">
            <v>MJ/Instandsetzung</v>
          </cell>
          <cell r="K205">
            <v>25</v>
          </cell>
          <cell r="M205" t="str">
            <v>MJ</v>
          </cell>
        </row>
        <row r="206">
          <cell r="C206" t="str">
            <v>F7.1-5.B</v>
          </cell>
          <cell r="D206" t="str">
            <v>Betriebseinrichtung</v>
          </cell>
          <cell r="E206" t="str">
            <v>E5.B</v>
          </cell>
          <cell r="G206">
            <v>0</v>
          </cell>
          <cell r="H206">
            <v>0</v>
          </cell>
          <cell r="J206" t="str">
            <v>MJ/Instandsetzung</v>
          </cell>
          <cell r="K206">
            <v>15</v>
          </cell>
          <cell r="M206" t="str">
            <v>MJ</v>
          </cell>
        </row>
        <row r="207">
          <cell r="C207" t="str">
            <v>F7.1-5.C</v>
          </cell>
          <cell r="D207" t="str">
            <v>Ausstattungen, Kunstwerke</v>
          </cell>
          <cell r="E207" t="str">
            <v>E5.C</v>
          </cell>
          <cell r="G207">
            <v>0</v>
          </cell>
          <cell r="H207">
            <v>0</v>
          </cell>
          <cell r="J207" t="str">
            <v>MJ/Instandsetzung</v>
          </cell>
          <cell r="K207">
            <v>25</v>
          </cell>
          <cell r="M207" t="str">
            <v>MJ</v>
          </cell>
        </row>
        <row r="208">
          <cell r="C208" t="str">
            <v>F7.1-5.S</v>
          </cell>
          <cell r="D208" t="str">
            <v>Einrichtung Sonstiges</v>
          </cell>
          <cell r="E208" t="str">
            <v>E5.S</v>
          </cell>
          <cell r="G208">
            <v>0</v>
          </cell>
          <cell r="H208">
            <v>0</v>
          </cell>
          <cell r="J208" t="str">
            <v>MJ/Instandsetzung</v>
          </cell>
          <cell r="K208">
            <v>25</v>
          </cell>
          <cell r="M208" t="str">
            <v>MJ</v>
          </cell>
        </row>
        <row r="209">
          <cell r="C209" t="str">
            <v>F7.1-6</v>
          </cell>
          <cell r="D209" t="str">
            <v>Außenanlagen</v>
          </cell>
          <cell r="L209">
            <v>0</v>
          </cell>
          <cell r="M209" t="str">
            <v>MJ</v>
          </cell>
        </row>
        <row r="210">
          <cell r="C210" t="str">
            <v>F7.1d</v>
          </cell>
          <cell r="D210" t="str">
            <v>Außenanlagen</v>
          </cell>
          <cell r="L210">
            <v>0</v>
          </cell>
          <cell r="M210" t="str">
            <v>MJ</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0</v>
          </cell>
          <cell r="BT210">
            <v>0</v>
          </cell>
          <cell r="BU210">
            <v>0</v>
          </cell>
          <cell r="BV210">
            <v>0</v>
          </cell>
          <cell r="BW210">
            <v>0</v>
          </cell>
          <cell r="BX210">
            <v>0</v>
          </cell>
          <cell r="BY210">
            <v>0</v>
          </cell>
          <cell r="BZ210">
            <v>0</v>
          </cell>
          <cell r="CA210">
            <v>0</v>
          </cell>
          <cell r="CB210">
            <v>0</v>
          </cell>
          <cell r="CC210">
            <v>0</v>
          </cell>
          <cell r="CD210">
            <v>0</v>
          </cell>
          <cell r="CE210">
            <v>0</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t="e">
            <v>#VALUE!</v>
          </cell>
        </row>
        <row r="211">
          <cell r="D211" t="str">
            <v>Nutzungsdauer 5 Jahre</v>
          </cell>
          <cell r="G211">
            <v>0</v>
          </cell>
          <cell r="H211">
            <v>0</v>
          </cell>
          <cell r="J211" t="str">
            <v>MJ/Instandsetzung</v>
          </cell>
          <cell r="K211">
            <v>5</v>
          </cell>
          <cell r="L211">
            <v>0</v>
          </cell>
          <cell r="M211" t="str">
            <v>MJ</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cell r="BM211">
            <v>0</v>
          </cell>
          <cell r="BN211">
            <v>0</v>
          </cell>
          <cell r="BO211">
            <v>0</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0</v>
          </cell>
          <cell r="DE211">
            <v>0</v>
          </cell>
          <cell r="DF211">
            <v>0</v>
          </cell>
          <cell r="DG211">
            <v>0</v>
          </cell>
          <cell r="DH211">
            <v>0</v>
          </cell>
          <cell r="DI211">
            <v>0</v>
          </cell>
          <cell r="DJ211" t="e">
            <v>#VALUE!</v>
          </cell>
        </row>
        <row r="212">
          <cell r="D212" t="str">
            <v>Nutzungsdauer 10 Jahre</v>
          </cell>
          <cell r="G212">
            <v>0</v>
          </cell>
          <cell r="H212">
            <v>0</v>
          </cell>
          <cell r="J212" t="str">
            <v>MJ/Instandsetzung</v>
          </cell>
          <cell r="K212">
            <v>10</v>
          </cell>
          <cell r="L212">
            <v>0</v>
          </cell>
          <cell r="M212" t="str">
            <v>MJ</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BX212">
            <v>0</v>
          </cell>
          <cell r="BY212">
            <v>0</v>
          </cell>
          <cell r="BZ212">
            <v>0</v>
          </cell>
          <cell r="CA212">
            <v>0</v>
          </cell>
          <cell r="CB212">
            <v>0</v>
          </cell>
          <cell r="CC212">
            <v>0</v>
          </cell>
          <cell r="CD212">
            <v>0</v>
          </cell>
          <cell r="CE212">
            <v>0</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t="e">
            <v>#VALUE!</v>
          </cell>
        </row>
        <row r="213">
          <cell r="D213" t="str">
            <v>Nutzungsdauer 15 Jahre</v>
          </cell>
          <cell r="G213">
            <v>0</v>
          </cell>
          <cell r="H213">
            <v>0</v>
          </cell>
          <cell r="J213" t="str">
            <v>MJ/Instandsetzung</v>
          </cell>
          <cell r="K213">
            <v>15</v>
          </cell>
          <cell r="L213">
            <v>0</v>
          </cell>
          <cell r="M213" t="str">
            <v>MJ</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0</v>
          </cell>
          <cell r="BT213">
            <v>0</v>
          </cell>
          <cell r="BU213">
            <v>0</v>
          </cell>
          <cell r="BV213">
            <v>0</v>
          </cell>
          <cell r="BW213">
            <v>0</v>
          </cell>
          <cell r="BX213">
            <v>0</v>
          </cell>
          <cell r="BY213">
            <v>0</v>
          </cell>
          <cell r="BZ213">
            <v>0</v>
          </cell>
          <cell r="CA213">
            <v>0</v>
          </cell>
          <cell r="CB213">
            <v>0</v>
          </cell>
          <cell r="CC213">
            <v>0</v>
          </cell>
          <cell r="CD213">
            <v>0</v>
          </cell>
          <cell r="CE213">
            <v>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0</v>
          </cell>
          <cell r="DF213">
            <v>0</v>
          </cell>
          <cell r="DG213">
            <v>0</v>
          </cell>
          <cell r="DH213">
            <v>0</v>
          </cell>
          <cell r="DI213">
            <v>0</v>
          </cell>
          <cell r="DJ213" t="e">
            <v>#VALUE!</v>
          </cell>
        </row>
        <row r="214">
          <cell r="D214" t="str">
            <v>Nutzungsdauer 20 Jahre</v>
          </cell>
          <cell r="G214">
            <v>0</v>
          </cell>
          <cell r="H214">
            <v>0</v>
          </cell>
          <cell r="J214" t="str">
            <v>MJ/Instandsetzung</v>
          </cell>
          <cell r="K214">
            <v>20</v>
          </cell>
          <cell r="L214">
            <v>0</v>
          </cell>
          <cell r="M214" t="str">
            <v>MJ</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cell r="BM214">
            <v>0</v>
          </cell>
          <cell r="BN214">
            <v>0</v>
          </cell>
          <cell r="BO214">
            <v>0</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t="e">
            <v>#VALUE!</v>
          </cell>
        </row>
        <row r="215">
          <cell r="D215" t="str">
            <v>Nutzungsdauer 25 Jahre</v>
          </cell>
          <cell r="G215">
            <v>0</v>
          </cell>
          <cell r="H215">
            <v>0</v>
          </cell>
          <cell r="J215" t="str">
            <v>MJ/Instandsetzung</v>
          </cell>
          <cell r="K215">
            <v>25</v>
          </cell>
          <cell r="L215">
            <v>0</v>
          </cell>
          <cell r="M215" t="str">
            <v>MJ</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0</v>
          </cell>
          <cell r="BT215">
            <v>0</v>
          </cell>
          <cell r="BU215">
            <v>0</v>
          </cell>
          <cell r="BV215">
            <v>0</v>
          </cell>
          <cell r="BW215">
            <v>0</v>
          </cell>
          <cell r="BX215">
            <v>0</v>
          </cell>
          <cell r="BY215">
            <v>0</v>
          </cell>
          <cell r="BZ215">
            <v>0</v>
          </cell>
          <cell r="CA215">
            <v>0</v>
          </cell>
          <cell r="CB215">
            <v>0</v>
          </cell>
          <cell r="CC215">
            <v>0</v>
          </cell>
          <cell r="CD215">
            <v>0</v>
          </cell>
          <cell r="CE215">
            <v>0</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0</v>
          </cell>
          <cell r="DE215">
            <v>0</v>
          </cell>
          <cell r="DF215">
            <v>0</v>
          </cell>
          <cell r="DG215">
            <v>0</v>
          </cell>
          <cell r="DH215">
            <v>0</v>
          </cell>
          <cell r="DI215">
            <v>0</v>
          </cell>
          <cell r="DJ215" t="e">
            <v>#VALUE!</v>
          </cell>
        </row>
        <row r="216">
          <cell r="D216" t="str">
            <v>Nutzungsdauer 30 Jahre</v>
          </cell>
          <cell r="G216">
            <v>0</v>
          </cell>
          <cell r="H216">
            <v>0</v>
          </cell>
          <cell r="J216" t="str">
            <v>MJ/Instandsetzung</v>
          </cell>
          <cell r="K216">
            <v>30</v>
          </cell>
          <cell r="L216">
            <v>0</v>
          </cell>
          <cell r="M216" t="str">
            <v>MJ</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cell r="BM216">
            <v>0</v>
          </cell>
          <cell r="BN216">
            <v>0</v>
          </cell>
          <cell r="BO216">
            <v>0</v>
          </cell>
          <cell r="BP216">
            <v>0</v>
          </cell>
          <cell r="BQ216">
            <v>0</v>
          </cell>
          <cell r="BR216">
            <v>0</v>
          </cell>
          <cell r="BS216">
            <v>0</v>
          </cell>
          <cell r="BT216">
            <v>0</v>
          </cell>
          <cell r="BU216">
            <v>0</v>
          </cell>
          <cell r="BV216">
            <v>0</v>
          </cell>
          <cell r="BW216">
            <v>0</v>
          </cell>
          <cell r="BX216">
            <v>0</v>
          </cell>
          <cell r="BY216">
            <v>0</v>
          </cell>
          <cell r="BZ216">
            <v>0</v>
          </cell>
          <cell r="CA216">
            <v>0</v>
          </cell>
          <cell r="CB216">
            <v>0</v>
          </cell>
          <cell r="CC216">
            <v>0</v>
          </cell>
          <cell r="CD216">
            <v>0</v>
          </cell>
          <cell r="CE216">
            <v>0</v>
          </cell>
          <cell r="CF216">
            <v>0</v>
          </cell>
          <cell r="CG216">
            <v>0</v>
          </cell>
          <cell r="CH216">
            <v>0</v>
          </cell>
          <cell r="CI216">
            <v>0</v>
          </cell>
          <cell r="CJ216">
            <v>0</v>
          </cell>
          <cell r="CK216">
            <v>0</v>
          </cell>
          <cell r="CL216">
            <v>0</v>
          </cell>
          <cell r="CM216">
            <v>0</v>
          </cell>
          <cell r="CN216">
            <v>0</v>
          </cell>
          <cell r="CO216">
            <v>0</v>
          </cell>
          <cell r="CP216">
            <v>0</v>
          </cell>
          <cell r="CQ216">
            <v>0</v>
          </cell>
          <cell r="CR216">
            <v>0</v>
          </cell>
          <cell r="CS216">
            <v>0</v>
          </cell>
          <cell r="CT216">
            <v>0</v>
          </cell>
          <cell r="CU216">
            <v>0</v>
          </cell>
          <cell r="CV216">
            <v>0</v>
          </cell>
          <cell r="CW216">
            <v>0</v>
          </cell>
          <cell r="CX216">
            <v>0</v>
          </cell>
          <cell r="CY216">
            <v>0</v>
          </cell>
          <cell r="CZ216">
            <v>0</v>
          </cell>
          <cell r="DA216">
            <v>0</v>
          </cell>
          <cell r="DB216">
            <v>0</v>
          </cell>
          <cell r="DC216">
            <v>0</v>
          </cell>
          <cell r="DD216">
            <v>0</v>
          </cell>
          <cell r="DE216">
            <v>0</v>
          </cell>
          <cell r="DF216">
            <v>0</v>
          </cell>
          <cell r="DG216">
            <v>0</v>
          </cell>
          <cell r="DH216">
            <v>0</v>
          </cell>
          <cell r="DI216">
            <v>0</v>
          </cell>
          <cell r="DJ216" t="e">
            <v>#VALUE!</v>
          </cell>
        </row>
        <row r="217">
          <cell r="D217" t="str">
            <v>Nutzungsdauer 35 Jahre</v>
          </cell>
          <cell r="G217">
            <v>0</v>
          </cell>
          <cell r="H217">
            <v>0</v>
          </cell>
          <cell r="J217" t="str">
            <v>MJ/Instandsetzung</v>
          </cell>
          <cell r="K217">
            <v>35</v>
          </cell>
          <cell r="L217">
            <v>0</v>
          </cell>
          <cell r="M217" t="str">
            <v>MJ</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t="e">
            <v>#VALUE!</v>
          </cell>
        </row>
        <row r="218">
          <cell r="D218" t="str">
            <v>Nutzungsdauer 40 Jahre</v>
          </cell>
          <cell r="G218">
            <v>0</v>
          </cell>
          <cell r="H218">
            <v>0</v>
          </cell>
          <cell r="J218" t="str">
            <v>MJ/Instandsetzung</v>
          </cell>
          <cell r="K218">
            <v>40</v>
          </cell>
          <cell r="L218">
            <v>0</v>
          </cell>
          <cell r="M218" t="str">
            <v>MJ</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BX218">
            <v>0</v>
          </cell>
          <cell r="BY218">
            <v>0</v>
          </cell>
          <cell r="BZ218">
            <v>0</v>
          </cell>
          <cell r="CA218">
            <v>0</v>
          </cell>
          <cell r="CB218">
            <v>0</v>
          </cell>
          <cell r="CC218">
            <v>0</v>
          </cell>
          <cell r="CD218">
            <v>0</v>
          </cell>
          <cell r="CE218">
            <v>0</v>
          </cell>
          <cell r="CF218">
            <v>0</v>
          </cell>
          <cell r="CG218">
            <v>0</v>
          </cell>
          <cell r="CH218">
            <v>0</v>
          </cell>
          <cell r="CI218">
            <v>0</v>
          </cell>
          <cell r="CJ218">
            <v>0</v>
          </cell>
          <cell r="CK218">
            <v>0</v>
          </cell>
          <cell r="CL218">
            <v>0</v>
          </cell>
          <cell r="CM218">
            <v>0</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t="e">
            <v>#VALUE!</v>
          </cell>
        </row>
        <row r="219">
          <cell r="D219" t="str">
            <v>Nutzungsdauer 45 Jahre</v>
          </cell>
          <cell r="G219">
            <v>0</v>
          </cell>
          <cell r="H219">
            <v>0</v>
          </cell>
          <cell r="J219" t="str">
            <v>MJ/Instandsetzung</v>
          </cell>
          <cell r="K219">
            <v>45</v>
          </cell>
          <cell r="L219">
            <v>0</v>
          </cell>
          <cell r="M219" t="str">
            <v>MJ</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t="e">
            <v>#VALUE!</v>
          </cell>
        </row>
        <row r="220">
          <cell r="D220" t="str">
            <v>Nutzungsdauer 50 Jahre</v>
          </cell>
          <cell r="G220">
            <v>0</v>
          </cell>
          <cell r="H220">
            <v>0</v>
          </cell>
          <cell r="J220" t="str">
            <v>MJ/Instandsetzung</v>
          </cell>
          <cell r="K220">
            <v>50</v>
          </cell>
          <cell r="L220">
            <v>0</v>
          </cell>
          <cell r="M220" t="str">
            <v>MJ</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BX220">
            <v>0</v>
          </cell>
          <cell r="BY220">
            <v>0</v>
          </cell>
          <cell r="BZ220">
            <v>0</v>
          </cell>
          <cell r="CA220">
            <v>0</v>
          </cell>
          <cell r="CB220">
            <v>0</v>
          </cell>
          <cell r="CC220">
            <v>0</v>
          </cell>
          <cell r="CD220">
            <v>0</v>
          </cell>
          <cell r="CE220">
            <v>0</v>
          </cell>
          <cell r="CF220">
            <v>0</v>
          </cell>
          <cell r="CG220">
            <v>0</v>
          </cell>
          <cell r="CH220">
            <v>0</v>
          </cell>
          <cell r="CI220">
            <v>0</v>
          </cell>
          <cell r="CJ220">
            <v>0</v>
          </cell>
          <cell r="CK220">
            <v>0</v>
          </cell>
          <cell r="CL220">
            <v>0</v>
          </cell>
          <cell r="CM220">
            <v>0</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0</v>
          </cell>
          <cell r="DE220">
            <v>0</v>
          </cell>
          <cell r="DF220">
            <v>0</v>
          </cell>
          <cell r="DG220">
            <v>0</v>
          </cell>
          <cell r="DH220">
            <v>0</v>
          </cell>
          <cell r="DI220">
            <v>0</v>
          </cell>
          <cell r="DJ220" t="e">
            <v>#VALUE!</v>
          </cell>
        </row>
        <row r="221">
          <cell r="D221" t="str">
            <v>Nutzungsdauer 55 Jahre</v>
          </cell>
          <cell r="G221">
            <v>0</v>
          </cell>
          <cell r="H221">
            <v>0</v>
          </cell>
          <cell r="J221" t="str">
            <v>MJ/Instandsetzung</v>
          </cell>
          <cell r="K221">
            <v>55</v>
          </cell>
          <cell r="L221">
            <v>0</v>
          </cell>
          <cell r="M221" t="str">
            <v>MJ</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t="e">
            <v>#VALUE!</v>
          </cell>
        </row>
        <row r="222">
          <cell r="D222" t="str">
            <v>Nutzungsdauer 60 Jahre</v>
          </cell>
          <cell r="G222">
            <v>0</v>
          </cell>
          <cell r="H222">
            <v>0</v>
          </cell>
          <cell r="J222" t="str">
            <v>MJ/Instandsetzung</v>
          </cell>
          <cell r="K222">
            <v>60</v>
          </cell>
          <cell r="L222">
            <v>0</v>
          </cell>
          <cell r="M222" t="str">
            <v>MJ</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cell r="BX222">
            <v>0</v>
          </cell>
          <cell r="BY222">
            <v>0</v>
          </cell>
          <cell r="BZ222">
            <v>0</v>
          </cell>
          <cell r="CA222">
            <v>0</v>
          </cell>
          <cell r="CB222">
            <v>0</v>
          </cell>
          <cell r="CC222">
            <v>0</v>
          </cell>
          <cell r="CD222">
            <v>0</v>
          </cell>
          <cell r="CE222">
            <v>0</v>
          </cell>
          <cell r="CF222">
            <v>0</v>
          </cell>
          <cell r="CG222">
            <v>0</v>
          </cell>
          <cell r="CH222">
            <v>0</v>
          </cell>
          <cell r="CI222">
            <v>0</v>
          </cell>
          <cell r="CJ222">
            <v>0</v>
          </cell>
          <cell r="CK222">
            <v>0</v>
          </cell>
          <cell r="CL222">
            <v>0</v>
          </cell>
          <cell r="CM222">
            <v>0</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t="e">
            <v>#VALUE!</v>
          </cell>
        </row>
        <row r="223">
          <cell r="D223" t="str">
            <v>Nutzungsdauer 65 Jahre</v>
          </cell>
          <cell r="G223">
            <v>0</v>
          </cell>
          <cell r="H223">
            <v>0</v>
          </cell>
          <cell r="J223" t="str">
            <v>MJ/Instandsetzung</v>
          </cell>
          <cell r="K223">
            <v>65</v>
          </cell>
          <cell r="L223">
            <v>0</v>
          </cell>
          <cell r="M223" t="str">
            <v>MJ</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t="e">
            <v>#VALUE!</v>
          </cell>
        </row>
        <row r="224">
          <cell r="D224" t="str">
            <v>Nutzungsdauer 70 Jahre</v>
          </cell>
          <cell r="G224">
            <v>0</v>
          </cell>
          <cell r="H224">
            <v>0</v>
          </cell>
          <cell r="J224" t="str">
            <v>MJ/Instandsetzung</v>
          </cell>
          <cell r="K224">
            <v>70</v>
          </cell>
          <cell r="L224">
            <v>0</v>
          </cell>
          <cell r="M224" t="str">
            <v>MJ</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BX224">
            <v>0</v>
          </cell>
          <cell r="BY224">
            <v>0</v>
          </cell>
          <cell r="BZ224">
            <v>0</v>
          </cell>
          <cell r="CA224">
            <v>0</v>
          </cell>
          <cell r="CB224">
            <v>0</v>
          </cell>
          <cell r="CC224">
            <v>0</v>
          </cell>
          <cell r="CD224">
            <v>0</v>
          </cell>
          <cell r="CE224">
            <v>0</v>
          </cell>
          <cell r="CF224">
            <v>0</v>
          </cell>
          <cell r="CG224">
            <v>0</v>
          </cell>
          <cell r="CH224">
            <v>0</v>
          </cell>
          <cell r="CI224">
            <v>0</v>
          </cell>
          <cell r="CJ224">
            <v>0</v>
          </cell>
          <cell r="CK224">
            <v>0</v>
          </cell>
          <cell r="CL224">
            <v>0</v>
          </cell>
          <cell r="CM224">
            <v>0</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t="e">
            <v>#VALUE!</v>
          </cell>
        </row>
        <row r="225">
          <cell r="D225" t="str">
            <v>Nutzungsdauer 75 Jahre</v>
          </cell>
          <cell r="G225">
            <v>0</v>
          </cell>
          <cell r="H225">
            <v>0</v>
          </cell>
          <cell r="J225" t="str">
            <v>MJ/Instandsetzung</v>
          </cell>
          <cell r="K225">
            <v>75</v>
          </cell>
          <cell r="L225">
            <v>0</v>
          </cell>
          <cell r="M225" t="str">
            <v>MJ</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0</v>
          </cell>
          <cell r="CO225">
            <v>0</v>
          </cell>
          <cell r="CP225">
            <v>0</v>
          </cell>
          <cell r="CQ225">
            <v>0</v>
          </cell>
          <cell r="CR225">
            <v>0</v>
          </cell>
          <cell r="CS225">
            <v>0</v>
          </cell>
          <cell r="CT225">
            <v>0</v>
          </cell>
          <cell r="CU225">
            <v>0</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t="e">
            <v>#VALUE!</v>
          </cell>
        </row>
        <row r="226">
          <cell r="D226" t="str">
            <v>Nutzungsdauer 80 Jahre</v>
          </cell>
          <cell r="G226">
            <v>0</v>
          </cell>
          <cell r="H226">
            <v>0</v>
          </cell>
          <cell r="J226" t="str">
            <v>MJ/Instandsetzung</v>
          </cell>
          <cell r="K226">
            <v>80</v>
          </cell>
          <cell r="L226">
            <v>0</v>
          </cell>
          <cell r="M226" t="str">
            <v>MJ</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0</v>
          </cell>
          <cell r="BW226">
            <v>0</v>
          </cell>
          <cell r="BX226">
            <v>0</v>
          </cell>
          <cell r="BY226">
            <v>0</v>
          </cell>
          <cell r="BZ226">
            <v>0</v>
          </cell>
          <cell r="CA226">
            <v>0</v>
          </cell>
          <cell r="CB226">
            <v>0</v>
          </cell>
          <cell r="CC226">
            <v>0</v>
          </cell>
          <cell r="CD226">
            <v>0</v>
          </cell>
          <cell r="CE226">
            <v>0</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t="e">
            <v>#VALUE!</v>
          </cell>
        </row>
        <row r="227">
          <cell r="D227" t="str">
            <v>Nutzungsdauer 85 Jahre</v>
          </cell>
          <cell r="G227">
            <v>0</v>
          </cell>
          <cell r="H227">
            <v>0</v>
          </cell>
          <cell r="J227" t="str">
            <v>MJ/Instandsetzung</v>
          </cell>
          <cell r="K227">
            <v>85</v>
          </cell>
          <cell r="L227">
            <v>0</v>
          </cell>
          <cell r="M227" t="str">
            <v>MJ</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0</v>
          </cell>
          <cell r="BU227">
            <v>0</v>
          </cell>
          <cell r="BV227">
            <v>0</v>
          </cell>
          <cell r="BW227">
            <v>0</v>
          </cell>
          <cell r="BX227">
            <v>0</v>
          </cell>
          <cell r="BY227">
            <v>0</v>
          </cell>
          <cell r="BZ227">
            <v>0</v>
          </cell>
          <cell r="CA227">
            <v>0</v>
          </cell>
          <cell r="CB227">
            <v>0</v>
          </cell>
          <cell r="CC227">
            <v>0</v>
          </cell>
          <cell r="CD227">
            <v>0</v>
          </cell>
          <cell r="CE227">
            <v>0</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0</v>
          </cell>
          <cell r="DE227">
            <v>0</v>
          </cell>
          <cell r="DF227">
            <v>0</v>
          </cell>
          <cell r="DG227">
            <v>0</v>
          </cell>
          <cell r="DH227">
            <v>0</v>
          </cell>
          <cell r="DI227">
            <v>0</v>
          </cell>
          <cell r="DJ227" t="e">
            <v>#VALUE!</v>
          </cell>
        </row>
        <row r="228">
          <cell r="D228" t="str">
            <v>Nutzungsdauer 90 Jahre</v>
          </cell>
          <cell r="G228">
            <v>0</v>
          </cell>
          <cell r="H228">
            <v>0</v>
          </cell>
          <cell r="J228" t="str">
            <v>MJ/Instandsetzung</v>
          </cell>
          <cell r="K228">
            <v>90</v>
          </cell>
          <cell r="L228">
            <v>0</v>
          </cell>
          <cell r="M228" t="str">
            <v>MJ</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0</v>
          </cell>
          <cell r="CG228">
            <v>0</v>
          </cell>
          <cell r="CH228">
            <v>0</v>
          </cell>
          <cell r="CI228">
            <v>0</v>
          </cell>
          <cell r="CJ228">
            <v>0</v>
          </cell>
          <cell r="CK228">
            <v>0</v>
          </cell>
          <cell r="CL228">
            <v>0</v>
          </cell>
          <cell r="CM228">
            <v>0</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t="e">
            <v>#VALUE!</v>
          </cell>
        </row>
        <row r="229">
          <cell r="D229" t="str">
            <v>Nutzungsdauer 95 Jahre</v>
          </cell>
          <cell r="G229">
            <v>0</v>
          </cell>
          <cell r="H229">
            <v>0</v>
          </cell>
          <cell r="J229" t="str">
            <v>MJ/Instandsetzung</v>
          </cell>
          <cell r="K229">
            <v>95</v>
          </cell>
          <cell r="L229">
            <v>0</v>
          </cell>
          <cell r="M229" t="str">
            <v>MJ</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cell r="BX229">
            <v>0</v>
          </cell>
          <cell r="BY229">
            <v>0</v>
          </cell>
          <cell r="BZ229">
            <v>0</v>
          </cell>
          <cell r="CA229">
            <v>0</v>
          </cell>
          <cell r="CB229">
            <v>0</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t="e">
            <v>#VALUE!</v>
          </cell>
        </row>
        <row r="230">
          <cell r="D230" t="str">
            <v>Nutzungsdauer 100 Jahre</v>
          </cell>
          <cell r="G230">
            <v>0</v>
          </cell>
          <cell r="H230">
            <v>0</v>
          </cell>
          <cell r="J230" t="str">
            <v>MJ/Instandsetzung</v>
          </cell>
          <cell r="K230">
            <v>100</v>
          </cell>
          <cell r="L230">
            <v>0</v>
          </cell>
          <cell r="M230" t="str">
            <v>MJ</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t="e">
            <v>#VALUE!</v>
          </cell>
        </row>
        <row r="231">
          <cell r="C231" t="str">
            <v>F7.1-6.A</v>
          </cell>
          <cell r="D231" t="str">
            <v>Allgemeine Außenanlagen</v>
          </cell>
          <cell r="E231" t="str">
            <v>E6.A</v>
          </cell>
          <cell r="G231">
            <v>0</v>
          </cell>
          <cell r="H231">
            <v>0</v>
          </cell>
          <cell r="J231" t="str">
            <v>MJ/Instandsetzung</v>
          </cell>
          <cell r="K231">
            <v>50</v>
          </cell>
          <cell r="M231" t="str">
            <v>MJ</v>
          </cell>
        </row>
        <row r="232">
          <cell r="C232" t="str">
            <v>F7.1-6.B</v>
          </cell>
          <cell r="D232" t="str">
            <v>Geländeflächen</v>
          </cell>
          <cell r="E232" t="str">
            <v>E6.B</v>
          </cell>
          <cell r="G232">
            <v>0</v>
          </cell>
          <cell r="H232">
            <v>0</v>
          </cell>
          <cell r="J232" t="str">
            <v>MJ/Instandsetzung</v>
          </cell>
          <cell r="K232">
            <v>50</v>
          </cell>
          <cell r="M232" t="str">
            <v>MJ</v>
          </cell>
        </row>
        <row r="233">
          <cell r="C233" t="str">
            <v>F7.1-6.C</v>
          </cell>
          <cell r="D233" t="str">
            <v>Befestigte Flächen</v>
          </cell>
          <cell r="E233" t="str">
            <v>E6.C</v>
          </cell>
          <cell r="G233">
            <v>0</v>
          </cell>
          <cell r="H233">
            <v>0</v>
          </cell>
          <cell r="J233" t="str">
            <v>MJ/Instandsetzung</v>
          </cell>
          <cell r="K233">
            <v>37</v>
          </cell>
          <cell r="M233" t="str">
            <v>MJ</v>
          </cell>
        </row>
        <row r="234">
          <cell r="C234" t="str">
            <v>F7.1-6.D</v>
          </cell>
          <cell r="D234" t="str">
            <v>Bauteile Außenanlagen</v>
          </cell>
          <cell r="E234" t="str">
            <v>E6.D</v>
          </cell>
          <cell r="G234">
            <v>0</v>
          </cell>
          <cell r="H234">
            <v>0</v>
          </cell>
          <cell r="J234" t="str">
            <v>MJ/Instandsetzung</v>
          </cell>
          <cell r="K234">
            <v>30</v>
          </cell>
          <cell r="M234" t="str">
            <v>MJ</v>
          </cell>
        </row>
        <row r="235">
          <cell r="C235" t="str">
            <v>F7.1-6.S</v>
          </cell>
          <cell r="D235" t="str">
            <v>Außenanlagen Sonstiges</v>
          </cell>
          <cell r="E235" t="str">
            <v>E6.S</v>
          </cell>
          <cell r="G235">
            <v>0</v>
          </cell>
          <cell r="H235">
            <v>0</v>
          </cell>
          <cell r="J235" t="str">
            <v>MJ/Instandsetzung</v>
          </cell>
          <cell r="K235">
            <v>50</v>
          </cell>
          <cell r="M235" t="str">
            <v>MJ</v>
          </cell>
        </row>
        <row r="236">
          <cell r="C236" t="str">
            <v>F7.2</v>
          </cell>
          <cell r="D236" t="str">
            <v>Verbesserung und Umnutzung</v>
          </cell>
        </row>
        <row r="237">
          <cell r="C237" t="str">
            <v>F8</v>
          </cell>
          <cell r="D237" t="str">
            <v>Sonstiges</v>
          </cell>
        </row>
        <row r="238">
          <cell r="C238" t="str">
            <v>F8.1</v>
          </cell>
          <cell r="D238" t="str">
            <v>Sonstiges</v>
          </cell>
        </row>
        <row r="239">
          <cell r="C239" t="str">
            <v>F9</v>
          </cell>
          <cell r="D239" t="str">
            <v>Objektbeseitigung, Abbruch</v>
          </cell>
          <cell r="G239">
            <v>0</v>
          </cell>
          <cell r="J239" t="str">
            <v>MJ</v>
          </cell>
          <cell r="L239">
            <v>0</v>
          </cell>
          <cell r="M239" t="str">
            <v>MJ</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0</v>
          </cell>
          <cell r="BW239">
            <v>0</v>
          </cell>
          <cell r="BX239">
            <v>0</v>
          </cell>
          <cell r="BY239">
            <v>0</v>
          </cell>
          <cell r="BZ239">
            <v>0</v>
          </cell>
          <cell r="CA239">
            <v>0</v>
          </cell>
          <cell r="CB239">
            <v>0</v>
          </cell>
          <cell r="CC239">
            <v>0</v>
          </cell>
          <cell r="CD239">
            <v>0</v>
          </cell>
          <cell r="CE239">
            <v>0</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0</v>
          </cell>
          <cell r="DE239">
            <v>0</v>
          </cell>
          <cell r="DF239">
            <v>0</v>
          </cell>
          <cell r="DG239">
            <v>0</v>
          </cell>
          <cell r="DH239">
            <v>0</v>
          </cell>
          <cell r="DI239">
            <v>0</v>
          </cell>
          <cell r="DJ239">
            <v>0</v>
          </cell>
        </row>
        <row r="240">
          <cell r="C240" t="str">
            <v>F9.1</v>
          </cell>
          <cell r="D240" t="str">
            <v>Planung und Organisation</v>
          </cell>
        </row>
        <row r="241">
          <cell r="C241" t="str">
            <v>F9.2</v>
          </cell>
          <cell r="D241" t="str">
            <v>Abbruch und Entsorgung</v>
          </cell>
          <cell r="G241">
            <v>0</v>
          </cell>
          <cell r="H241">
            <v>0</v>
          </cell>
          <cell r="J241" t="str">
            <v>MJ</v>
          </cell>
          <cell r="K241">
            <v>99</v>
          </cell>
          <cell r="M241" t="str">
            <v>MJ</v>
          </cell>
        </row>
        <row r="242">
          <cell r="C242" t="str">
            <v>F9.3</v>
          </cell>
          <cell r="D242" t="str">
            <v>Herstellung des Vertragszustands</v>
          </cell>
        </row>
        <row r="243">
          <cell r="D243" t="str">
            <v>Kennwerte, analog zu Kostenkennwerten</v>
          </cell>
          <cell r="G243" t="str">
            <v>zurück zu "Nutzung &amp; Betrieb"</v>
          </cell>
          <cell r="M243" t="str">
            <v>MJ</v>
          </cell>
        </row>
        <row r="244">
          <cell r="C244" t="str">
            <v>KGB</v>
          </cell>
          <cell r="D244" t="str">
            <v>Kosten des Gebäudebetriebs [F1-F5]</v>
          </cell>
          <cell r="F244" t="str">
            <v>#F1+#F2+#F3+#F4+#F5</v>
          </cell>
          <cell r="G244">
            <v>-19216.244754806867</v>
          </cell>
          <cell r="J244" t="str">
            <v>MJ/Jahr</v>
          </cell>
          <cell r="M244" t="str">
            <v>MJ</v>
          </cell>
        </row>
        <row r="245">
          <cell r="C245" t="str">
            <v>GBK</v>
          </cell>
          <cell r="D245" t="str">
            <v>Gebäudebasiskosten [E1-F5]</v>
          </cell>
          <cell r="F245" t="str">
            <v>EK+KGB</v>
          </cell>
          <cell r="M245" t="str">
            <v>MJ</v>
          </cell>
        </row>
        <row r="246">
          <cell r="C246" t="str">
            <v>ONK</v>
          </cell>
          <cell r="D246" t="str">
            <v>Nutzungskosten [F1-F8]</v>
          </cell>
          <cell r="F246" t="str">
            <v>KGB+#F6+#F7+#F8</v>
          </cell>
          <cell r="M246" t="str">
            <v>MJ</v>
          </cell>
        </row>
        <row r="247">
          <cell r="C247" t="str">
            <v>OFK</v>
          </cell>
          <cell r="D247" t="str">
            <v>Folgekosten [F1-F9]</v>
          </cell>
          <cell r="F247" t="str">
            <v>ONK+#F9</v>
          </cell>
          <cell r="M247" t="str">
            <v>MJ</v>
          </cell>
        </row>
        <row r="248">
          <cell r="C248" t="str">
            <v>LZK</v>
          </cell>
          <cell r="D248" t="str">
            <v>Lebenszykluskosten [E1-F9]</v>
          </cell>
          <cell r="F248" t="str">
            <v>EK+OFK</v>
          </cell>
          <cell r="L248" t="e">
            <v>#VALUE!</v>
          </cell>
          <cell r="M248" t="str">
            <v>MJ</v>
          </cell>
          <cell r="N248" t="e">
            <v>#VALUE!</v>
          </cell>
          <cell r="O248" t="e">
            <v>#VALUE!</v>
          </cell>
          <cell r="P248" t="e">
            <v>#VALUE!</v>
          </cell>
          <cell r="Q248" t="e">
            <v>#VALUE!</v>
          </cell>
          <cell r="R248" t="e">
            <v>#VALUE!</v>
          </cell>
          <cell r="S248" t="e">
            <v>#VALUE!</v>
          </cell>
          <cell r="T248" t="e">
            <v>#VALUE!</v>
          </cell>
          <cell r="U248" t="e">
            <v>#VALUE!</v>
          </cell>
          <cell r="V248" t="e">
            <v>#VALUE!</v>
          </cell>
          <cell r="W248" t="e">
            <v>#VALUE!</v>
          </cell>
          <cell r="X248" t="e">
            <v>#VALUE!</v>
          </cell>
          <cell r="Y248" t="e">
            <v>#VALUE!</v>
          </cell>
          <cell r="Z248" t="e">
            <v>#VALUE!</v>
          </cell>
          <cell r="AA248" t="e">
            <v>#VALUE!</v>
          </cell>
          <cell r="AB248" t="e">
            <v>#VALUE!</v>
          </cell>
          <cell r="AC248" t="e">
            <v>#VALUE!</v>
          </cell>
          <cell r="AD248" t="e">
            <v>#VALUE!</v>
          </cell>
          <cell r="AE248" t="e">
            <v>#VALUE!</v>
          </cell>
          <cell r="AF248" t="e">
            <v>#VALUE!</v>
          </cell>
          <cell r="AG248" t="e">
            <v>#VALUE!</v>
          </cell>
          <cell r="AH248" t="e">
            <v>#VALUE!</v>
          </cell>
          <cell r="AI248" t="e">
            <v>#VALUE!</v>
          </cell>
          <cell r="AJ248" t="e">
            <v>#VALUE!</v>
          </cell>
          <cell r="AK248" t="e">
            <v>#VALUE!</v>
          </cell>
          <cell r="AL248" t="e">
            <v>#VALUE!</v>
          </cell>
          <cell r="AM248" t="e">
            <v>#VALUE!</v>
          </cell>
          <cell r="AN248" t="e">
            <v>#VALUE!</v>
          </cell>
          <cell r="AO248" t="e">
            <v>#VALUE!</v>
          </cell>
          <cell r="AP248" t="e">
            <v>#VALUE!</v>
          </cell>
          <cell r="AQ248" t="e">
            <v>#VALUE!</v>
          </cell>
          <cell r="AR248" t="e">
            <v>#VALUE!</v>
          </cell>
          <cell r="AS248" t="e">
            <v>#VALUE!</v>
          </cell>
          <cell r="AT248" t="e">
            <v>#VALUE!</v>
          </cell>
          <cell r="AU248" t="e">
            <v>#VALUE!</v>
          </cell>
          <cell r="AV248" t="e">
            <v>#VALUE!</v>
          </cell>
          <cell r="AW248" t="e">
            <v>#VALUE!</v>
          </cell>
          <cell r="AX248" t="e">
            <v>#VALUE!</v>
          </cell>
          <cell r="AY248" t="e">
            <v>#VALUE!</v>
          </cell>
          <cell r="AZ248" t="e">
            <v>#VALUE!</v>
          </cell>
          <cell r="BA248" t="e">
            <v>#VALUE!</v>
          </cell>
          <cell r="BB248" t="e">
            <v>#VALUE!</v>
          </cell>
          <cell r="BC248" t="e">
            <v>#VALUE!</v>
          </cell>
          <cell r="BD248" t="e">
            <v>#VALUE!</v>
          </cell>
          <cell r="BE248" t="e">
            <v>#VALUE!</v>
          </cell>
          <cell r="BF248" t="e">
            <v>#VALUE!</v>
          </cell>
          <cell r="BG248" t="e">
            <v>#VALUE!</v>
          </cell>
          <cell r="BH248" t="e">
            <v>#VALUE!</v>
          </cell>
          <cell r="BI248" t="e">
            <v>#VALUE!</v>
          </cell>
          <cell r="BJ248" t="e">
            <v>#VALUE!</v>
          </cell>
          <cell r="BK248" t="e">
            <v>#VALUE!</v>
          </cell>
          <cell r="BL248" t="e">
            <v>#VALUE!</v>
          </cell>
          <cell r="BM248" t="e">
            <v>#VALUE!</v>
          </cell>
          <cell r="BN248" t="e">
            <v>#VALUE!</v>
          </cell>
          <cell r="BO248" t="e">
            <v>#VALUE!</v>
          </cell>
          <cell r="BP248" t="e">
            <v>#VALUE!</v>
          </cell>
          <cell r="BQ248" t="e">
            <v>#VALUE!</v>
          </cell>
          <cell r="BR248" t="e">
            <v>#VALUE!</v>
          </cell>
          <cell r="BS248" t="e">
            <v>#VALUE!</v>
          </cell>
          <cell r="BT248" t="e">
            <v>#VALUE!</v>
          </cell>
          <cell r="BU248" t="e">
            <v>#VALUE!</v>
          </cell>
          <cell r="BV248" t="e">
            <v>#VALUE!</v>
          </cell>
          <cell r="BW248" t="e">
            <v>#VALUE!</v>
          </cell>
          <cell r="BX248" t="e">
            <v>#VALUE!</v>
          </cell>
          <cell r="BY248" t="e">
            <v>#VALUE!</v>
          </cell>
          <cell r="BZ248" t="e">
            <v>#VALUE!</v>
          </cell>
          <cell r="CA248" t="e">
            <v>#VALUE!</v>
          </cell>
          <cell r="CB248" t="e">
            <v>#VALUE!</v>
          </cell>
          <cell r="CC248" t="e">
            <v>#VALUE!</v>
          </cell>
          <cell r="CD248" t="e">
            <v>#VALUE!</v>
          </cell>
          <cell r="CE248" t="e">
            <v>#VALUE!</v>
          </cell>
          <cell r="CF248" t="e">
            <v>#VALUE!</v>
          </cell>
          <cell r="CG248" t="e">
            <v>#VALUE!</v>
          </cell>
          <cell r="CH248" t="e">
            <v>#VALUE!</v>
          </cell>
          <cell r="CI248" t="e">
            <v>#VALUE!</v>
          </cell>
          <cell r="CJ248" t="e">
            <v>#VALUE!</v>
          </cell>
          <cell r="CK248" t="e">
            <v>#VALUE!</v>
          </cell>
          <cell r="CL248" t="e">
            <v>#VALUE!</v>
          </cell>
          <cell r="CM248" t="e">
            <v>#VALUE!</v>
          </cell>
          <cell r="CN248" t="e">
            <v>#VALUE!</v>
          </cell>
          <cell r="CO248" t="e">
            <v>#VALUE!</v>
          </cell>
          <cell r="CP248" t="e">
            <v>#VALUE!</v>
          </cell>
          <cell r="CQ248" t="e">
            <v>#VALUE!</v>
          </cell>
          <cell r="CR248" t="e">
            <v>#VALUE!</v>
          </cell>
          <cell r="CS248" t="e">
            <v>#VALUE!</v>
          </cell>
          <cell r="CT248" t="e">
            <v>#VALUE!</v>
          </cell>
          <cell r="CU248" t="e">
            <v>#VALUE!</v>
          </cell>
          <cell r="CV248" t="e">
            <v>#VALUE!</v>
          </cell>
          <cell r="CW248" t="e">
            <v>#VALUE!</v>
          </cell>
          <cell r="CX248" t="e">
            <v>#VALUE!</v>
          </cell>
          <cell r="CY248" t="e">
            <v>#VALUE!</v>
          </cell>
          <cell r="CZ248" t="e">
            <v>#VALUE!</v>
          </cell>
          <cell r="DA248" t="e">
            <v>#VALUE!</v>
          </cell>
          <cell r="DB248" t="e">
            <v>#VALUE!</v>
          </cell>
          <cell r="DC248" t="e">
            <v>#VALUE!</v>
          </cell>
          <cell r="DD248" t="e">
            <v>#VALUE!</v>
          </cell>
          <cell r="DE248" t="e">
            <v>#VALUE!</v>
          </cell>
          <cell r="DF248" t="e">
            <v>#VALUE!</v>
          </cell>
          <cell r="DG248" t="e">
            <v>#VALUE!</v>
          </cell>
          <cell r="DH248" t="e">
            <v>#VALUE!</v>
          </cell>
          <cell r="DI248" t="e">
            <v>#VALUE!</v>
          </cell>
          <cell r="DJ248" t="e">
            <v>#VALUE!</v>
          </cell>
        </row>
      </sheetData>
      <sheetData sheetId="20"/>
      <sheetData sheetId="21">
        <row r="2">
          <cell r="D2" t="str">
            <v>Kosten- und Objektkennwerte zur Ermittlung der Errichtungskosten</v>
          </cell>
        </row>
      </sheetData>
      <sheetData sheetId="22">
        <row r="3">
          <cell r="C3" t="str">
            <v>PBAU</v>
          </cell>
        </row>
      </sheetData>
      <sheetData sheetId="23">
        <row r="3">
          <cell r="D3" t="str">
            <v>Umzüge</v>
          </cell>
        </row>
      </sheetData>
      <sheetData sheetId="24">
        <row r="1">
          <cell r="A1" t="str">
            <v>Variable</v>
          </cell>
        </row>
      </sheetData>
      <sheetData sheetId="25">
        <row r="2">
          <cell r="D2" t="str">
            <v>Verwaltungskosten (F1)</v>
          </cell>
        </row>
      </sheetData>
      <sheetData sheetId="26">
        <row r="3">
          <cell r="D3" t="str">
            <v>Kosten Energieträger</v>
          </cell>
        </row>
      </sheetData>
      <sheetData sheetId="27">
        <row r="2">
          <cell r="D2" t="str">
            <v>Unterhaltsreinigung</v>
          </cell>
        </row>
      </sheetData>
      <sheetData sheetId="28">
        <row r="2">
          <cell r="D2" t="str">
            <v>Große Instandsetzung</v>
          </cell>
        </row>
      </sheetData>
      <sheetData sheetId="29">
        <row r="2">
          <cell r="D2" t="str">
            <v>Abbruchkosten</v>
          </cell>
        </row>
      </sheetData>
      <sheetData sheetId="30">
        <row r="4">
          <cell r="B4" t="str">
            <v>PV-Eigenverbrauch</v>
          </cell>
        </row>
      </sheetData>
      <sheetData sheetId="31">
        <row r="3">
          <cell r="B3" t="str">
            <v>Bitte auswählen</v>
          </cell>
        </row>
      </sheetData>
      <sheetData sheetId="32">
        <row r="4">
          <cell r="A4" t="str">
            <v>LKW-Transport 28 t</v>
          </cell>
        </row>
      </sheetData>
      <sheetData sheetId="33">
        <row r="2">
          <cell r="B2" t="str">
            <v>Bitte auswählen</v>
          </cell>
        </row>
      </sheetData>
      <sheetData sheetId="34">
        <row r="4">
          <cell r="C4" t="str">
            <v>E</v>
          </cell>
        </row>
      </sheetData>
      <sheetData sheetId="35">
        <row r="1">
          <cell r="B1" t="str">
            <v>LEKOECOS_Titel</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icheraktuell"/>
      <sheetName val="GrafikPV20180514"/>
      <sheetName val="GrafikPV"/>
      <sheetName val="Tabelle1"/>
      <sheetName val="AufteilungKomponenten20180419"/>
      <sheetName val="AufteilungKomponentenalt"/>
      <sheetName val="GrafikohneMob"/>
      <sheetName val="Grafik"/>
      <sheetName val="DatBilanz"/>
      <sheetName val="Annahmen"/>
      <sheetName val="Beschreibung"/>
      <sheetName val="Output"/>
      <sheetName val="AllgemeineDaten"/>
      <sheetName val="Input"/>
      <sheetName val="Deckung"/>
      <sheetName val="DetailPV"/>
      <sheetName val="Bedarf"/>
      <sheetName val="Zusammen"/>
      <sheetName val="PVway2smartgrobneu"/>
      <sheetName val="PVway2smartgrobneu20180511"/>
      <sheetName val="Speicher"/>
      <sheetName val="PVway2smartgrob"/>
      <sheetName val="way2smart"/>
      <sheetName val="ÖkoDaten"/>
      <sheetName val="Klimadaten"/>
      <sheetName val="Bedarfsprofile"/>
      <sheetName val="Angaben"/>
      <sheetName val="Mobilität"/>
      <sheetName val="Tabelle3"/>
      <sheetName val="Stromzusamm"/>
      <sheetName val="Statistik"/>
      <sheetName val="Spez"/>
      <sheetName val="Wohnungsspiegel"/>
    </sheetNames>
    <sheetDataSet>
      <sheetData sheetId="0"/>
      <sheetData sheetId="1"/>
      <sheetData sheetId="2">
        <row r="15">
          <cell r="H15">
            <v>1842.2199999999998</v>
          </cell>
        </row>
      </sheetData>
      <sheetData sheetId="3"/>
      <sheetData sheetId="4"/>
      <sheetData sheetId="5"/>
      <sheetData sheetId="6"/>
      <sheetData sheetId="7">
        <row r="111">
          <cell r="B111" t="str">
            <v>Direktdeckung Photovoltaik</v>
          </cell>
        </row>
      </sheetData>
      <sheetData sheetId="8"/>
      <sheetData sheetId="9"/>
      <sheetData sheetId="10"/>
      <sheetData sheetId="11"/>
      <sheetData sheetId="12">
        <row r="26">
          <cell r="C26">
            <v>12</v>
          </cell>
        </row>
      </sheetData>
      <sheetData sheetId="13"/>
      <sheetData sheetId="14"/>
      <sheetData sheetId="15"/>
      <sheetData sheetId="16"/>
      <sheetData sheetId="17"/>
      <sheetData sheetId="18"/>
      <sheetData sheetId="19"/>
      <sheetData sheetId="20"/>
      <sheetData sheetId="21"/>
      <sheetData sheetId="22">
        <row r="5">
          <cell r="C5">
            <v>1842.2199999999998</v>
          </cell>
        </row>
      </sheetData>
      <sheetData sheetId="23">
        <row r="212">
          <cell r="D212" t="str">
            <v>Ein</v>
          </cell>
          <cell r="E212" t="str">
            <v>Aus</v>
          </cell>
        </row>
      </sheetData>
      <sheetData sheetId="24"/>
      <sheetData sheetId="25"/>
      <sheetData sheetId="26"/>
      <sheetData sheetId="27"/>
      <sheetData sheetId="28"/>
      <sheetData sheetId="29"/>
      <sheetData sheetId="30"/>
      <sheetData sheetId="31">
        <row r="7">
          <cell r="E7">
            <v>0</v>
          </cell>
        </row>
      </sheetData>
      <sheetData sheetId="3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schreibung"/>
      <sheetName val="InputHeizlastHWBKBausPHPP"/>
      <sheetName val="InputPVundProfile"/>
      <sheetName val="Zusammenfassung_TheBaVol"/>
      <sheetName val="PVundWindkraft"/>
      <sheetName val="Zusammen"/>
      <sheetName val="Dynamisch"/>
      <sheetName val="Bedarfsprofile"/>
      <sheetName val="AuslegungBTA"/>
      <sheetName val="Berechnungstabelle"/>
      <sheetName val="Daten"/>
      <sheetName val="Hintergrund"/>
      <sheetName val="BerechnungWindkraftüberreg_alt"/>
      <sheetName val="Klimadaten"/>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Anleitung"/>
      <sheetName val="Mqinput"/>
      <sheetName val="Allgemeine Angaben"/>
      <sheetName val="Objektkenndaten"/>
      <sheetName val="Errichtung"/>
      <sheetName val="Energie"/>
      <sheetName val="Nutzung &amp; Betrieb"/>
      <sheetName val="Ecosoft-Import"/>
      <sheetName val="Daten"/>
      <sheetName val="Ergebnisse Errichtung"/>
      <sheetName val="Ergebnisse Nutzung &amp; Betrieb"/>
      <sheetName val="Ergebnisse Übersicht"/>
      <sheetName val="Kennwerte"/>
      <sheetName val="Grafiken_Verlauf"/>
      <sheetName val="Grafiken_Summen"/>
      <sheetName val="Mqoutput"/>
      <sheetName val="Folgekosten"/>
      <sheetName val="Lebenszyklus GWP"/>
      <sheetName val="Lebenszyklus PENRT"/>
      <sheetName val="Lebenszyklus PEE"/>
      <sheetName val="Schätzfaktoren"/>
      <sheetName val="Finanzielle Parameter"/>
      <sheetName val="Dienstleistungen"/>
      <sheetName val="Gebäudedienste"/>
      <sheetName val="Verwaltung &amp; Technik"/>
      <sheetName val="Ver- &amp; Entsorgung"/>
      <sheetName val="Reinigung"/>
      <sheetName val="Instandsetzung"/>
      <sheetName val="Abbruch &amp; Entsorgung"/>
      <sheetName val="Ökodaten Energie"/>
      <sheetName val="Ökodaten Transport"/>
      <sheetName val="Ökodaten Konstruktionen"/>
      <sheetName val="Hilfsblatt Energie"/>
      <sheetName val="Massenbilanz"/>
      <sheetName val="Ökodaten Entsorgung"/>
    </sheetNames>
    <sheetDataSet>
      <sheetData sheetId="0" refreshError="1"/>
      <sheetData sheetId="1" refreshError="1"/>
      <sheetData sheetId="2" refreshError="1"/>
      <sheetData sheetId="3" refreshError="1"/>
      <sheetData sheetId="4">
        <row r="2">
          <cell r="D2" t="str">
            <v>Objektkennwerte</v>
          </cell>
        </row>
        <row r="3">
          <cell r="C3" t="str">
            <v>GSTF</v>
          </cell>
          <cell r="D3" t="str">
            <v>Grundstücksfläche</v>
          </cell>
          <cell r="G3">
            <v>621</v>
          </cell>
        </row>
        <row r="4">
          <cell r="C4" t="str">
            <v>BGF</v>
          </cell>
          <cell r="D4" t="str">
            <v>Brutto-Grundfläche gesamt (BGF)</v>
          </cell>
          <cell r="G4">
            <v>201</v>
          </cell>
        </row>
        <row r="5">
          <cell r="C5" t="str">
            <v>BRI</v>
          </cell>
          <cell r="D5" t="str">
            <v>Brutto-Rauminhalt (BRI)</v>
          </cell>
          <cell r="G5">
            <v>0</v>
          </cell>
        </row>
        <row r="6">
          <cell r="C6" t="str">
            <v>NGF</v>
          </cell>
          <cell r="D6" t="str">
            <v>Netto-Grundfläche (NGF)</v>
          </cell>
          <cell r="G6">
            <v>0</v>
          </cell>
        </row>
        <row r="7">
          <cell r="C7" t="str">
            <v>NF</v>
          </cell>
          <cell r="D7" t="str">
            <v>Nutzfläche (NF)</v>
          </cell>
          <cell r="G7">
            <v>120.60000000000001</v>
          </cell>
        </row>
        <row r="8">
          <cell r="C8" t="str">
            <v>BGFbeheizt</v>
          </cell>
          <cell r="D8" t="str">
            <v>Brutto-Grundfläche beheizt (BGFbeheizt)</v>
          </cell>
          <cell r="E8" t="str">
            <v>Energiebezugsfläche</v>
          </cell>
          <cell r="G8">
            <v>160.80000000000001</v>
          </cell>
        </row>
        <row r="9">
          <cell r="C9" t="str">
            <v>BGFbelüftet</v>
          </cell>
          <cell r="D9" t="str">
            <v>Brutto-Grundfläche belüftet (BGFbelüftet)</v>
          </cell>
          <cell r="E9" t="str">
            <v>Nur anzugeben, wenn BGF belüftet von BGF beheizt abweicht</v>
          </cell>
          <cell r="F9" t="str">
            <v>BGFbeheizt</v>
          </cell>
          <cell r="G9">
            <v>160.80000000000001</v>
          </cell>
        </row>
        <row r="10">
          <cell r="C10" t="str">
            <v>BGFgekühlt</v>
          </cell>
          <cell r="D10" t="str">
            <v>Brutto-Grundfläche gekühlt (BGFgekühlt)</v>
          </cell>
          <cell r="E10" t="str">
            <v>Nur anzugeben, wenn BGF gekühlt von BGF beheizt abweicht</v>
          </cell>
          <cell r="F10" t="str">
            <v>BGFbeheizt</v>
          </cell>
          <cell r="G10">
            <v>160.80000000000001</v>
          </cell>
        </row>
        <row r="11">
          <cell r="C11" t="str">
            <v>GRÜNF</v>
          </cell>
          <cell r="D11" t="str">
            <v>Grünfläche</v>
          </cell>
          <cell r="G11">
            <v>442.48250644329903</v>
          </cell>
        </row>
        <row r="12">
          <cell r="C12" t="str">
            <v>BEFAF</v>
          </cell>
          <cell r="D12" t="str">
            <v>Befestigte Außenflächen</v>
          </cell>
          <cell r="G12">
            <v>120</v>
          </cell>
        </row>
        <row r="14">
          <cell r="D14" t="str">
            <v>Bauteilflächen</v>
          </cell>
        </row>
        <row r="15">
          <cell r="C15" t="str">
            <v>AWF</v>
          </cell>
          <cell r="D15" t="str">
            <v>Außenwandfläche gesamt</v>
          </cell>
          <cell r="E15" t="str">
            <v>inkl. Fassadenöffnungen (Fenster und Türen)</v>
          </cell>
          <cell r="G15">
            <v>0</v>
          </cell>
        </row>
        <row r="16">
          <cell r="C16" t="str">
            <v>INWF</v>
          </cell>
          <cell r="D16" t="str">
            <v>Innenwandfläche</v>
          </cell>
          <cell r="G16">
            <v>0</v>
          </cell>
        </row>
        <row r="17">
          <cell r="C17" t="str">
            <v>DACHF</v>
          </cell>
          <cell r="D17" t="str">
            <v>Dachflächen gesamt</v>
          </cell>
          <cell r="G17">
            <v>0</v>
          </cell>
        </row>
        <row r="18">
          <cell r="C18" t="str">
            <v>DECKF</v>
          </cell>
          <cell r="D18" t="str">
            <v>Deckenflächen gesamt</v>
          </cell>
          <cell r="F18" t="str">
            <v>KDF+GDF+ADF</v>
          </cell>
          <cell r="G18">
            <v>0</v>
          </cell>
        </row>
        <row r="19">
          <cell r="C19" t="str">
            <v>KDF</v>
          </cell>
          <cell r="D19" t="str">
            <v>Fläche Kellerdecke</v>
          </cell>
          <cell r="G19">
            <v>0</v>
          </cell>
        </row>
        <row r="20">
          <cell r="C20" t="str">
            <v>GDF</v>
          </cell>
          <cell r="D20" t="str">
            <v>Fläche Geschoßdecken</v>
          </cell>
          <cell r="G20">
            <v>0</v>
          </cell>
        </row>
        <row r="21">
          <cell r="C21" t="str">
            <v>ADF</v>
          </cell>
          <cell r="D21" t="str">
            <v>Fläche vorkragende Decken</v>
          </cell>
          <cell r="G21">
            <v>0</v>
          </cell>
        </row>
        <row r="22">
          <cell r="C22" t="str">
            <v>BAUGRV</v>
          </cell>
          <cell r="D22" t="str">
            <v>Volumen Baugrube</v>
          </cell>
          <cell r="G22">
            <v>0</v>
          </cell>
        </row>
        <row r="23">
          <cell r="C23" t="str">
            <v>GRÜNDF</v>
          </cell>
          <cell r="D23" t="str">
            <v>Fläche für Gründung</v>
          </cell>
          <cell r="G23">
            <v>0</v>
          </cell>
        </row>
        <row r="25">
          <cell r="D25" t="str">
            <v>Spezielle Flächenwerte</v>
          </cell>
          <cell r="G25" t="str">
            <v>Berechnung mit Schätzfaktoren</v>
          </cell>
        </row>
        <row r="26">
          <cell r="C26" t="str">
            <v>GLASF</v>
          </cell>
          <cell r="D26" t="str">
            <v>Fenster/Glasflächen außen</v>
          </cell>
          <cell r="F26" t="str">
            <v>AWF*F_GLASF</v>
          </cell>
          <cell r="G26">
            <v>0</v>
          </cell>
        </row>
        <row r="27">
          <cell r="C27" t="str">
            <v>GLASFab</v>
          </cell>
          <cell r="D27" t="str">
            <v>Davon Fenster/Glasflächen außen mit Arbeitsbühne</v>
          </cell>
          <cell r="F27" t="str">
            <v>GLASF*F_GLASFab</v>
          </cell>
          <cell r="G27">
            <v>0</v>
          </cell>
        </row>
        <row r="28">
          <cell r="C28" t="str">
            <v>GLASFF</v>
          </cell>
          <cell r="D28" t="str">
            <v>Glasfassadenfläche außen</v>
          </cell>
          <cell r="F28" t="str">
            <v>AWF*F_GLASFF</v>
          </cell>
          <cell r="G28">
            <v>0</v>
          </cell>
        </row>
        <row r="29">
          <cell r="C29" t="str">
            <v>GLASFFab</v>
          </cell>
          <cell r="D29" t="str">
            <v>Davon Glasfassadenflächen außen mit Arbeitsbühne</v>
          </cell>
          <cell r="F29" t="str">
            <v>GLASFF*F_GLASFFab</v>
          </cell>
          <cell r="G29">
            <v>0</v>
          </cell>
        </row>
        <row r="30">
          <cell r="C30" t="str">
            <v>GLASFNV</v>
          </cell>
          <cell r="D30" t="str">
            <v>Glasflächen nicht vertikal außen (z.B. Dachflächenfenster)</v>
          </cell>
          <cell r="G30">
            <v>0</v>
          </cell>
        </row>
        <row r="31">
          <cell r="C31" t="str">
            <v>GLASFNVab</v>
          </cell>
          <cell r="D31" t="str">
            <v>Glasflächen nicht vertikal außen mit Arbeitsbühne</v>
          </cell>
          <cell r="G31">
            <v>0</v>
          </cell>
        </row>
        <row r="32">
          <cell r="C32" t="str">
            <v>IGLASF</v>
          </cell>
          <cell r="D32" t="str">
            <v>Glasflächen innen (z.B. innenliegende Glaswände, innenliegende Oberlichten, …)</v>
          </cell>
          <cell r="F32" t="str">
            <v>AWF*F_IGLASF</v>
          </cell>
          <cell r="G32">
            <v>0</v>
          </cell>
        </row>
        <row r="33">
          <cell r="C33" t="str">
            <v>IGLASFab</v>
          </cell>
          <cell r="D33" t="str">
            <v>Davon Glasflächen innen mit Arbeitsbühne</v>
          </cell>
          <cell r="F33" t="str">
            <v>IGLASF*F_IGLASFab</v>
          </cell>
          <cell r="G33">
            <v>0</v>
          </cell>
        </row>
        <row r="34">
          <cell r="C34" t="str">
            <v>JALF</v>
          </cell>
          <cell r="D34" t="str">
            <v>Jalousienflächen (außenliegende)</v>
          </cell>
          <cell r="F34" t="str">
            <v>IGLASF*F_JALF</v>
          </cell>
          <cell r="G34">
            <v>0</v>
          </cell>
        </row>
        <row r="35">
          <cell r="C35" t="str">
            <v>JALFab</v>
          </cell>
          <cell r="D35" t="str">
            <v>Davon Jalousienflächen mit Arbeitsbühne</v>
          </cell>
          <cell r="F35" t="str">
            <v>JALF*F_JALFab</v>
          </cell>
          <cell r="G35">
            <v>0</v>
          </cell>
        </row>
        <row r="36">
          <cell r="C36" t="str">
            <v>HNF</v>
          </cell>
          <cell r="D36" t="str">
            <v>Hauptnutzfläche</v>
          </cell>
          <cell r="E36" t="str">
            <v>z.B. Büro- und Wohnflächen, meist Nutzfläche abzüglich Sanitärflächen</v>
          </cell>
          <cell r="F36" t="str">
            <v>NF-SANFH</v>
          </cell>
          <cell r="G36">
            <v>0</v>
          </cell>
        </row>
        <row r="37">
          <cell r="C37" t="str">
            <v>SANFH</v>
          </cell>
          <cell r="D37" t="str">
            <v>Sanitärflächen horizontal</v>
          </cell>
          <cell r="G37">
            <v>0</v>
          </cell>
        </row>
        <row r="38">
          <cell r="C38" t="str">
            <v>SANFV</v>
          </cell>
          <cell r="D38" t="str">
            <v>Sanitärflächen vertikal</v>
          </cell>
          <cell r="G38">
            <v>0</v>
          </cell>
        </row>
        <row r="39">
          <cell r="C39" t="str">
            <v>NEBF</v>
          </cell>
          <cell r="D39" t="str">
            <v>Nebenflächen</v>
          </cell>
          <cell r="E39" t="str">
            <v>Gang-, Stiegen-, Garagen- und Nebenraumflächen</v>
          </cell>
          <cell r="F39" t="str">
            <v>NGF-NF</v>
          </cell>
          <cell r="G39">
            <v>0</v>
          </cell>
        </row>
        <row r="40">
          <cell r="C40" t="str">
            <v>GANGF</v>
          </cell>
          <cell r="D40" t="str">
            <v>Gangflächen</v>
          </cell>
          <cell r="F40" t="str">
            <v>(NGF-NF)*F_GANGF</v>
          </cell>
          <cell r="G40">
            <v>0</v>
          </cell>
        </row>
        <row r="41">
          <cell r="C41" t="str">
            <v>STIEGF</v>
          </cell>
          <cell r="D41" t="str">
            <v>Stiegenflächen</v>
          </cell>
          <cell r="F41" t="str">
            <v>(NGF-NF)*F_STIEGF</v>
          </cell>
          <cell r="G41">
            <v>0</v>
          </cell>
        </row>
        <row r="42">
          <cell r="C42" t="str">
            <v>GARAF</v>
          </cell>
          <cell r="D42" t="str">
            <v>Garagenflächen</v>
          </cell>
          <cell r="F42" t="str">
            <v>(NGF-NF)*F_GARAF</v>
          </cell>
          <cell r="G42">
            <v>0</v>
          </cell>
        </row>
        <row r="43">
          <cell r="C43" t="str">
            <v>NEBF</v>
          </cell>
          <cell r="D43" t="str">
            <v>Nebenraumflächen</v>
          </cell>
          <cell r="F43" t="str">
            <v>(NGF-NF)*F_NEBF</v>
          </cell>
          <cell r="G43">
            <v>0</v>
          </cell>
        </row>
        <row r="44">
          <cell r="C44" t="str">
            <v>MALFw</v>
          </cell>
          <cell r="D44" t="str">
            <v>Ausmalflächen Wände</v>
          </cell>
          <cell r="F44" t="str">
            <v>INWF*F_MALFw</v>
          </cell>
          <cell r="G44">
            <v>0</v>
          </cell>
        </row>
        <row r="45">
          <cell r="C45" t="str">
            <v>MALFd</v>
          </cell>
          <cell r="D45" t="str">
            <v>Ausmalflächen Decken</v>
          </cell>
          <cell r="F45" t="str">
            <v>DECKF*F_MALFd</v>
          </cell>
          <cell r="G45">
            <v>0</v>
          </cell>
        </row>
        <row r="47">
          <cell r="D47" t="str">
            <v>Nutzer und Nutzungseinheiten</v>
          </cell>
        </row>
        <row r="48">
          <cell r="C48" t="str">
            <v>NFNUE</v>
          </cell>
          <cell r="D48" t="str">
            <v>Nutzfläche je aktiven Nutzer</v>
          </cell>
          <cell r="G48">
            <v>44</v>
          </cell>
        </row>
        <row r="49">
          <cell r="C49" t="str">
            <v>NUE</v>
          </cell>
          <cell r="D49" t="str">
            <v>Nutzungseinheiten bzw. Anzahl aktiver Nutzer</v>
          </cell>
          <cell r="F49" t="str">
            <v>NF/NFNUE</v>
          </cell>
          <cell r="G49">
            <v>1</v>
          </cell>
        </row>
        <row r="51">
          <cell r="D51" t="str">
            <v xml:space="preserve">Flächenwerte für Solarerträge </v>
          </cell>
          <cell r="G51" t="str">
            <v>Berechnung mit Schätzfaktoren</v>
          </cell>
        </row>
        <row r="52">
          <cell r="C52" t="str">
            <v>PVDACH</v>
          </cell>
          <cell r="D52" t="str">
            <v>PV am Dach (oder für PV genutzte Dachfläche)</v>
          </cell>
          <cell r="F52" t="str">
            <v xml:space="preserve">DACHF * F_PVDE </v>
          </cell>
          <cell r="G52">
            <v>0</v>
          </cell>
        </row>
        <row r="53">
          <cell r="C53" t="str">
            <v>PVFASS</v>
          </cell>
          <cell r="D53" t="str">
            <v>PV an der Fassade (oder für PV genutzte Fassadenfläche)</v>
          </cell>
          <cell r="F53" t="str">
            <v>AWF * F_PVF</v>
          </cell>
          <cell r="G53">
            <v>0</v>
          </cell>
        </row>
        <row r="54">
          <cell r="C54" t="str">
            <v>PVFASSab</v>
          </cell>
          <cell r="D54" t="str">
            <v>Davon nur mit Arbeitsbühne erreichbar (Reinigung)</v>
          </cell>
          <cell r="G54">
            <v>0</v>
          </cell>
        </row>
        <row r="55">
          <cell r="C55" t="str">
            <v>SOLARD</v>
          </cell>
          <cell r="D55" t="str">
            <v>Solarthermie am Dach (oder für Solaranlage genutzte Dachfläche)</v>
          </cell>
          <cell r="F55" t="str">
            <v xml:space="preserve">DACHF * F_PVDE </v>
          </cell>
          <cell r="G55">
            <v>0</v>
          </cell>
        </row>
        <row r="56">
          <cell r="C56" t="str">
            <v>SOLARF</v>
          </cell>
          <cell r="D56" t="str">
            <v>Solarthermie an der Fassade (für Solaranlage genutzte Fassadenfläche)</v>
          </cell>
          <cell r="F56" t="str">
            <v>AWF * F_PVF</v>
          </cell>
          <cell r="G56">
            <v>0</v>
          </cell>
        </row>
        <row r="57">
          <cell r="C57" t="str">
            <v>SOLARFab</v>
          </cell>
          <cell r="D57" t="str">
            <v>Davon nur mit Arbeitsbühne erreichbar (Reinigung)</v>
          </cell>
          <cell r="G57">
            <v>0</v>
          </cell>
        </row>
        <row r="59">
          <cell r="D59" t="str">
            <v>Aufzüge</v>
          </cell>
        </row>
        <row r="60">
          <cell r="C60" t="str">
            <v>AUFZANZ</v>
          </cell>
          <cell r="D60" t="str">
            <v>Anzahl der Aufzugskabinen</v>
          </cell>
          <cell r="G60">
            <v>0</v>
          </cell>
        </row>
        <row r="61">
          <cell r="C61" t="str">
            <v>AUFZSTA</v>
          </cell>
          <cell r="D61" t="str">
            <v>Anzahl der Aufzugstationen (Haltepunkte) gesamt</v>
          </cell>
          <cell r="E61" t="str">
            <v>Jeder Haltepunkt jeder Aufzugskabine wird hier einmal gezählt. Bei zwei Aufzügen mit je vier Haltepunkten (Keller, EG, OG1, OG2) beträgt die Anzahl der Aufzugstationen somit acht.</v>
          </cell>
          <cell r="G61">
            <v>0</v>
          </cell>
        </row>
      </sheetData>
      <sheetData sheetId="5" refreshError="1"/>
      <sheetData sheetId="6">
        <row r="1">
          <cell r="C1" t="str">
            <v>Variable</v>
          </cell>
          <cell r="D1" t="str">
            <v>Bezeichnung</v>
          </cell>
          <cell r="E1" t="str">
            <v>Anmerkung</v>
          </cell>
          <cell r="F1" t="str">
            <v>Formel</v>
          </cell>
          <cell r="G1" t="str">
            <v>Anteil in %</v>
          </cell>
          <cell r="H1" t="str">
            <v>Default %</v>
          </cell>
          <cell r="I1" t="str">
            <v>Eingabe %</v>
          </cell>
          <cell r="J1" t="str">
            <v>Rechenwert</v>
          </cell>
        </row>
        <row r="2">
          <cell r="D2" t="str">
            <v>Heizung</v>
          </cell>
        </row>
        <row r="3">
          <cell r="D3" t="str">
            <v>Nutzenergie Heizung</v>
          </cell>
        </row>
        <row r="4">
          <cell r="D4" t="str">
            <v>Heizwärmebedarf HWB Einstufung</v>
          </cell>
          <cell r="J4" t="str">
            <v>sehr niedrig</v>
          </cell>
        </row>
        <row r="5">
          <cell r="C5" t="str">
            <v>HWB</v>
          </cell>
          <cell r="D5" t="str">
            <v>Heizwärmebedarf</v>
          </cell>
          <cell r="J5">
            <v>36.6905024968097</v>
          </cell>
        </row>
        <row r="6">
          <cell r="D6" t="str">
            <v>Faktor Wärmeverteilverluste</v>
          </cell>
          <cell r="J6">
            <v>1.1100000000000001</v>
          </cell>
        </row>
        <row r="7">
          <cell r="D7" t="str">
            <v>HWB (inkl. Verteilverluste), exkl. Verluste Wärmeversorgung/-speicherung</v>
          </cell>
          <cell r="J7">
            <v>40.726457771458769</v>
          </cell>
        </row>
        <row r="8">
          <cell r="D8" t="str">
            <v>Solarthermie</v>
          </cell>
        </row>
        <row r="9">
          <cell r="D9" t="str">
            <v>Ertrag aus Solarthermie (abgegebene Energie an Kollektorkreis)</v>
          </cell>
          <cell r="E9" t="str">
            <v>Defaultwert je nach Eingabe in "Allgemeine Angaben"*Fläche</v>
          </cell>
          <cell r="J9">
            <v>0</v>
          </cell>
        </row>
        <row r="10">
          <cell r="D10" t="str">
            <v>Energielieferung Warmwassererwärmung</v>
          </cell>
          <cell r="J10">
            <v>0</v>
          </cell>
        </row>
        <row r="11">
          <cell r="D11" t="str">
            <v>Energielieferung Heizwärme</v>
          </cell>
          <cell r="J11">
            <v>0</v>
          </cell>
        </row>
        <row r="12">
          <cell r="C12" t="str">
            <v>SOLDGWW</v>
          </cell>
          <cell r="D12" t="str">
            <v>Solarer Jahresdeckungsgrad Warmwasser</v>
          </cell>
          <cell r="J12">
            <v>0</v>
          </cell>
        </row>
        <row r="13">
          <cell r="C13" t="str">
            <v>SOLDGHW</v>
          </cell>
          <cell r="D13" t="str">
            <v>Solarer Jahresdeckungsgrad Heizwärme</v>
          </cell>
          <cell r="J13">
            <v>0</v>
          </cell>
        </row>
        <row r="14">
          <cell r="D14" t="str">
            <v>Energieträger Heizung</v>
          </cell>
          <cell r="E14" t="str">
            <v>Kombinationen von bis zu 3 Energieträgern können eingegeben werden</v>
          </cell>
        </row>
        <row r="15">
          <cell r="C15" t="str">
            <v>HEIZE1</v>
          </cell>
          <cell r="D15" t="str">
            <v>Energieträger 1</v>
          </cell>
          <cell r="G15">
            <v>1</v>
          </cell>
          <cell r="H15">
            <v>1</v>
          </cell>
          <cell r="J15" t="str">
            <v>Wärmepumpe (JAZ = 4)</v>
          </cell>
        </row>
        <row r="16">
          <cell r="C16" t="str">
            <v>HEIZE2</v>
          </cell>
          <cell r="D16" t="str">
            <v>Energieträger 2</v>
          </cell>
          <cell r="G16">
            <v>0</v>
          </cell>
          <cell r="H16">
            <v>0</v>
          </cell>
          <cell r="J16" t="str">
            <v>keine Angabe</v>
          </cell>
        </row>
        <row r="17">
          <cell r="C17" t="str">
            <v>HEIZE3</v>
          </cell>
          <cell r="D17" t="str">
            <v>Energieträger 3</v>
          </cell>
          <cell r="G17">
            <v>0</v>
          </cell>
          <cell r="J17" t="str">
            <v>keine Angabe</v>
          </cell>
        </row>
        <row r="18">
          <cell r="D18" t="str">
            <v>Endenergie Heizung</v>
          </cell>
        </row>
        <row r="19">
          <cell r="D19" t="str">
            <v>Einstufung Energiebedarf Hilfsstrom für Raumwärmeversorgung</v>
          </cell>
          <cell r="J19" t="str">
            <v>sehr niedrig</v>
          </cell>
        </row>
        <row r="20">
          <cell r="C20" t="str">
            <v>HEBRW</v>
          </cell>
          <cell r="D20" t="str">
            <v>Heizenergiebedarf Raumwärme HEB-RH (inkl. Hilfsstrom), exkl. Berücksichtigung solarer Gewinne</v>
          </cell>
          <cell r="F20" t="str">
            <v>HWB*(%-Anteil Energieträger 1*Faktor*Nutzungsgrad+….)</v>
          </cell>
          <cell r="J20">
            <v>10.181614442864692</v>
          </cell>
        </row>
        <row r="21">
          <cell r="D21" t="str">
            <v>Heizenergiebedarf Raumwärme HEB-RH (inkl. Hilfsstrom), inkl. Berücksichtigung solarer Gewinne</v>
          </cell>
          <cell r="F21" t="str">
            <v>HWB*(%-Anteil Energieträger 1*Faktor*Nutzungsgrad+….)</v>
          </cell>
          <cell r="J21">
            <v>10.181614442864692</v>
          </cell>
        </row>
        <row r="22">
          <cell r="C22" t="str">
            <v>HILFHEIZ</v>
          </cell>
          <cell r="D22" t="str">
            <v>Anteil Hilfsstrom</v>
          </cell>
          <cell r="J22">
            <v>0.61089686657188147</v>
          </cell>
        </row>
        <row r="23">
          <cell r="C23" t="str">
            <v>HEIZkWh</v>
          </cell>
          <cell r="D23" t="str">
            <v>Heizenergiebedarf Raumwärme HEB-RH (exkl. Hilfsstrom)</v>
          </cell>
          <cell r="J23">
            <v>9.5707175762928109</v>
          </cell>
        </row>
        <row r="24">
          <cell r="D24" t="str">
            <v>Durchschnittliche Aufwände Heizung</v>
          </cell>
          <cell r="J24" t="str">
            <v>zu den Tarifen (Tabellenblatt "Ver- und Entsorgung")</v>
          </cell>
        </row>
        <row r="25">
          <cell r="C25" t="str">
            <v>KOHEIZ</v>
          </cell>
          <cell r="D25" t="str">
            <v>Kosten für Heizen</v>
          </cell>
          <cell r="F25" t="str">
            <v>HEIZE1*XY +HEIZE2*XY+ HEIZE3*XY</v>
          </cell>
          <cell r="J25">
            <v>0</v>
          </cell>
        </row>
        <row r="26">
          <cell r="C26" t="str">
            <v>GWPHEIZ</v>
          </cell>
          <cell r="D26" t="str">
            <v>GWP für Heizung/kWh</v>
          </cell>
          <cell r="F26" t="str">
            <v>(GWP1+GWP2+GWP3)*3,6 (MJ vs. kWh)</v>
          </cell>
          <cell r="J26">
            <v>0</v>
          </cell>
        </row>
        <row r="27">
          <cell r="C27" t="str">
            <v>PEHEIZ</v>
          </cell>
          <cell r="D27" t="str">
            <v>PE n.e. für Heizung/kWh</v>
          </cell>
          <cell r="J27">
            <v>0</v>
          </cell>
        </row>
        <row r="29">
          <cell r="D29" t="str">
            <v>Warmwasser</v>
          </cell>
        </row>
        <row r="30">
          <cell r="D30" t="str">
            <v>Nutzenergie Warmwasser</v>
          </cell>
        </row>
        <row r="31">
          <cell r="D31" t="str">
            <v>Warmwasserwärmebedarf Einstufung</v>
          </cell>
          <cell r="J31" t="str">
            <v>sehr niedrig</v>
          </cell>
        </row>
        <row r="32">
          <cell r="C32" t="str">
            <v>WWWB</v>
          </cell>
          <cell r="D32" t="str">
            <v>Warmwasserwärmebedarf  WWWB</v>
          </cell>
          <cell r="J32">
            <v>16.639170473398799</v>
          </cell>
        </row>
        <row r="33">
          <cell r="D33" t="str">
            <v>mit/ohne Zirkulation</v>
          </cell>
          <cell r="J33" t="str">
            <v>ohne Zirkulation</v>
          </cell>
        </row>
        <row r="34">
          <cell r="D34" t="str">
            <v>Faktor Speicher- und Verteilverluste WW</v>
          </cell>
          <cell r="E34" t="str">
            <v>Defaultwert mit bzw. ohne Zirkulation</v>
          </cell>
          <cell r="J34">
            <v>1.2500000000000002</v>
          </cell>
        </row>
        <row r="35">
          <cell r="D35" t="str">
            <v>WWWB (inkl. Speicher- und Verteilverluste)</v>
          </cell>
          <cell r="J35">
            <v>20.798963091748504</v>
          </cell>
        </row>
        <row r="36">
          <cell r="D36" t="str">
            <v>Energieträger Warmwasser</v>
          </cell>
          <cell r="E36" t="str">
            <v>Kombinationen von bis zu 3 Energieträgern können eingegeben werden</v>
          </cell>
        </row>
        <row r="37">
          <cell r="C37" t="str">
            <v>WWE1</v>
          </cell>
          <cell r="D37" t="str">
            <v>Energieträger 1</v>
          </cell>
          <cell r="G37">
            <v>1</v>
          </cell>
          <cell r="H37">
            <v>1</v>
          </cell>
          <cell r="J37" t="str">
            <v xml:space="preserve">Warmwasserbereitung mit der Heizung </v>
          </cell>
        </row>
        <row r="38">
          <cell r="C38" t="str">
            <v>WWE2</v>
          </cell>
          <cell r="D38" t="str">
            <v>Energieträger 2</v>
          </cell>
          <cell r="G38">
            <v>0</v>
          </cell>
          <cell r="H38">
            <v>0</v>
          </cell>
          <cell r="J38" t="str">
            <v>keine Angabe</v>
          </cell>
        </row>
        <row r="39">
          <cell r="C39" t="str">
            <v>WWE3</v>
          </cell>
          <cell r="D39" t="str">
            <v>Energieträger 3</v>
          </cell>
          <cell r="G39">
            <v>0</v>
          </cell>
          <cell r="J39" t="str">
            <v>keine Angabe</v>
          </cell>
        </row>
        <row r="40">
          <cell r="D40" t="str">
            <v>Endenergie Warmwasser</v>
          </cell>
        </row>
        <row r="41">
          <cell r="D41" t="str">
            <v>Einstufung Energiebedarf Hilfsstrom für Warmwasser</v>
          </cell>
          <cell r="J41" t="str">
            <v>niedrig</v>
          </cell>
        </row>
        <row r="42">
          <cell r="C42" t="str">
            <v>HEBWW</v>
          </cell>
          <cell r="D42" t="str">
            <v>Heizenergiebedarf Warmwasser HEB-WW (inkl. Hilfsstrom), exkl. Berücksichtigung solarer Gewinne</v>
          </cell>
          <cell r="J42">
            <v>5.1997407729371261</v>
          </cell>
        </row>
        <row r="43">
          <cell r="D43" t="str">
            <v>Heizenergiebedarf Warmwasser HEB-WW (inkl. Hilfsstrom), inkl. Berücksichtigung solarer Gewinne</v>
          </cell>
          <cell r="J43">
            <v>5.1997407729371261</v>
          </cell>
        </row>
        <row r="44">
          <cell r="C44" t="str">
            <v>HILFWW</v>
          </cell>
          <cell r="D44" t="str">
            <v>Anteil Hilfsstrom</v>
          </cell>
          <cell r="J44">
            <v>0.31198444637622752</v>
          </cell>
        </row>
        <row r="45">
          <cell r="C45" t="str">
            <v>WWkWh</v>
          </cell>
          <cell r="D45" t="str">
            <v>Heizenergiebedarf Warmwasser HEB-WW (exkl. Hilfsstrom)</v>
          </cell>
          <cell r="J45">
            <v>4.8877563265608988</v>
          </cell>
        </row>
        <row r="46">
          <cell r="D46" t="str">
            <v>Durchschnittliche Aufwände Warmwasser</v>
          </cell>
          <cell r="J46" t="str">
            <v>zu den Tarifen (Tabellenblatt "Ver- und Entsorgung")</v>
          </cell>
        </row>
        <row r="47">
          <cell r="C47" t="str">
            <v>KOWW</v>
          </cell>
          <cell r="D47" t="str">
            <v>Kosten für Warmwasser</v>
          </cell>
          <cell r="F47" t="str">
            <v>WWE1*…</v>
          </cell>
          <cell r="J47">
            <v>0</v>
          </cell>
        </row>
        <row r="48">
          <cell r="C48" t="str">
            <v>GWPWW</v>
          </cell>
          <cell r="D48" t="str">
            <v>GWP für Warmwasser/kWh</v>
          </cell>
          <cell r="J48">
            <v>0</v>
          </cell>
        </row>
        <row r="49">
          <cell r="C49" t="str">
            <v>PEWW</v>
          </cell>
          <cell r="D49" t="str">
            <v>PEI für Warmwasser/kWh</v>
          </cell>
          <cell r="J49">
            <v>0</v>
          </cell>
        </row>
        <row r="51">
          <cell r="D51" t="str">
            <v>Kühlung</v>
          </cell>
        </row>
        <row r="52">
          <cell r="D52" t="str">
            <v>Nutzenergie Kühlung</v>
          </cell>
        </row>
        <row r="53">
          <cell r="D53" t="str">
            <v>Nutzenergie Kühlung Einstufung</v>
          </cell>
          <cell r="J53" t="str">
            <v>sehr niedrig</v>
          </cell>
        </row>
        <row r="54">
          <cell r="D54" t="str">
            <v>Nutzenergie Kühlung</v>
          </cell>
          <cell r="J54">
            <v>0</v>
          </cell>
        </row>
        <row r="55">
          <cell r="D55" t="str">
            <v>Faktor Verteilverluste</v>
          </cell>
          <cell r="J55">
            <v>0</v>
          </cell>
        </row>
        <row r="56">
          <cell r="D56" t="str">
            <v>KB inkl. Verteilverluste</v>
          </cell>
          <cell r="J56">
            <v>0</v>
          </cell>
        </row>
        <row r="57">
          <cell r="D57" t="str">
            <v>Energieträger Kühlung</v>
          </cell>
          <cell r="E57" t="str">
            <v>Kombinationen von bis zu 3 Energieträgern können eingegeben werden</v>
          </cell>
        </row>
        <row r="58">
          <cell r="C58" t="str">
            <v>KÜHLE1</v>
          </cell>
          <cell r="D58" t="str">
            <v>Energieträger 1</v>
          </cell>
          <cell r="G58">
            <v>1</v>
          </cell>
          <cell r="H58">
            <v>1</v>
          </cell>
          <cell r="J58" t="str">
            <v>keine Kühlung vorgesehen</v>
          </cell>
        </row>
        <row r="59">
          <cell r="C59" t="str">
            <v>KÜHLE2</v>
          </cell>
          <cell r="D59" t="str">
            <v>Energieträger 2</v>
          </cell>
          <cell r="G59">
            <v>0</v>
          </cell>
          <cell r="H59">
            <v>0</v>
          </cell>
          <cell r="J59" t="str">
            <v>keine Angabe</v>
          </cell>
        </row>
        <row r="60">
          <cell r="C60" t="str">
            <v>KÜHLE3</v>
          </cell>
          <cell r="D60" t="str">
            <v>Energieträger 3</v>
          </cell>
          <cell r="G60">
            <v>0</v>
          </cell>
          <cell r="J60" t="str">
            <v>keine Angabe</v>
          </cell>
        </row>
        <row r="61">
          <cell r="D61" t="str">
            <v>Endenergie Kühlung</v>
          </cell>
        </row>
        <row r="62">
          <cell r="D62" t="str">
            <v>Endenergiebedarf Kühlung KEB (inkl. Hilfsstrom)</v>
          </cell>
          <cell r="J62">
            <v>0</v>
          </cell>
        </row>
        <row r="63">
          <cell r="C63" t="str">
            <v>HILFKÜHL</v>
          </cell>
          <cell r="D63" t="str">
            <v>Anteil Hilfsstrom</v>
          </cell>
          <cell r="J63">
            <v>0</v>
          </cell>
        </row>
        <row r="64">
          <cell r="D64" t="str">
            <v>Anteil durch solare Energie zur Verfügung gestellte Kühlenergie auf EEB-Ebene</v>
          </cell>
          <cell r="E64" t="str">
            <v>%-Anteil (einzugeben) von KEB (inkl. Hilfsstrom)</v>
          </cell>
          <cell r="J64">
            <v>0</v>
          </cell>
        </row>
        <row r="65">
          <cell r="D65" t="str">
            <v>Endenergiebedarf Kühlung KEB (inkl. Hilfsstrom) abzüglich freier Anteile</v>
          </cell>
          <cell r="J65">
            <v>0</v>
          </cell>
        </row>
        <row r="66">
          <cell r="C66" t="str">
            <v>KÜHLkWh</v>
          </cell>
          <cell r="D66" t="str">
            <v>Endenergiebedarf Kühlung KEB (exkl. Hilfsstrom)</v>
          </cell>
          <cell r="J66">
            <v>0</v>
          </cell>
        </row>
        <row r="67">
          <cell r="D67" t="str">
            <v>Durchschnittliche Aufwände Kühlung</v>
          </cell>
          <cell r="J67" t="str">
            <v>zu den Tarifen (Tabellenblatt "Ver- und Entsorgung")</v>
          </cell>
        </row>
        <row r="68">
          <cell r="C68" t="str">
            <v>KOKÜHL</v>
          </cell>
          <cell r="D68" t="str">
            <v>Kosten für Kühlen</v>
          </cell>
          <cell r="F68" t="str">
            <v>KÜHLE1*…</v>
          </cell>
          <cell r="J68">
            <v>0</v>
          </cell>
        </row>
        <row r="69">
          <cell r="C69" t="str">
            <v>GWPKÜHL</v>
          </cell>
          <cell r="D69" t="str">
            <v>GWP für Kühlung/kWh</v>
          </cell>
          <cell r="J69">
            <v>0</v>
          </cell>
        </row>
        <row r="70">
          <cell r="C70" t="str">
            <v>PEKÜHL</v>
          </cell>
          <cell r="D70" t="str">
            <v>PEI für Kühlung/kWh</v>
          </cell>
          <cell r="J70">
            <v>0</v>
          </cell>
        </row>
        <row r="72">
          <cell r="D72" t="str">
            <v>Strom</v>
          </cell>
        </row>
        <row r="73">
          <cell r="D73" t="str">
            <v>Lüftungsart</v>
          </cell>
          <cell r="J73" t="str">
            <v xml:space="preserve">mechanische Lüftung mit/ohne Wärmerückgewinnung </v>
          </cell>
        </row>
        <row r="74">
          <cell r="D74" t="str">
            <v>Energiebedarf</v>
          </cell>
        </row>
        <row r="75">
          <cell r="D75" t="str">
            <v>Energiebedarf Einstufung</v>
          </cell>
          <cell r="J75" t="str">
            <v>sehr niedrig</v>
          </cell>
        </row>
        <row r="76">
          <cell r="C76" t="str">
            <v>STTkWh</v>
          </cell>
          <cell r="D76" t="str">
            <v>Strom Gebäudetechnik allgemeine Teile des Hauses (ohne Aufzüge)</v>
          </cell>
          <cell r="J76">
            <v>1</v>
          </cell>
        </row>
        <row r="77">
          <cell r="C77" t="str">
            <v>AUFZkWh</v>
          </cell>
          <cell r="D77" t="str">
            <v>Strom Aufzüge (allgemeine Teile des Hauses)</v>
          </cell>
          <cell r="J77">
            <v>1</v>
          </cell>
        </row>
        <row r="78">
          <cell r="C78" t="str">
            <v>IKTkWh</v>
          </cell>
          <cell r="D78" t="str">
            <v>Betriebsstrom Nutzungseinheiten (inkl. IKT)</v>
          </cell>
          <cell r="J78">
            <v>0</v>
          </cell>
        </row>
        <row r="79">
          <cell r="C79" t="str">
            <v>BELkWh</v>
          </cell>
          <cell r="D79" t="str">
            <v>Strom Beleuchtung Nutzungseinheiten</v>
          </cell>
          <cell r="J79">
            <v>0</v>
          </cell>
        </row>
        <row r="80">
          <cell r="C80" t="str">
            <v>HAUSHkWh</v>
          </cell>
          <cell r="D80" t="str">
            <v>Haushaltstrombedarf Nutzungseinheiten</v>
          </cell>
          <cell r="J80">
            <v>17.9501095653115</v>
          </cell>
        </row>
        <row r="81">
          <cell r="C81" t="str">
            <v>LUFTkWh</v>
          </cell>
          <cell r="D81" t="str">
            <v>Hilfsstrom Luftförderung (ohne Heizen/Kühlen)</v>
          </cell>
          <cell r="J81">
            <v>2.4610784674191297</v>
          </cell>
        </row>
        <row r="82">
          <cell r="C82" t="str">
            <v>BEFkWH</v>
          </cell>
          <cell r="D82" t="str">
            <v>Energiebedarf Befeuchten</v>
          </cell>
          <cell r="J82">
            <v>0</v>
          </cell>
        </row>
        <row r="83">
          <cell r="C83" t="str">
            <v>ENTFkWH</v>
          </cell>
          <cell r="D83" t="str">
            <v>Energiebedarf Entfeuchten</v>
          </cell>
          <cell r="J83">
            <v>0</v>
          </cell>
        </row>
        <row r="84">
          <cell r="C84" t="str">
            <v>PVGEWINN</v>
          </cell>
          <cell r="D84" t="str">
            <v>Energiegewinnung aus PV</v>
          </cell>
          <cell r="E84" t="str">
            <v>Defaultwert je nach Eingabe in "Allgemeine Angaben"*Fläche</v>
          </cell>
          <cell r="J84">
            <v>0</v>
          </cell>
        </row>
        <row r="85">
          <cell r="D85" t="str">
            <v>Strombedarf für Heizung</v>
          </cell>
          <cell r="J85">
            <v>1538.9713862678841</v>
          </cell>
        </row>
        <row r="86">
          <cell r="D86" t="str">
            <v>Strombedarf für Warmwasser</v>
          </cell>
          <cell r="J86">
            <v>785.95121731099255</v>
          </cell>
        </row>
        <row r="87">
          <cell r="D87" t="str">
            <v>Strombedarf für Kühlung</v>
          </cell>
          <cell r="J87">
            <v>0</v>
          </cell>
        </row>
        <row r="88">
          <cell r="C88" t="str">
            <v>EIGENkWh</v>
          </cell>
          <cell r="D88" t="str">
            <v>Eigenbedarf (Gesamtstrombedarf) inkl. Haushaltsstrom/Betriebsstrom</v>
          </cell>
          <cell r="J88">
            <v>6077.040954364018</v>
          </cell>
        </row>
        <row r="89">
          <cell r="C89" t="str">
            <v>EIGENkWhex</v>
          </cell>
          <cell r="D89" t="str">
            <v>Eigenbedarf (Gesamtstrombedarf) exkl. Haushaltsstrom/Betriebsstrom</v>
          </cell>
          <cell r="J89">
            <v>865.7407326830521</v>
          </cell>
        </row>
        <row r="90">
          <cell r="C90" t="str">
            <v>PVDIREKT</v>
          </cell>
          <cell r="D90" t="str">
            <v>Direktverbrauch aus PV in % der Erzeugung</v>
          </cell>
          <cell r="J90">
            <v>0.30000000000000004</v>
          </cell>
        </row>
        <row r="91">
          <cell r="C91" t="str">
            <v>PVEINSP</v>
          </cell>
          <cell r="D91" t="str">
            <v>Eingespeister Strom aus PV nach Deckung Eigenbedarf</v>
          </cell>
          <cell r="F91" t="str">
            <v>PVGEWINN*(1-PVDIREKT)</v>
          </cell>
          <cell r="J91">
            <v>0</v>
          </cell>
        </row>
        <row r="92">
          <cell r="D92" t="str">
            <v>Anteil PV-Deckung an Gesamtstrombedarf (inkl. Haushaltstrom bzw. Betriebsstrom)</v>
          </cell>
          <cell r="E92" t="str">
            <v>Darf nicht mehr als 100% sein!</v>
          </cell>
          <cell r="F92" t="str">
            <v>PVGEWINN*PVDIREKT/EIGENkWh</v>
          </cell>
          <cell r="J92">
            <v>0</v>
          </cell>
        </row>
        <row r="93">
          <cell r="D93" t="str">
            <v>Anteil PV-Deckung an Gesamtstrombedarf (exkl. Haushaltstrom bzw. Betriebsstrom)</v>
          </cell>
          <cell r="F93" t="str">
            <v>PVGEWINN*PVDIREKT/EIGENkWhex</v>
          </cell>
          <cell r="J93">
            <v>0</v>
          </cell>
        </row>
        <row r="94">
          <cell r="D94" t="str">
            <v>Energieträger Strom</v>
          </cell>
          <cell r="E94" t="str">
            <v>Kombinationen von bis zu 3 Energieträgern können eingegeben werden</v>
          </cell>
        </row>
        <row r="95">
          <cell r="C95" t="str">
            <v>STE1</v>
          </cell>
          <cell r="D95" t="str">
            <v>Energieträger 1</v>
          </cell>
          <cell r="G95">
            <v>1</v>
          </cell>
          <cell r="H95">
            <v>1</v>
          </cell>
          <cell r="J95" t="str">
            <v>PV-Eigenverbrauch</v>
          </cell>
        </row>
        <row r="96">
          <cell r="C96" t="str">
            <v>STE2</v>
          </cell>
          <cell r="D96" t="str">
            <v>Energieträger 2</v>
          </cell>
          <cell r="G96">
            <v>0</v>
          </cell>
          <cell r="H96">
            <v>0</v>
          </cell>
          <cell r="J96" t="str">
            <v>AT Mix</v>
          </cell>
        </row>
        <row r="97">
          <cell r="C97" t="str">
            <v>STE3</v>
          </cell>
          <cell r="D97" t="str">
            <v>Energieträger 3</v>
          </cell>
          <cell r="G97">
            <v>0</v>
          </cell>
          <cell r="J97" t="str">
            <v>keine Angabe</v>
          </cell>
        </row>
        <row r="98">
          <cell r="D98" t="str">
            <v>Durchschnittliche Aufwände Strom</v>
          </cell>
          <cell r="J98" t="str">
            <v>zu den Tarifen (Tabellenblatt "Ver- und Entsorgung")</v>
          </cell>
        </row>
        <row r="99">
          <cell r="C99" t="str">
            <v>KOSTROM</v>
          </cell>
          <cell r="D99" t="str">
            <v>Kosten für Strom</v>
          </cell>
          <cell r="F99" t="str">
            <v>STE1*XY+STE2*XY*STE3*XY</v>
          </cell>
          <cell r="J99">
            <v>0</v>
          </cell>
        </row>
        <row r="100">
          <cell r="C100" t="str">
            <v>GWPSTROM</v>
          </cell>
          <cell r="D100" t="str">
            <v>GWP für Strom/kWh</v>
          </cell>
          <cell r="J100">
            <v>0</v>
          </cell>
        </row>
        <row r="101">
          <cell r="C101" t="str">
            <v>PESTROM</v>
          </cell>
          <cell r="D101" t="str">
            <v>PEI für Strom/kWh</v>
          </cell>
          <cell r="J101">
            <v>0</v>
          </cell>
        </row>
        <row r="102">
          <cell r="G102" t="str">
            <v>Bezugsfläche</v>
          </cell>
          <cell r="H102">
            <v>160.80000000000001</v>
          </cell>
          <cell r="I102" t="str">
            <v>WP und Kühlung</v>
          </cell>
          <cell r="J102">
            <v>2324.9226035788765</v>
          </cell>
        </row>
        <row r="103">
          <cell r="I103" t="str">
            <v>Hilfsstrom</v>
          </cell>
          <cell r="J103">
            <v>148.39931512205595</v>
          </cell>
        </row>
        <row r="104">
          <cell r="I104" t="str">
            <v>HH</v>
          </cell>
          <cell r="J104">
            <v>3603.7190356630854</v>
          </cell>
        </row>
        <row r="105">
          <cell r="I105" t="str">
            <v>Gesamt</v>
          </cell>
          <cell r="J105">
            <v>6077.040954364018</v>
          </cell>
        </row>
        <row r="107">
          <cell r="I107" t="str">
            <v>Strombedarf mit Mittelung Strompreis</v>
          </cell>
          <cell r="J107">
            <v>6077.040954364018</v>
          </cell>
        </row>
        <row r="108">
          <cell r="I108" t="str">
            <v>Eigendeckung</v>
          </cell>
          <cell r="J108">
            <v>0</v>
          </cell>
        </row>
        <row r="109">
          <cell r="I109" t="str">
            <v>Netzstrom</v>
          </cell>
          <cell r="J109">
            <v>6077.040954364018</v>
          </cell>
        </row>
        <row r="110">
          <cell r="I110" t="str">
            <v>Überschuss</v>
          </cell>
          <cell r="J110">
            <v>0</v>
          </cell>
        </row>
        <row r="120">
          <cell r="J120" t="str">
            <v>Strom IT+Kommunikation</v>
          </cell>
        </row>
        <row r="121">
          <cell r="J121" t="str">
            <v>Strom Beleuchtung</v>
          </cell>
        </row>
        <row r="122">
          <cell r="J122" t="str">
            <v>Strom Lüftung</v>
          </cell>
        </row>
        <row r="123">
          <cell r="J123" t="str">
            <v>Strom Be- und Entfeuchtung</v>
          </cell>
        </row>
        <row r="124">
          <cell r="J124" t="str">
            <v>Haushaltsstrom</v>
          </cell>
        </row>
        <row r="125">
          <cell r="J125" t="str">
            <v>Strom Gebäudetechnik (ohne Kühlen/Lüften)</v>
          </cell>
        </row>
        <row r="126">
          <cell r="J126" t="str">
            <v>Strom Aufzüge</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le1"/>
      <sheetName val="Anleitung"/>
      <sheetName val="Nachweis"/>
      <sheetName val="Übersicht"/>
      <sheetName val="Kontrolle"/>
      <sheetName val="Varianten"/>
      <sheetName val="PHeco"/>
      <sheetName val="Vergleich"/>
      <sheetName val="Klima"/>
      <sheetName val="U-Werte"/>
      <sheetName val="Flächen"/>
      <sheetName val="Erdreich"/>
      <sheetName val="Komponenten"/>
      <sheetName val="Fenster"/>
      <sheetName val="Verschattung"/>
      <sheetName val="Lüftung"/>
      <sheetName val="Zusatz Lüftg."/>
      <sheetName val="HeizJahr"/>
      <sheetName val="Heizung"/>
      <sheetName val="Heizlast"/>
      <sheetName val="SommLuft"/>
      <sheetName val="Sommer"/>
      <sheetName val="Kühlung"/>
      <sheetName val="Kühlgeräte"/>
      <sheetName val="Kühllast"/>
      <sheetName val="WW+Verteil"/>
      <sheetName val="SolarWW"/>
      <sheetName val="PV"/>
      <sheetName val="Strom"/>
      <sheetName val="Nutz NiWo"/>
      <sheetName val="Strom NiWo"/>
      <sheetName val="Hilfsstrom"/>
      <sheetName val="IWQ"/>
      <sheetName val="IWQ NiWo"/>
      <sheetName val="PER"/>
      <sheetName val="Kompakt"/>
      <sheetName val="WP"/>
      <sheetName val="WP Erde"/>
      <sheetName val="Kessel"/>
      <sheetName val="Fernwärme"/>
      <sheetName val="Daten"/>
      <sheetName val="EnEV Nachweis"/>
      <sheetName val="EnEV Monatsv"/>
      <sheetName val="EnEV Anlage"/>
      <sheetName val="EnEV Stränge"/>
      <sheetName val="EnEV Erzeuger"/>
      <sheetName val="KfW-Effizienzhaus"/>
      <sheetName val="KfW-Schnittstelle"/>
      <sheetName val="EnEVSchnittstelle_neu"/>
      <sheetName val="EnEV Anlage (2)"/>
      <sheetName val="EnEV Stränge (2)"/>
    </sheetNames>
    <sheetDataSet>
      <sheetData sheetId="0"/>
      <sheetData sheetId="1"/>
      <sheetData sheetId="2">
        <row r="27">
          <cell r="K27">
            <v>23</v>
          </cell>
        </row>
        <row r="29">
          <cell r="F29">
            <v>22</v>
          </cell>
        </row>
      </sheetData>
      <sheetData sheetId="3"/>
      <sheetData sheetId="4"/>
      <sheetData sheetId="5">
        <row r="2">
          <cell r="F2" t="str">
            <v>1-</v>
          </cell>
        </row>
      </sheetData>
      <sheetData sheetId="6"/>
      <sheetData sheetId="7"/>
      <sheetData sheetId="8"/>
      <sheetData sheetId="9">
        <row r="17">
          <cell r="E17">
            <v>0</v>
          </cell>
        </row>
      </sheetData>
      <sheetData sheetId="10">
        <row r="40">
          <cell r="AE40">
            <v>0</v>
          </cell>
        </row>
      </sheetData>
      <sheetData sheetId="11"/>
      <sheetData sheetId="12">
        <row r="14">
          <cell r="MM14">
            <v>0</v>
          </cell>
        </row>
      </sheetData>
      <sheetData sheetId="13">
        <row r="17">
          <cell r="BR17">
            <v>0</v>
          </cell>
        </row>
      </sheetData>
      <sheetData sheetId="14"/>
      <sheetData sheetId="15">
        <row r="43">
          <cell r="N43">
            <v>0.29724247331829085</v>
          </cell>
        </row>
      </sheetData>
      <sheetData sheetId="16"/>
      <sheetData sheetId="17"/>
      <sheetData sheetId="18"/>
      <sheetData sheetId="19"/>
      <sheetData sheetId="20"/>
      <sheetData sheetId="21"/>
      <sheetData sheetId="22"/>
      <sheetData sheetId="23">
        <row r="15">
          <cell r="I15">
            <v>0</v>
          </cell>
        </row>
      </sheetData>
      <sheetData sheetId="24"/>
      <sheetData sheetId="25">
        <row r="186">
          <cell r="J186" t="str">
            <v>2-nur Warmwasser</v>
          </cell>
        </row>
      </sheetData>
      <sheetData sheetId="26">
        <row r="22">
          <cell r="G22">
            <v>0</v>
          </cell>
        </row>
      </sheetData>
      <sheetData sheetId="27"/>
      <sheetData sheetId="28"/>
      <sheetData sheetId="29">
        <row r="9">
          <cell r="AI9">
            <v>0</v>
          </cell>
        </row>
      </sheetData>
      <sheetData sheetId="30"/>
      <sheetData sheetId="31">
        <row r="24">
          <cell r="J24">
            <v>0</v>
          </cell>
        </row>
      </sheetData>
      <sheetData sheetId="32"/>
      <sheetData sheetId="33"/>
      <sheetData sheetId="34">
        <row r="10">
          <cell r="P10" t="str">
            <v>2-Wärmepumpe</v>
          </cell>
        </row>
        <row r="47">
          <cell r="S47">
            <v>0</v>
          </cell>
        </row>
      </sheetData>
      <sheetData sheetId="35"/>
      <sheetData sheetId="36">
        <row r="18">
          <cell r="M18">
            <v>1</v>
          </cell>
        </row>
      </sheetData>
      <sheetData sheetId="37"/>
      <sheetData sheetId="38">
        <row r="21">
          <cell r="AS21" t="str">
            <v>1-keine</v>
          </cell>
        </row>
      </sheetData>
      <sheetData sheetId="39">
        <row r="21">
          <cell r="N21" t="str">
            <v>1-keine</v>
          </cell>
        </row>
      </sheetData>
      <sheetData sheetId="40">
        <row r="7">
          <cell r="G7" t="str">
            <v>1-PE-Faktoren  (nicht regenerativ) PHI Zertifizierung</v>
          </cell>
        </row>
        <row r="1012">
          <cell r="B1012" t="str">
            <v>freistehendes Einfamilienhaus</v>
          </cell>
        </row>
        <row r="1013">
          <cell r="B1013" t="str">
            <v>einseitig angebautes Einfamilienhaus</v>
          </cell>
        </row>
        <row r="1014">
          <cell r="B1014" t="str">
            <v>zweiseitig angebautes Einfamilienhaus</v>
          </cell>
        </row>
        <row r="1015">
          <cell r="B1015" t="str">
            <v>freistehendes Zweifamilienhaus</v>
          </cell>
        </row>
        <row r="1016">
          <cell r="B1016" t="str">
            <v>einseitig angebautes Zweifamilienhaus</v>
          </cell>
        </row>
        <row r="1017">
          <cell r="B1017" t="str">
            <v>zweiseitig angebautes Zweifamilienhaus</v>
          </cell>
        </row>
        <row r="1018">
          <cell r="B1018" t="str">
            <v>Mehrfamilienhaus</v>
          </cell>
        </row>
        <row r="1019">
          <cell r="B1019" t="str">
            <v>Wohnteil gemischt genutztes Gebäude</v>
          </cell>
        </row>
        <row r="1020">
          <cell r="B1020" t="str">
            <v>sonstiges Wohngebäude</v>
          </cell>
        </row>
      </sheetData>
      <sheetData sheetId="41">
        <row r="22">
          <cell r="G22">
            <v>2604</v>
          </cell>
        </row>
      </sheetData>
      <sheetData sheetId="42">
        <row r="39">
          <cell r="M39">
            <v>0</v>
          </cell>
        </row>
        <row r="40">
          <cell r="M40">
            <v>0</v>
          </cell>
        </row>
        <row r="41">
          <cell r="M41" t="str">
            <v>x</v>
          </cell>
        </row>
      </sheetData>
      <sheetData sheetId="43">
        <row r="36">
          <cell r="I36" t="str">
            <v>HK m. Thermostatventile, Proportionalbereich 2K</v>
          </cell>
        </row>
      </sheetData>
      <sheetData sheetId="44"/>
      <sheetData sheetId="45"/>
      <sheetData sheetId="46"/>
      <sheetData sheetId="47"/>
      <sheetData sheetId="48"/>
      <sheetData sheetId="49"/>
      <sheetData sheetId="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rtGugler20J"/>
      <sheetName val="WirtGugler"/>
      <sheetName val="Investges"/>
      <sheetName val="Optimierung"/>
      <sheetName val="Anleitung"/>
      <sheetName val="Energie"/>
      <sheetName val="Nachweis"/>
      <sheetName val="Übersicht"/>
      <sheetName val="Klima"/>
      <sheetName val="U-Werte"/>
      <sheetName val="NF"/>
      <sheetName val="Flächen"/>
      <sheetName val="Erdreich"/>
      <sheetName val="Komponenten"/>
      <sheetName val="Fenster"/>
      <sheetName val="Verschattung"/>
      <sheetName val="Lüftung"/>
      <sheetName val="Zusatz Lüftg."/>
      <sheetName val="HeizJahr"/>
      <sheetName val="Heizung"/>
      <sheetName val="Heizlast"/>
      <sheetName val="HeizlastÖnorm"/>
      <sheetName val="SommLuft"/>
      <sheetName val="Sommer"/>
      <sheetName val="Kühlung"/>
      <sheetName val="Kühlgeräte"/>
      <sheetName val="Kühllast"/>
      <sheetName val="WW+Verteil"/>
      <sheetName val="SolarWW"/>
      <sheetName val="PV"/>
      <sheetName val="Strom"/>
      <sheetName val="Nutz NiWo"/>
      <sheetName val="Strom NiWo"/>
      <sheetName val="Hilfsstrom"/>
      <sheetName val="IWQ"/>
      <sheetName val="IWQ NiWo"/>
      <sheetName val="PE-Wert"/>
      <sheetName val="Kompakt"/>
      <sheetName val="WP"/>
      <sheetName val="WP Erde"/>
      <sheetName val="Kessel"/>
      <sheetName val="Fernwärme"/>
      <sheetName val="Daten"/>
      <sheetName val="EnEV Nachweis"/>
      <sheetName val="EnEV Monatsv"/>
      <sheetName val="EnEV Anlage"/>
      <sheetName val="EnEV Stränge"/>
      <sheetName val="EnEVSchnittstelle"/>
    </sheetNames>
    <sheetDataSet>
      <sheetData sheetId="0" refreshError="1"/>
      <sheetData sheetId="1" refreshError="1"/>
      <sheetData sheetId="2" refreshError="1"/>
      <sheetData sheetId="3" refreshError="1"/>
      <sheetData sheetId="4" refreshError="1"/>
      <sheetData sheetId="5" refreshError="1"/>
      <sheetData sheetId="6" refreshError="1">
        <row r="31">
          <cell r="F31">
            <v>2993.5540000000001</v>
          </cell>
        </row>
        <row r="32">
          <cell r="F32">
            <v>14.577167628640959</v>
          </cell>
        </row>
      </sheetData>
      <sheetData sheetId="7" refreshError="1"/>
      <sheetData sheetId="8" refreshError="1"/>
      <sheetData sheetId="9" refreshError="1"/>
      <sheetData sheetId="10" refreshError="1"/>
      <sheetData sheetId="11" refreshError="1">
        <row r="40">
          <cell r="AN40" t="str">
            <v>1-Süd OG</v>
          </cell>
        </row>
        <row r="41">
          <cell r="AN41" t="str">
            <v>2-West OG</v>
          </cell>
        </row>
        <row r="42">
          <cell r="AN42" t="str">
            <v>3-Nord OG</v>
          </cell>
        </row>
        <row r="43">
          <cell r="AN43" t="str">
            <v>4-Ost OG</v>
          </cell>
        </row>
        <row r="44">
          <cell r="AN44" t="str">
            <v>5-Süd UG</v>
          </cell>
        </row>
        <row r="45">
          <cell r="AN45" t="str">
            <v>6-West UG</v>
          </cell>
        </row>
        <row r="46">
          <cell r="AN46" t="str">
            <v>7-Nord UG oben</v>
          </cell>
        </row>
        <row r="47">
          <cell r="AN47" t="str">
            <v>8-Nord UG unten</v>
          </cell>
        </row>
        <row r="48">
          <cell r="AN48" t="str">
            <v>9-Ost UG Hauptgebäude</v>
          </cell>
        </row>
        <row r="49">
          <cell r="AN49" t="str">
            <v>10-Ost UG Halle</v>
          </cell>
        </row>
        <row r="50">
          <cell r="AN50" t="str">
            <v>11-Nord OG Stiege</v>
          </cell>
        </row>
        <row r="51">
          <cell r="AN51" t="str">
            <v>12-Ost OG Stiege</v>
          </cell>
        </row>
        <row r="52">
          <cell r="AN52" t="str">
            <v>13-Süd OG Stiege</v>
          </cell>
        </row>
        <row r="53">
          <cell r="AN53" t="str">
            <v>14-West OG Stiege</v>
          </cell>
        </row>
        <row r="54">
          <cell r="AN54" t="str">
            <v>15-Nord UG Stiege</v>
          </cell>
        </row>
        <row r="55">
          <cell r="AN55" t="str">
            <v>16-Ost UG Stiege</v>
          </cell>
        </row>
        <row r="56">
          <cell r="AN56" t="str">
            <v>17-Süd UG Stiege</v>
          </cell>
        </row>
        <row r="57">
          <cell r="AN57" t="str">
            <v>18-Boden Stiege</v>
          </cell>
        </row>
        <row r="58">
          <cell r="AN58" t="str">
            <v>19-Boden Rest</v>
          </cell>
        </row>
        <row r="59">
          <cell r="AN59" t="str">
            <v>20-Boden Halle</v>
          </cell>
        </row>
        <row r="60">
          <cell r="AN60" t="str">
            <v>21-Boden Durchgang EG</v>
          </cell>
        </row>
        <row r="61">
          <cell r="AN61" t="str">
            <v>22-Dach Hauptgebäude</v>
          </cell>
        </row>
        <row r="62">
          <cell r="AN62" t="str">
            <v>23-Dach Durchgang</v>
          </cell>
        </row>
        <row r="63">
          <cell r="AN63" t="str">
            <v>24-Dach Halle</v>
          </cell>
        </row>
        <row r="64">
          <cell r="AN64" t="str">
            <v>25-Dach Stiege</v>
          </cell>
        </row>
        <row r="65">
          <cell r="AN65" t="str">
            <v>26-Wand West Durchgang</v>
          </cell>
        </row>
        <row r="66">
          <cell r="AN66" t="str">
            <v>27-</v>
          </cell>
        </row>
        <row r="67">
          <cell r="AN67" t="str">
            <v>28-</v>
          </cell>
        </row>
        <row r="68">
          <cell r="AN68" t="str">
            <v>29-</v>
          </cell>
        </row>
        <row r="69">
          <cell r="AN69" t="str">
            <v>30-</v>
          </cell>
        </row>
        <row r="70">
          <cell r="AN70" t="str">
            <v>31-</v>
          </cell>
        </row>
        <row r="71">
          <cell r="AN71" t="str">
            <v>32-</v>
          </cell>
        </row>
        <row r="72">
          <cell r="AN72" t="str">
            <v>33-</v>
          </cell>
        </row>
        <row r="73">
          <cell r="AN73" t="str">
            <v>34-</v>
          </cell>
        </row>
        <row r="74">
          <cell r="AN74" t="str">
            <v>35-</v>
          </cell>
        </row>
        <row r="75">
          <cell r="AN75" t="str">
            <v>36-</v>
          </cell>
        </row>
        <row r="76">
          <cell r="AN76" t="str">
            <v>37-</v>
          </cell>
        </row>
        <row r="77">
          <cell r="AN77" t="str">
            <v>38-</v>
          </cell>
        </row>
        <row r="78">
          <cell r="AN78" t="str">
            <v>39-</v>
          </cell>
        </row>
        <row r="79">
          <cell r="AN79" t="str">
            <v>40-</v>
          </cell>
        </row>
        <row r="80">
          <cell r="AN80" t="str">
            <v>41-</v>
          </cell>
        </row>
        <row r="81">
          <cell r="AN81" t="str">
            <v>42-</v>
          </cell>
        </row>
        <row r="82">
          <cell r="AN82" t="str">
            <v>43-</v>
          </cell>
        </row>
        <row r="83">
          <cell r="AN83" t="str">
            <v>44-</v>
          </cell>
        </row>
        <row r="84">
          <cell r="AN84" t="str">
            <v>45-</v>
          </cell>
        </row>
        <row r="85">
          <cell r="AN85" t="str">
            <v>46-</v>
          </cell>
        </row>
        <row r="86">
          <cell r="AN86" t="str">
            <v>47-</v>
          </cell>
        </row>
        <row r="87">
          <cell r="AN87" t="str">
            <v>48-</v>
          </cell>
        </row>
        <row r="88">
          <cell r="AN88" t="str">
            <v>49-</v>
          </cell>
        </row>
        <row r="89">
          <cell r="AN89" t="str">
            <v>50-</v>
          </cell>
        </row>
        <row r="90">
          <cell r="AN90" t="str">
            <v>51-</v>
          </cell>
        </row>
        <row r="91">
          <cell r="AN91" t="str">
            <v>52-</v>
          </cell>
        </row>
        <row r="92">
          <cell r="AN92" t="str">
            <v>53-</v>
          </cell>
        </row>
        <row r="93">
          <cell r="AN93" t="str">
            <v>54-</v>
          </cell>
        </row>
        <row r="94">
          <cell r="AN94" t="str">
            <v>55-</v>
          </cell>
        </row>
        <row r="95">
          <cell r="AN95" t="str">
            <v>56-</v>
          </cell>
        </row>
        <row r="96">
          <cell r="AN96" t="str">
            <v>57-</v>
          </cell>
        </row>
        <row r="97">
          <cell r="AN97" t="str">
            <v>58-</v>
          </cell>
        </row>
        <row r="98">
          <cell r="AN98" t="str">
            <v>59-</v>
          </cell>
        </row>
        <row r="99">
          <cell r="AN99" t="str">
            <v>60-</v>
          </cell>
        </row>
        <row r="100">
          <cell r="AN100" t="str">
            <v>61-</v>
          </cell>
        </row>
        <row r="101">
          <cell r="AN101" t="str">
            <v>62-</v>
          </cell>
        </row>
        <row r="102">
          <cell r="AN102" t="str">
            <v>63-</v>
          </cell>
        </row>
        <row r="103">
          <cell r="AN103" t="str">
            <v>64-</v>
          </cell>
        </row>
        <row r="104">
          <cell r="AN104" t="str">
            <v>65-</v>
          </cell>
        </row>
        <row r="105">
          <cell r="AN105" t="str">
            <v>66-</v>
          </cell>
        </row>
        <row r="106">
          <cell r="AN106" t="str">
            <v>67-</v>
          </cell>
        </row>
        <row r="107">
          <cell r="AN107" t="str">
            <v>68-</v>
          </cell>
        </row>
        <row r="108">
          <cell r="AN108" t="str">
            <v>69-</v>
          </cell>
        </row>
        <row r="109">
          <cell r="AN109" t="str">
            <v>70-</v>
          </cell>
        </row>
        <row r="110">
          <cell r="AN110" t="str">
            <v>71-</v>
          </cell>
        </row>
        <row r="111">
          <cell r="AN111" t="str">
            <v>72-</v>
          </cell>
        </row>
        <row r="112">
          <cell r="AN112" t="str">
            <v>73-</v>
          </cell>
        </row>
        <row r="113">
          <cell r="AN113" t="str">
            <v>74-</v>
          </cell>
        </row>
        <row r="114">
          <cell r="AN114" t="str">
            <v>75-</v>
          </cell>
        </row>
        <row r="115">
          <cell r="AN115" t="str">
            <v>76-</v>
          </cell>
        </row>
        <row r="116">
          <cell r="AN116" t="str">
            <v>77-</v>
          </cell>
        </row>
        <row r="117">
          <cell r="AN117" t="str">
            <v>78-</v>
          </cell>
        </row>
        <row r="118">
          <cell r="AN118" t="str">
            <v>79-</v>
          </cell>
        </row>
        <row r="119">
          <cell r="AN119" t="str">
            <v>80-</v>
          </cell>
        </row>
        <row r="120">
          <cell r="AN120" t="str">
            <v>81-</v>
          </cell>
        </row>
        <row r="121">
          <cell r="AN121" t="str">
            <v>82-</v>
          </cell>
        </row>
        <row r="122">
          <cell r="AN122" t="str">
            <v>83-</v>
          </cell>
        </row>
        <row r="123">
          <cell r="AN123" t="str">
            <v>84-</v>
          </cell>
        </row>
        <row r="124">
          <cell r="AN124" t="str">
            <v>85-</v>
          </cell>
        </row>
        <row r="125">
          <cell r="AN125" t="str">
            <v>86-</v>
          </cell>
        </row>
        <row r="126">
          <cell r="AN126" t="str">
            <v>87-</v>
          </cell>
        </row>
        <row r="127">
          <cell r="AN127" t="str">
            <v>88-</v>
          </cell>
        </row>
        <row r="128">
          <cell r="AN128" t="str">
            <v>89-</v>
          </cell>
        </row>
        <row r="129">
          <cell r="AN129" t="str">
            <v>90-</v>
          </cell>
        </row>
        <row r="130">
          <cell r="AN130" t="str">
            <v>91-</v>
          </cell>
        </row>
        <row r="131">
          <cell r="AN131" t="str">
            <v>92-</v>
          </cell>
        </row>
        <row r="132">
          <cell r="AN132" t="str">
            <v>93-</v>
          </cell>
        </row>
        <row r="133">
          <cell r="AN133" t="str">
            <v>94-</v>
          </cell>
        </row>
        <row r="134">
          <cell r="AN134" t="str">
            <v>95-</v>
          </cell>
        </row>
        <row r="135">
          <cell r="AN135" t="str">
            <v>96-</v>
          </cell>
        </row>
        <row r="136">
          <cell r="AN136" t="str">
            <v>97-</v>
          </cell>
        </row>
        <row r="137">
          <cell r="AN137" t="str">
            <v>98-</v>
          </cell>
        </row>
        <row r="138">
          <cell r="AN138" t="str">
            <v>99-</v>
          </cell>
        </row>
        <row r="139">
          <cell r="AN139" t="str">
            <v>100-</v>
          </cell>
        </row>
      </sheetData>
      <sheetData sheetId="12" refreshError="1">
        <row r="17">
          <cell r="G17">
            <v>201.34</v>
          </cell>
        </row>
      </sheetData>
      <sheetData sheetId="13" refreshError="1">
        <row r="13">
          <cell r="FZ13" t="str">
            <v>01ud AW</v>
          </cell>
          <cell r="GD13" t="str">
            <v>01ud 3fach</v>
          </cell>
          <cell r="GH13" t="str">
            <v>01ud Holzrahmen</v>
          </cell>
          <cell r="GL13" t="str">
            <v>01ud Lüftungsgerät</v>
          </cell>
          <cell r="GP13" t="str">
            <v>0509ch03 Aerex PHK 180</v>
          </cell>
        </row>
        <row r="14">
          <cell r="FZ14" t="str">
            <v>02ud EAW</v>
          </cell>
          <cell r="GD14" t="str">
            <v>02ud 3fach</v>
          </cell>
          <cell r="GH14" t="str">
            <v>02ud Oberlichte</v>
          </cell>
          <cell r="GL14" t="str">
            <v>97ud Vorgabe</v>
          </cell>
          <cell r="GP14" t="str">
            <v>0386ch03 Drexel und Weiss - aerosmart m</v>
          </cell>
        </row>
        <row r="15">
          <cell r="FZ15" t="str">
            <v>03ud Boden</v>
          </cell>
          <cell r="GD15" t="str">
            <v>92ud Einfachverglasung</v>
          </cell>
          <cell r="GH15" t="str">
            <v>51ud PH-RAHMEN: mittlere therm. Qualität</v>
          </cell>
          <cell r="GL15" t="str">
            <v>98ud Abluftanlage</v>
          </cell>
          <cell r="GP15" t="str">
            <v>0388ch03 Genvex A/S - Combi 185L (Arbeitspunkt 150 m³/h)</v>
          </cell>
        </row>
        <row r="16">
          <cell r="FZ16" t="str">
            <v>04ud Dach Gebäude</v>
          </cell>
          <cell r="GD16" t="str">
            <v>93ud 2-fach Isolierverglasung 4/12mmLuft/4</v>
          </cell>
          <cell r="GH16" t="str">
            <v>52ud PH-RAHMEN: gute therm. Qualität</v>
          </cell>
          <cell r="GL16" t="str">
            <v>0313vs03 AERA Eqonic - Schiedel GmbH &amp; Co. KG</v>
          </cell>
          <cell r="GP16" t="str">
            <v>0389ch03 Genvex A/S - Combi 185L (Arbeitspunkt 200 m³/h)</v>
          </cell>
        </row>
        <row r="17">
          <cell r="FZ17" t="str">
            <v>05ud Dach Halle</v>
          </cell>
          <cell r="GD17" t="str">
            <v>94ud 2-fach Isolierverglasung 4/16mmLuft/4</v>
          </cell>
          <cell r="GH17" t="str">
            <v>53ud BESTAND: Holz 45 mm</v>
          </cell>
          <cell r="GL17" t="str">
            <v>0291vs03 AERASTAR compact LP150-1 - Junkers</v>
          </cell>
          <cell r="GP17" t="str">
            <v>0391ch03 NILAN A/S - Compact P (Arbeitspunkt 172 m³/h)</v>
          </cell>
        </row>
        <row r="18">
          <cell r="FZ18" t="str">
            <v>06ud Geeschossdecke EG OG</v>
          </cell>
          <cell r="GD18" t="str">
            <v>95ud 2-fach Isolierverglasung 4/20mmLuft/4</v>
          </cell>
          <cell r="GH18" t="str">
            <v>54ud BESTAND: Holz 68 mm</v>
          </cell>
          <cell r="GL18" t="str">
            <v>0290vs03 AerastarComfort  - Junkers</v>
          </cell>
          <cell r="GP18" t="str">
            <v>0390ch03 NILAN A/S - Compact P (Arbeitspunkt 92 m³/h)</v>
          </cell>
        </row>
        <row r="19">
          <cell r="FZ19" t="str">
            <v>07ud EAW knapp</v>
          </cell>
          <cell r="GD19" t="str">
            <v>96ud 2-fach Isolierverglasung 4/25mmLuft/4</v>
          </cell>
          <cell r="GH19" t="str">
            <v>55ud BESTAND: Kunststoff gut</v>
          </cell>
          <cell r="GL19" t="str">
            <v xml:space="preserve">0294vs03 aeronom WR 300 - MAICO </v>
          </cell>
          <cell r="GP19" t="str">
            <v>0244ch03 Stiebel Eltron - LWZ 304</v>
          </cell>
        </row>
        <row r="20">
          <cell r="FZ20" t="str">
            <v>93ud HLZ24-Altb</v>
          </cell>
          <cell r="GD20" t="str">
            <v>97ud 2-fach Isolierverglasung 4/30mmLuft/4</v>
          </cell>
          <cell r="GH20" t="str">
            <v>56ud BESTAND: Kunststoff bis 1998</v>
          </cell>
          <cell r="GL20" t="str">
            <v xml:space="preserve">0295vs03 aeronom WR 400 - MAICO </v>
          </cell>
          <cell r="GP20" t="str">
            <v>0383ch03 Tecalor - THZ 304</v>
          </cell>
        </row>
        <row r="21">
          <cell r="FZ21" t="str">
            <v>94ud Vollziegel38-Altb</v>
          </cell>
          <cell r="GD21" t="str">
            <v>98ud 3-fach Isolierverglasung 4/10Lu/4/10Lu/4</v>
          </cell>
          <cell r="GH21" t="str">
            <v>57ud BESTAND: Kunststoff vor 1972</v>
          </cell>
          <cell r="GL21" t="str">
            <v xml:space="preserve">0296vs03 aeronorm WR 600 - MAICO </v>
          </cell>
          <cell r="GP21" t="str">
            <v>0392ch03 Zimmermann - Proxon  PH-S</v>
          </cell>
        </row>
        <row r="22">
          <cell r="FZ22" t="str">
            <v>95ud Fachwerk18-Altb</v>
          </cell>
          <cell r="GD22" t="str">
            <v>99ud 2-fach WSVG  4/16Argon90%/4 Epsilon=0.1</v>
          </cell>
          <cell r="GH22" t="str">
            <v>58ud BESTAND: Metall, thermisch getrennt</v>
          </cell>
          <cell r="GL22" t="str">
            <v xml:space="preserve">0293vs03 aeronorm WRG 180 EC - MAICO </v>
          </cell>
          <cell r="GP22">
            <v>0</v>
          </cell>
        </row>
        <row r="23">
          <cell r="FZ23" t="str">
            <v>96ud HLZ30-Altb</v>
          </cell>
          <cell r="GD23" t="str">
            <v xml:space="preserve">0430gl03 AGC - Planibel Tri (4:/10/4/10/:4 Kr 90%) </v>
          </cell>
          <cell r="GH23" t="str">
            <v>59ud BESTAND: Metall, nicht therm. getrennt</v>
          </cell>
          <cell r="GL23" t="str">
            <v xml:space="preserve">0297vs03 aeronorm WS 250 - MAICO </v>
          </cell>
          <cell r="GP23">
            <v>0</v>
          </cell>
        </row>
        <row r="24">
          <cell r="FZ24" t="str">
            <v>97ud Altb-Fertigbetonbauteil</v>
          </cell>
          <cell r="GD24" t="str">
            <v xml:space="preserve">0429gl03 AGC - Planibel Tri (4:/12/4/12/:4 Kr 90%) </v>
          </cell>
          <cell r="GH24" t="str">
            <v>60ud BESTAND: Metall, nicht therm getrennt, Lack</v>
          </cell>
          <cell r="GL24" t="str">
            <v xml:space="preserve">0482vs03 aerosilent bianco - Drexel und Weiss </v>
          </cell>
          <cell r="GP24">
            <v>0</v>
          </cell>
        </row>
        <row r="25">
          <cell r="FZ25" t="str">
            <v>98ud Altb-Holzbalkendecke</v>
          </cell>
          <cell r="GD25" t="str">
            <v xml:space="preserve">0428gl03 AGC - Planibel Tri (4:/14/4/14/:4 Ar 90%) </v>
          </cell>
          <cell r="GH25" t="str">
            <v>61ud EINBAU: Holz ungedämmt, Mauerwerk ungedämmt</v>
          </cell>
          <cell r="GL25" t="str">
            <v xml:space="preserve">0276vs03 aerosilent-topo - Drexel und Weiss </v>
          </cell>
          <cell r="GP25">
            <v>0</v>
          </cell>
        </row>
        <row r="26">
          <cell r="FZ26" t="str">
            <v>99ud Altb-Kellerdecke</v>
          </cell>
          <cell r="GD26" t="str">
            <v xml:space="preserve">0427gl03 AGC - Planibel Tri (4:/16/4/16/:4 Ar 90%) </v>
          </cell>
          <cell r="GH26" t="str">
            <v>62ud EINBAU: Holz ungedämmt, überdämmt mit WDVS 6 cm</v>
          </cell>
          <cell r="GL26" t="str">
            <v xml:space="preserve">0299vs03 climos 150 DC - PAUL </v>
          </cell>
          <cell r="GP26">
            <v>0</v>
          </cell>
        </row>
        <row r="27">
          <cell r="FZ27" t="str">
            <v>0338ws03 alligator_ALLIGATOR Passivhaus WDVS</v>
          </cell>
          <cell r="GD27" t="str">
            <v xml:space="preserve">0426gl03 AGC - Planibel Tri (4:/18/4/18/:4 Ar 90%) </v>
          </cell>
          <cell r="GH27" t="str">
            <v>63ud EINBAU: Kunststoff ungedämmt, Mauerwerk ungedämmt</v>
          </cell>
          <cell r="GL27" t="str">
            <v>0006vl03 Com4mini 750 - GEA</v>
          </cell>
          <cell r="GP27">
            <v>0</v>
          </cell>
        </row>
        <row r="28">
          <cell r="FZ28" t="str">
            <v>0339ws03 alsecco_alsecco Passivhaussystem</v>
          </cell>
          <cell r="GD28" t="str">
            <v xml:space="preserve">0431gl03 AGC - Planibel Tri (4:/8/4/8/:4 Kr 90%) </v>
          </cell>
          <cell r="GH28" t="str">
            <v>64ud EINBAU: Kunststoff ungedämmt,überdämmt mit WDVS 6 cm</v>
          </cell>
          <cell r="GL28" t="str">
            <v xml:space="preserve">0326vs03 ComfoAir 160 HRV - Zehnder </v>
          </cell>
          <cell r="GP28">
            <v>0</v>
          </cell>
        </row>
        <row r="29">
          <cell r="FZ29" t="str">
            <v>0341ws03 Brillux_PassivHaus WDV-System</v>
          </cell>
          <cell r="GD29" t="str">
            <v xml:space="preserve">0407gl03 arcon - arcon N solar (4:/10/4/10/:4 Kr 90%) </v>
          </cell>
          <cell r="GH29" t="str">
            <v>65ud EINBAU: Metall, nicht therm. getrennt Mauerwerk ungedämmt</v>
          </cell>
          <cell r="GL29" t="str">
            <v xml:space="preserve">0330vs03 ComfoAir flat 150 - Zehnder </v>
          </cell>
          <cell r="GP29">
            <v>0</v>
          </cell>
        </row>
        <row r="30">
          <cell r="FZ30" t="str">
            <v>0342ws03 caparol_Capatect-WDVS für Passivhaus-Bauweise</v>
          </cell>
          <cell r="GD30" t="str">
            <v xml:space="preserve">0406gl03 arcon - arcon N solar (4:/12/4/12/:4 Kr 90%) </v>
          </cell>
          <cell r="GH30" t="str">
            <v>66ud EINBAU: Holz gedämmt, WDVS, Dämmebene</v>
          </cell>
          <cell r="GL30" t="str">
            <v xml:space="preserve">0325vs03 ComfoAir160 ERV - Zehnder </v>
          </cell>
          <cell r="GP30">
            <v>0</v>
          </cell>
        </row>
        <row r="31">
          <cell r="FZ31" t="str">
            <v>0343ws03 danwood_DANWOOD PASSIVHAUS-BAUSYSTEM</v>
          </cell>
          <cell r="GD31" t="str">
            <v xml:space="preserve">0405gl03 arcon - arcon N solar (4:/14/4/14/:4 Ar 90%) </v>
          </cell>
          <cell r="GH31" t="str">
            <v>67ud EINBAU: Holz gedämmt, WDVS, teilweise auf Mauerwerk aufgesetzt</v>
          </cell>
          <cell r="GL31" t="str">
            <v xml:space="preserve">0327vs03 ComfoAir200, ComfoD250, WHR920 - Zehnder </v>
          </cell>
          <cell r="GP31">
            <v>0</v>
          </cell>
        </row>
        <row r="32">
          <cell r="FZ32" t="str">
            <v>0344ws03 eder_EDERPLAN XP 50 TRIONIC</v>
          </cell>
          <cell r="GD32" t="str">
            <v xml:space="preserve">0404gl03 arcon - arcon N solar (4:/16/4/16/:4 Ar 90%) </v>
          </cell>
          <cell r="GH32" t="str">
            <v>68ud EINBAU: Holz gedämmt, WDVS, Mauerwerk außenbündig</v>
          </cell>
          <cell r="GL32" t="str">
            <v xml:space="preserve">0328vs03 ComfoAir350, ComfoD350, WHR930 - Zehnder </v>
          </cell>
          <cell r="GP32">
            <v>0</v>
          </cell>
        </row>
        <row r="33">
          <cell r="FZ33" t="str">
            <v>0345ws03 fingerhaus_FINGERHAUS PASSIVHAUS-BAUSYSTEM</v>
          </cell>
          <cell r="GD33" t="str">
            <v xml:space="preserve">0403gl03 arcon - arcon N solar (4:/18/4/18/:4 Ar 90%) </v>
          </cell>
          <cell r="GH33" t="str">
            <v>69ud EINBAU: Holz gedämmt, Holz-Leichtbau-Wand (optimal)</v>
          </cell>
          <cell r="GL33" t="str">
            <v xml:space="preserve">0329vs03 ComfoAir550, ComfoD550, WHR960 - Zehnder </v>
          </cell>
          <cell r="GP33">
            <v>0</v>
          </cell>
        </row>
        <row r="34">
          <cell r="FZ34" t="str">
            <v>0346ws03 Metsä-Wood-merk-Finnframe_FinnFrame-Bausystem</v>
          </cell>
          <cell r="GD34" t="str">
            <v xml:space="preserve">0408gl03 arcon - arcon N solar (4:/8/4/8/:4 Kr 90%) </v>
          </cell>
          <cell r="GH34" t="str">
            <v>70ud EINBAU: Holz gedämmt, Beton-Schalungsstein (optimal)</v>
          </cell>
          <cell r="GL34" t="str">
            <v>0461vs03 Comfort CT 300 - Nilan</v>
          </cell>
          <cell r="GP34">
            <v>0</v>
          </cell>
        </row>
        <row r="35">
          <cell r="FZ35" t="str">
            <v>0347ws03 Metsä-Wood-merk-Kerto_Kerto Bausystem</v>
          </cell>
          <cell r="GD35" t="str">
            <v xml:space="preserve">0412gl03 Guardian - ClimaGuard nrG (4:/12/4/12/:4 Kr 90%) </v>
          </cell>
          <cell r="GH35" t="str">
            <v>71ud EINBAU: Kunststoff gedämmt, WDVS, Dämmebene</v>
          </cell>
          <cell r="GL35" t="str">
            <v>0319vs03 Comfort Vent G 90-200 - Wernig</v>
          </cell>
          <cell r="GP35">
            <v>0</v>
          </cell>
        </row>
        <row r="36">
          <cell r="FZ36" t="str">
            <v>0348ws03 Metsä-Wood-merk-Leno_Leno Brettsperrholz</v>
          </cell>
          <cell r="GD36" t="str">
            <v xml:space="preserve">0411gl03 Guardian - ClimaGuard nrG (4:/14/4/14/:4 Ar 90%) </v>
          </cell>
          <cell r="GH36" t="str">
            <v>72ud EINBAU: Kunststoff gedämmt, WDVS, teilweise auf Mauerwerk aufgesetzt</v>
          </cell>
          <cell r="GL36" t="str">
            <v>0320vs03 Comfort Vent G 90-380 - Wernig</v>
          </cell>
          <cell r="GP36">
            <v>0</v>
          </cell>
        </row>
        <row r="37">
          <cell r="FZ37" t="str">
            <v>0349ws03 gisoton_GISOPLAN-THERM 375/225</v>
          </cell>
          <cell r="GD37" t="str">
            <v xml:space="preserve">0410gl03 Guardian - ClimaGuard nrG (4:/16/4/16/:4 Ar 90%) </v>
          </cell>
          <cell r="GH37" t="str">
            <v>73ud EINBAU: Kunststoff gedämmt, WDVS, Mauerwerk außenbündig</v>
          </cell>
          <cell r="GL37" t="str">
            <v xml:space="preserve">0323vs03 CWL - 400 - Wolf </v>
          </cell>
          <cell r="GP37">
            <v>0</v>
          </cell>
        </row>
        <row r="38">
          <cell r="FZ38" t="str">
            <v>0350ws03 greisel_Twinstone light für Passivhaus-Bauweise</v>
          </cell>
          <cell r="GD38" t="str">
            <v xml:space="preserve">0409gl03 Guardian - ClimaGuard nrG (4:/18/4/18/:4 Ar 90%) </v>
          </cell>
          <cell r="GH38" t="str">
            <v>74ud EINBAU: Kunststoff gedämmt, Holz-Leichtbau-Wand (optimal)</v>
          </cell>
          <cell r="GL38" t="str">
            <v xml:space="preserve">0324vs03 CWL - 400 Excellent - Wolf </v>
          </cell>
          <cell r="GP38">
            <v>0</v>
          </cell>
        </row>
        <row r="39">
          <cell r="FZ39" t="str">
            <v>0351ws03 harresoe_Passive House Harresø</v>
          </cell>
          <cell r="GD39" t="str">
            <v xml:space="preserve">0413gl03 Guardian - ClimaGuard Premium (4:/12/4/12/:4 Kr 90%) </v>
          </cell>
          <cell r="GH39" t="str">
            <v>75ud EINBAU: Kunststoff gedämmt, Beton-Schalungsstein (optimal)</v>
          </cell>
          <cell r="GL39" t="str">
            <v xml:space="preserve">0493vs03 CWL-F-300 Excellent - Wolf </v>
          </cell>
          <cell r="GP39">
            <v>0</v>
          </cell>
        </row>
        <row r="40">
          <cell r="FZ40" t="str">
            <v>0352ws03 hotblok_HOTBLOK Bausystem für Passivhäuser</v>
          </cell>
          <cell r="GD40" t="str">
            <v xml:space="preserve">0414gl03 Guardian - ClimaGuard Premium (4:/14/4/14/:4 Ar 90%) </v>
          </cell>
          <cell r="GH40" t="str">
            <v>76ud EINBAU: Holz-Alu gedämmt, WDVS, Dämmebene</v>
          </cell>
          <cell r="GL40" t="str">
            <v>0268vs03 Danfoss a2 - Danfoss A/S</v>
          </cell>
          <cell r="GP40">
            <v>0</v>
          </cell>
        </row>
        <row r="41">
          <cell r="FZ41" t="str">
            <v>0353ws03 isorast_Isorast-Schalungssystem</v>
          </cell>
          <cell r="GD41" t="str">
            <v xml:space="preserve">0444gl03 Häußler - Passiv-Therm (4:/16/4/16/:4 Kr 90%) </v>
          </cell>
          <cell r="GH41" t="str">
            <v>77ud EINBAU: Holz-Alu gedämmt, WDVS, teilweise auf Mauerwerk aufgesetzt</v>
          </cell>
          <cell r="GL41" t="str">
            <v>0269vs03 Danfoss a3 - Danfoss A/S</v>
          </cell>
          <cell r="GP41">
            <v>0</v>
          </cell>
        </row>
        <row r="42">
          <cell r="FZ42" t="str">
            <v>0354ws03 isoteq_IsoteQ® Passivhaus-Bausystem</v>
          </cell>
          <cell r="GD42" t="str">
            <v xml:space="preserve">0445gl03 Häußler - Solar-Therm (4:/16/4/16/:4 Ar 90%) </v>
          </cell>
          <cell r="GH42" t="str">
            <v>78ud EINBAU: Holz-Alu gedämmt, Holz-Leichtbau-Wand (mittig)</v>
          </cell>
          <cell r="GL42" t="str">
            <v>0270vs03 Danfoss w1 - Danfoss A/S</v>
          </cell>
          <cell r="GP42">
            <v>0</v>
          </cell>
        </row>
        <row r="43">
          <cell r="FZ43" t="str">
            <v>0355ws03 isover-hb-hlf_ISOVER Holzbausystem für Passivhäuser (mit hinterlüfteter Fassade)</v>
          </cell>
          <cell r="GD43" t="str">
            <v xml:space="preserve">0446gl03 Häußler - Super-Therm (4:/10/4/12/:4 Kr 90%) </v>
          </cell>
          <cell r="GH43" t="str">
            <v>79ud EINBAU: Holz-Alu gedämmt, Beton-Schalungsstein (optimal)</v>
          </cell>
          <cell r="GL43" t="str">
            <v>0271vs03 Danfoss w2 - Danfoss A/S</v>
          </cell>
          <cell r="GP43">
            <v>0</v>
          </cell>
        </row>
        <row r="44">
          <cell r="FZ44" t="str">
            <v>0356ws03 isover-hb-wdvs_ISOVER Holzbausystem für Passivhäuser (mit Wärmedämmverbundsystem)</v>
          </cell>
          <cell r="GD44" t="str">
            <v xml:space="preserve">0447gl03 Häußler - Ultra-Therm (4:/16/4/16/:4 Ar 90%) </v>
          </cell>
          <cell r="GH44" t="str">
            <v>80ud EINBAU: Holz-Alu gedämmt, Beton-Schalungsstein (nach innen gerückt)</v>
          </cell>
          <cell r="GL44" t="str">
            <v xml:space="preserve">0272vs03 Dantherm HCH 5 - Dantherm </v>
          </cell>
          <cell r="GP44">
            <v>0</v>
          </cell>
        </row>
        <row r="45">
          <cell r="FZ45" t="str">
            <v>0357ws03 isover-mb-hlf_ISOVER Massivbausystem für Passivhäuser (mit hinterlüfteter Fassade)</v>
          </cell>
          <cell r="GD45" t="str">
            <v xml:space="preserve">0416gl03 Interpane - iplus 3 CE (4/10/:4/10/:4 Kr 90%) </v>
          </cell>
          <cell r="GH45" t="str">
            <v>81ud EINBAU: Holz-Alu gedämmt, kurze Aluschale, WDVS, Dämmebene</v>
          </cell>
          <cell r="GL45" t="str">
            <v xml:space="preserve">0273vs03 Dantherm HCH 8 - Dantherm </v>
          </cell>
          <cell r="GP45">
            <v>0</v>
          </cell>
        </row>
        <row r="46">
          <cell r="FZ46" t="str">
            <v>0358ws03 isover-mb-wdvs_ISOVER Massivbausystem für Passivhäuser (mit Wärmedämmverbundsystem)</v>
          </cell>
          <cell r="GD46" t="str">
            <v xml:space="preserve">0415gl03 Interpane - iplus 3 CE (4/12/:4/12/:4 Kr 90%) </v>
          </cell>
          <cell r="GH46" t="str">
            <v>82ud EINBAU: Holz-Alu gedämmt, kurze Aluschale, Holz-Leichtbau-Wand (mittig)</v>
          </cell>
          <cell r="GL46" t="str">
            <v xml:space="preserve">0274vs03 Dantherm HCV 3 - Dantherm </v>
          </cell>
          <cell r="GP46">
            <v>0</v>
          </cell>
        </row>
        <row r="47">
          <cell r="FZ47" t="str">
            <v>0359ws03 kingspan_WDV-System mit Kooltherm K5 022</v>
          </cell>
          <cell r="GD47" t="str">
            <v xml:space="preserve">0418gl03 Interpane - iplus 3 CLS  (4/10/:4/10/:4 Kr 90%) </v>
          </cell>
          <cell r="GH47" t="str">
            <v>83ud EINBAU: Holz-Alu gedämmt, kurze Aluschale, Beton-Schalungsstein (optimal)</v>
          </cell>
          <cell r="GL47" t="str">
            <v xml:space="preserve">0275vs03 Dantherm HCV 5 - Dantherm </v>
          </cell>
          <cell r="GP47">
            <v>0</v>
          </cell>
        </row>
        <row r="48">
          <cell r="FZ48" t="str">
            <v>0360ws03 kingspan-tek_Kingspan Insulation Ltd</v>
          </cell>
          <cell r="GD48" t="str">
            <v xml:space="preserve">0417gl03 Interpane - iplus 3 CLS  (4/12/:4/12/:4 Kr 90%) </v>
          </cell>
          <cell r="GH48" t="str">
            <v>84ud EINBAU: Holz-Alu gedämmt, kurze Aluschale, Beton-Schalungsstein (mittig)</v>
          </cell>
          <cell r="GL48" t="str">
            <v xml:space="preserve">0300vs03 focus 200 - PAUL </v>
          </cell>
          <cell r="GP48">
            <v>0</v>
          </cell>
        </row>
        <row r="49">
          <cell r="FZ49" t="str">
            <v>0361ws03 knauf_Knauf WARM-WAND Systeme</v>
          </cell>
          <cell r="GD49" t="str">
            <v xml:space="preserve">0421gl03 Interpane - iplus 3 E (4/12/:4/12/:4 Ar 90%) </v>
          </cell>
          <cell r="GH49" t="str">
            <v>85ud EINBAU-PFOSTEN+RIEGEL: Holz außen vor der Fassade</v>
          </cell>
          <cell r="GL49" t="str">
            <v>0279vs03 Fox Comfort Plus - GLT Grohmann</v>
          </cell>
          <cell r="GP49">
            <v>0</v>
          </cell>
        </row>
        <row r="50">
          <cell r="FZ50" t="str">
            <v>0364ws03 leipfinger_Unipor W07 CORISO</v>
          </cell>
          <cell r="GD50" t="str">
            <v xml:space="preserve">0420gl03 Interpane - iplus 3 E (4/14/:4/14/:4 Ar 90%) </v>
          </cell>
          <cell r="GH50" t="str">
            <v>86ud EINBAU-PFOSTEN+RIEGEL: Holz außen bündig der Fassade</v>
          </cell>
          <cell r="GL50" t="str">
            <v>0321vs03 G90-160 - Wernig</v>
          </cell>
          <cell r="GP50">
            <v>0</v>
          </cell>
        </row>
        <row r="51">
          <cell r="FZ51" t="str">
            <v>0365ws03 lumar_LUMAR PASIV</v>
          </cell>
          <cell r="GD51" t="str">
            <v xml:space="preserve">0419gl03 Interpane - iplus 3 E (4/16/:4/16/:4 Ar 90%) </v>
          </cell>
          <cell r="GH51" t="str">
            <v>87ud EINBAU-PFOSTEN+RIEGEL: Holz in der Dämmebene</v>
          </cell>
          <cell r="GL51" t="str">
            <v>0322vs03 G90-160 Enthalpie - Wernig</v>
          </cell>
          <cell r="GP51">
            <v>0</v>
          </cell>
        </row>
        <row r="52">
          <cell r="FZ52" t="str">
            <v>0367ws03 rockwool_Rockshell</v>
          </cell>
          <cell r="GD52" t="str">
            <v xml:space="preserve">0423gl03 Interpane - iplus 3 LS (4/14/:4/14/:4 Ar 90%) </v>
          </cell>
          <cell r="GH52" t="str">
            <v>88ud EINBAU-PFOSTEN+RIEGEL: Holz zwischen Dämmebene und Wand</v>
          </cell>
          <cell r="GL52" t="str">
            <v>0277vs03 GE Energy 1  - Genvex A/S</v>
          </cell>
          <cell r="GP52">
            <v>0</v>
          </cell>
        </row>
        <row r="53">
          <cell r="FZ53" t="str">
            <v>0368ws03 schlagmann_POROTON-T7-Planziegel</v>
          </cell>
          <cell r="GD53" t="str">
            <v xml:space="preserve">0422gl03 Interpane - iplus 3 LS (4/16/:4/16/:4 Ar 90%) </v>
          </cell>
          <cell r="GH53" t="str">
            <v>89ud EINBAU-PFOSTEN+RIEGEL: Holz innen bündig zur Dämmebene</v>
          </cell>
          <cell r="GL53" t="str">
            <v>0278vs03 GES Energy Opt100 - Genvex A/S</v>
          </cell>
          <cell r="GP53">
            <v>0</v>
          </cell>
        </row>
        <row r="54">
          <cell r="FZ54" t="str">
            <v>0369ws03 stotherm-classic_StoTherm Classic für Passivhäuser</v>
          </cell>
          <cell r="GD54" t="str">
            <v xml:space="preserve">0425gl03 Interpane - iplus 3 LS helles float (4/14/:4/14/:4 Ar 90%) </v>
          </cell>
          <cell r="GH54" t="str">
            <v>90ud EINBAU-PFOSTEN+RIEGEL: Stahl außen vor der Fassade</v>
          </cell>
          <cell r="GL54" t="str">
            <v>0484vs03 HRflat 600 / KWin - Lemmens</v>
          </cell>
          <cell r="GP54">
            <v>0</v>
          </cell>
        </row>
        <row r="55">
          <cell r="FZ55" t="str">
            <v>0370ws03 stotherm-resol_StoTherm Resol</v>
          </cell>
          <cell r="GD55" t="str">
            <v xml:space="preserve">0424gl03 Interpane - iplus 3 LS helles float (4/16/:4/16/:4 Ar 90%) </v>
          </cell>
          <cell r="GH55" t="str">
            <v>91ud EINBAU-PFOSTEN+RIEGEL: Stahl außen bündig zur Dämmebene</v>
          </cell>
          <cell r="GL55" t="str">
            <v>0486vs03 HRflat 600 / KWin - SLT</v>
          </cell>
          <cell r="GP55">
            <v>0</v>
          </cell>
        </row>
        <row r="56">
          <cell r="FZ56" t="str">
            <v>0371ws03 vpg_VST Passivhaus-Verbundschalungssystem</v>
          </cell>
          <cell r="GD56" t="str">
            <v xml:space="preserve">0437gl03 Reflex - RX WARM (4:/ 8/4/ 8/:4  Kr 90%) </v>
          </cell>
          <cell r="GH56" t="str">
            <v>92ud EINBAU-PFOSTEN+RIEGEL: Stahl in der Dämmebene</v>
          </cell>
          <cell r="GL56" t="str">
            <v>0292vs03 Indoor 400 WRG - Kampmann</v>
          </cell>
          <cell r="GP56">
            <v>0</v>
          </cell>
        </row>
        <row r="57">
          <cell r="FZ57" t="str">
            <v>0372ws03 wolf_Wolf-Thermo-Module</v>
          </cell>
          <cell r="GD57" t="str">
            <v xml:space="preserve">0436gl03 Reflex - RX WARM (4:/10/4/10/:4  Kr 90%) </v>
          </cell>
          <cell r="GH57" t="str">
            <v>93ud EINBAU-PFOSTEN+RIEGEL: Stahl zwischen Dämmebene und Wand</v>
          </cell>
          <cell r="GL57" t="str">
            <v>0289vs03 Innoair 300 DC - InovaTech</v>
          </cell>
          <cell r="GP57">
            <v>0</v>
          </cell>
        </row>
        <row r="58">
          <cell r="FZ58" t="str">
            <v>0373ws03 a-hus_A-Hus PASSIVE HOUSE SYSTEM</v>
          </cell>
          <cell r="GD58" t="str">
            <v xml:space="preserve">0434gl03 Reflex - RX WARM (4:/12/4/12/:4  Ar 90%) </v>
          </cell>
          <cell r="GH58" t="str">
            <v>94ud EINBAU-PFOSTEN+RIEGEL: Stahl innen bündig zur Dämmebene</v>
          </cell>
          <cell r="GL58" t="str">
            <v xml:space="preserve">0288vs03 KWL EC 220 D - Helios </v>
          </cell>
          <cell r="GP58">
            <v>0</v>
          </cell>
        </row>
        <row r="59">
          <cell r="FZ59" t="str">
            <v>0374ws03 DOW_DOW Passivhaus Fundamentplattendämmsystem</v>
          </cell>
          <cell r="GD59" t="str">
            <v xml:space="preserve">0435gl03 Reflex - RX WARM (4:/12/4/12/:4  Kr 90%) </v>
          </cell>
          <cell r="GH59" t="str">
            <v>95ud EINBAU-PFOSTEN+RIEGEL: Alu außen vor der Fassade</v>
          </cell>
          <cell r="GL59" t="str">
            <v xml:space="preserve">0285vs03 KWL EC 270 - Helios </v>
          </cell>
          <cell r="GP59">
            <v>0</v>
          </cell>
        </row>
        <row r="60">
          <cell r="FZ60" t="str">
            <v>0375ws03 foamglas_PC® PERISAVE SYSTEM - Foamglaspassivhausdämmung</v>
          </cell>
          <cell r="GD60" t="str">
            <v xml:space="preserve">0433gl03 Reflex - RX WARM (4:/14/4/14/:4  Ar 90%) </v>
          </cell>
          <cell r="GH60" t="str">
            <v>96ud EINBAU-PFOSTEN+RIEGEL: Alu außen bündig zur Dämmebene</v>
          </cell>
          <cell r="GL60" t="str">
            <v xml:space="preserve">0286vs03 KWL EC 370 - Helios </v>
          </cell>
          <cell r="GP60">
            <v>0</v>
          </cell>
        </row>
        <row r="61">
          <cell r="FZ61" t="str">
            <v>0376ws03 isolohr_ISOLOHR Passivhaus Bodenplatte</v>
          </cell>
          <cell r="GD61" t="str">
            <v xml:space="preserve">0432gl03 Reflex - RX WARM (4:/16/4/16/:4  Ar 90%) </v>
          </cell>
          <cell r="GH61" t="str">
            <v>97ud EINBAU-PFOSTEN+RIEGEL: Alu in der Dämmebene</v>
          </cell>
          <cell r="GL61" t="str">
            <v xml:space="preserve">0287vs03 KWL EC 700 D - Helios </v>
          </cell>
          <cell r="GP61">
            <v>0</v>
          </cell>
        </row>
        <row r="62">
          <cell r="FZ62" t="str">
            <v>0377ws03 jackon_JACKODUR Atlas Bodenplatte</v>
          </cell>
          <cell r="GD62" t="str">
            <v xml:space="preserve">0438gl03 Saint-Gobain Glass Deutschland - SGG CLIMATOP LUX (4:/14/4/14/:4  Ar 90%) </v>
          </cell>
          <cell r="GH62" t="str">
            <v>98ud EINBAU-PFOSTEN+RIEGEL: Alu zwischen Dämmebene und Wand</v>
          </cell>
          <cell r="GL62" t="str">
            <v xml:space="preserve">0307vs03 LG 180 System VENTECH - PICHLER </v>
          </cell>
          <cell r="GP62">
            <v>0</v>
          </cell>
        </row>
        <row r="63">
          <cell r="FZ63" t="str">
            <v>0379ws03 isoquick_Isoquick Wärmegedämmte Wanne</v>
          </cell>
          <cell r="GD63" t="str">
            <v xml:space="preserve">0439gl03 Saint-Gobain Glass Deutschland - SGG CLIMATOP LUX (4:/16/4/16/:4  Ar 90%) </v>
          </cell>
          <cell r="GH63" t="str">
            <v>99ud EINBAU-PFOSTEN+RIEGEL: Alu innen bündig zur Dämmebene</v>
          </cell>
          <cell r="GL63" t="str">
            <v xml:space="preserve">0308vs03 LG 250 System VENTECH - PICHLER </v>
          </cell>
          <cell r="GP63">
            <v>0</v>
          </cell>
        </row>
        <row r="64">
          <cell r="FZ64" t="str">
            <v>0384ws03 Beattie_Beattie Passiv Holzbausystem</v>
          </cell>
          <cell r="GD64" t="str">
            <v xml:space="preserve">0440gl03 Saint-Gobain Glass Deutschland - SGG CLIMATOP LUX (4:/18/4/18/:4  Ar 90%) </v>
          </cell>
          <cell r="GH64" t="str">
            <v>0023wi03 Adams - Climatic PH-F - mit Swisspacer V</v>
          </cell>
          <cell r="GL64" t="str">
            <v xml:space="preserve">0306vs03 LG 500 System VENTECH - PICHLER </v>
          </cell>
          <cell r="GP64">
            <v>0</v>
          </cell>
        </row>
        <row r="65">
          <cell r="FZ65" t="str">
            <v>0472ws03 steico_STEICO-Bausystem</v>
          </cell>
          <cell r="GD65" t="str">
            <v xml:space="preserve">0441gl03 Saint-Gobain Glass Deutschland - SGG CLIMATOP LUX II (4:/14/4/14/:4  Ar 90%) </v>
          </cell>
          <cell r="GH65" t="str">
            <v>0024wi03 aluplast - energeto 8000 / passiv - mit Swisspacer V</v>
          </cell>
          <cell r="GL65" t="str">
            <v>0266vs03 Logavent HRV 21 V2  - Buderus</v>
          </cell>
          <cell r="GP65">
            <v>0</v>
          </cell>
        </row>
        <row r="66">
          <cell r="FZ66" t="str">
            <v>0511es03 isover-enerphit-mb-wdvs_Modernisierung bestehender Massivbauweise mit WDVS</v>
          </cell>
          <cell r="GD66" t="str">
            <v xml:space="preserve">0442gl03 Saint-Gobain Glass Deutschland - SGG CLIMATOP LUX II (4:/16/4/16/:4  Ar 90%) </v>
          </cell>
          <cell r="GH66" t="str">
            <v>0027wi03 batimet - TA35 SE - mit Swisspacer V</v>
          </cell>
          <cell r="GL66" t="str">
            <v>0267vs03 Logavent HRV 31  - Buderus</v>
          </cell>
          <cell r="GP66">
            <v>0</v>
          </cell>
        </row>
        <row r="67">
          <cell r="FZ67">
            <v>0</v>
          </cell>
          <cell r="GD67" t="str">
            <v xml:space="preserve">0443gl03 Saint-Gobain Glass Deutschland - SGG CLIMATOP LUX II (4:/18/4/18/:4  Ar 90%) </v>
          </cell>
          <cell r="GH67" t="str">
            <v>0026wi03 batimet - TA35 SE VB - mit TGI Wave</v>
          </cell>
          <cell r="GL67" t="str">
            <v xml:space="preserve">0316vs03 LWZ 100, LWZ 100 plus - Stiebel Eltron </v>
          </cell>
          <cell r="GP67">
            <v>0</v>
          </cell>
        </row>
        <row r="68">
          <cell r="FZ68">
            <v>0</v>
          </cell>
          <cell r="GD68" t="str">
            <v xml:space="preserve">0474gl03 Saint-Gobain Glass Deutschland - SGG PLANITHERM ULTRA N (4:/12/4/12/:4  Ar 90%) </v>
          </cell>
          <cell r="GH68" t="str">
            <v>0029wi03 Bieber - BI-Passif - mit Thermix</v>
          </cell>
          <cell r="GL68" t="str">
            <v xml:space="preserve">0315vs03 LWZ 270, LWZ 270 plus - Stiebel Eltron </v>
          </cell>
          <cell r="GP68">
            <v>0</v>
          </cell>
        </row>
        <row r="69">
          <cell r="FZ69">
            <v>0</v>
          </cell>
          <cell r="GD69" t="str">
            <v xml:space="preserve">0475gl03 Saint-Gobain Glass Deutschland - SGG PLANITHERM ULTRA N (4:/14/4/14/:4  Ar 90%) </v>
          </cell>
          <cell r="GH69" t="str">
            <v>0030wi03 Bracia Bertrand  - Thermoline 110 - mit TGI Wave</v>
          </cell>
          <cell r="GL69" t="str">
            <v xml:space="preserve">0500vs03 maxiflat 600 - PAUL </v>
          </cell>
          <cell r="GP69">
            <v>0</v>
          </cell>
        </row>
        <row r="70">
          <cell r="FZ70">
            <v>0</v>
          </cell>
          <cell r="GD70" t="str">
            <v xml:space="preserve">0476gl03 Saint-Gobain Glass Deutschland - SGG PLANITHERM ULTRA N (4:/16/4/16/:4  Ar 90%) </v>
          </cell>
          <cell r="GH70" t="str">
            <v>0031wi03 Bruckner - BRUCKNER HOLZ-ALU-PASSIV - Fase, Soft oder Plano - mit Swisspacer V</v>
          </cell>
          <cell r="GL70" t="str">
            <v xml:space="preserve">0301vs03  multi 150 DC - PAUL </v>
          </cell>
          <cell r="GP70">
            <v>0</v>
          </cell>
        </row>
        <row r="71">
          <cell r="FZ71">
            <v>0</v>
          </cell>
          <cell r="GD71" t="str">
            <v xml:space="preserve">0477gl03 Saint-Gobain Glass Deutschland - SGG PLANITHERM ULTRA N (4:/18/4/18/:4  Ar 90%) </v>
          </cell>
          <cell r="GH71" t="str">
            <v>0043wi03 Buck - VÖRDE-Passivhausfenster - mit Thermix</v>
          </cell>
          <cell r="GL71" t="str">
            <v xml:space="preserve">0302vs03 novus 300 - PAUL </v>
          </cell>
          <cell r="GP71">
            <v>0</v>
          </cell>
        </row>
        <row r="72">
          <cell r="FZ72">
            <v>0</v>
          </cell>
          <cell r="GD72" t="str">
            <v xml:space="preserve">0478gl03 Saint-Gobain Glass Deutschland - SGG PLANITHERM ULTRA N II (4:/12/4/12/:4  Ar 90%) </v>
          </cell>
          <cell r="GH72" t="str">
            <v>0032wi03 BUG - Alutechnik - ALUVOGT Design Uw-08 - mit Swisspacer V</v>
          </cell>
          <cell r="GL72" t="str">
            <v xml:space="preserve">0303vs03 novus 450 - PAUL </v>
          </cell>
          <cell r="GP72">
            <v>0</v>
          </cell>
        </row>
        <row r="73">
          <cell r="FZ73">
            <v>0</v>
          </cell>
          <cell r="GD73" t="str">
            <v xml:space="preserve">0479gl03 Saint-Gobain Glass Deutschland - SGG PLANITHERM ULTRA N II (4:/14/4/14/:4  Ar 90%) </v>
          </cell>
          <cell r="GH73" t="str">
            <v>0033wi03 Doleta - DOLETA PASSIV WINDOW - mit Thermix</v>
          </cell>
          <cell r="GL73" t="str">
            <v xml:space="preserve">0304vs03 novus F 300 - PAUL </v>
          </cell>
          <cell r="GP73">
            <v>0</v>
          </cell>
        </row>
        <row r="74">
          <cell r="FZ74">
            <v>0</v>
          </cell>
          <cell r="GD74" t="str">
            <v xml:space="preserve">0480gl03 Saint-Gobain Glass Deutschland - SGG PLANITHERM ULTRA N II (4:/16/4/16/:4  Ar 90%) </v>
          </cell>
          <cell r="GH74" t="str">
            <v>0041wi03 DOMIS  - POLAR - mit ChromaTec Ultra</v>
          </cell>
          <cell r="GL74" t="str">
            <v>0252vs03 Pelican eco ED (D) - Enervent</v>
          </cell>
          <cell r="GP74">
            <v>0</v>
          </cell>
        </row>
        <row r="75">
          <cell r="FZ75">
            <v>0</v>
          </cell>
          <cell r="GD75" t="str">
            <v xml:space="preserve">0481gl03 Saint-Gobain Glass Deutschland - SGG PLANITHERM ULTRA N II (4:/18/4/18/:4  Ar 90%) </v>
          </cell>
          <cell r="GH75" t="str">
            <v>0510wi03 ELWIZ - ENERGIO PASSIV - mit SwisspacerV</v>
          </cell>
          <cell r="GL75" t="str">
            <v>0309vs03 Pluggit Avent P 180 - Pluggit</v>
          </cell>
          <cell r="GP75">
            <v>0</v>
          </cell>
        </row>
        <row r="76">
          <cell r="FZ76">
            <v>0</v>
          </cell>
          <cell r="GD76" t="str">
            <v xml:space="preserve">0448gl03 UNIGLAS - TOP Premium 0.6 (4:/16/4/16/:4 Ar 90%) </v>
          </cell>
          <cell r="GH76" t="str">
            <v>0037wi03 FBS Over GmbH - VADB-Plus 550 - mit TPS</v>
          </cell>
          <cell r="GL76" t="str">
            <v>0310vs03 Pluggit Avent P 300N - Pluggit</v>
          </cell>
          <cell r="GP76">
            <v>0</v>
          </cell>
        </row>
        <row r="77">
          <cell r="FZ77">
            <v>0</v>
          </cell>
          <cell r="GD77" t="str">
            <v xml:space="preserve">0449gl03 UNIGLAS - TOP Premium E 0.6 (4:/16/4/16/:4 Ar 90%) </v>
          </cell>
          <cell r="GH77" t="str">
            <v>0036wi03 FBS Over GmbH - VADB-Plus 550+ - mit TPS</v>
          </cell>
          <cell r="GL77" t="str">
            <v>0311vs03 Pluggit Avent P 450 - Pluggit</v>
          </cell>
          <cell r="GP77">
            <v>0</v>
          </cell>
        </row>
        <row r="78">
          <cell r="FZ78">
            <v>0</v>
          </cell>
          <cell r="GD78" t="str">
            <v xml:space="preserve">0450gl03 UNIGLAS - TOP Solar 0.7 (4:/16/4/16/:4 Ar 90%) </v>
          </cell>
          <cell r="GH78" t="str">
            <v>0039wi03 FG Passzivablak - Thermo_97_Passiv - mit Swisspacer V</v>
          </cell>
          <cell r="GL78" t="str">
            <v>0312vs03 Pluggit Avent R 150 - Pluggit</v>
          </cell>
          <cell r="GP78">
            <v>0</v>
          </cell>
        </row>
        <row r="79">
          <cell r="FZ79">
            <v>0</v>
          </cell>
          <cell r="GD79" t="str">
            <v xml:space="preserve">0487gl03 UNIGLAS - VITAL 0.6 (4:/14/4/14/:4  Ar 90%) </v>
          </cell>
          <cell r="GH79" t="str">
            <v>0045wi03 Fosodeder - Alto Nova / Variotherm - mit Thermix</v>
          </cell>
          <cell r="GL79" t="str">
            <v xml:space="preserve">0483vs03 Reco-Boxx 170 C, Reco-Boxx 170 CB - Aerex </v>
          </cell>
          <cell r="GP79">
            <v>0</v>
          </cell>
        </row>
        <row r="80">
          <cell r="FZ80">
            <v>0</v>
          </cell>
          <cell r="GD80" t="str">
            <v xml:space="preserve">0488gl03 UNIGLAS - VITAL 0.6 (4:/16/4/16/:4  Ar 90%) </v>
          </cell>
          <cell r="GH80" t="str">
            <v>0042wi03 Gutmann - MIRA therm 08 - PH 78 - mit Thermix</v>
          </cell>
          <cell r="GL80" t="str">
            <v xml:space="preserve">0257vs03 Reco-Boxx 300 - Aerex </v>
          </cell>
          <cell r="GP80">
            <v>0</v>
          </cell>
        </row>
        <row r="81">
          <cell r="FZ81">
            <v>0</v>
          </cell>
          <cell r="GD81" t="str">
            <v xml:space="preserve">0489gl03 UNIGLAS - VITAL 0.6 (4:/18/4/18/:4  Ar 90%) </v>
          </cell>
          <cell r="GH81" t="str">
            <v>0188wi03 Hocoplast - HX 95 Passiv - mit ACS plus</v>
          </cell>
          <cell r="GL81" t="str">
            <v xml:space="preserve">0258vs03 Reco-Boxx 400 - Aerex </v>
          </cell>
          <cell r="GP81">
            <v>0</v>
          </cell>
        </row>
        <row r="82">
          <cell r="FZ82">
            <v>0</v>
          </cell>
          <cell r="GD82" t="str">
            <v xml:space="preserve">0490gl03 UNIGLAS - VITAL 0.7 (4:/14/4/14/:4  Ar 90%) </v>
          </cell>
          <cell r="GH82" t="str">
            <v>0250wi03 Hübner - HOLZplus PASSIV 100 - mit Swisspacer V</v>
          </cell>
          <cell r="GL82" t="str">
            <v xml:space="preserve">0259vs03 Reco-Boxx 600 - Aerex </v>
          </cell>
          <cell r="GP82">
            <v>0</v>
          </cell>
        </row>
        <row r="83">
          <cell r="FZ83">
            <v>0</v>
          </cell>
          <cell r="GD83" t="str">
            <v xml:space="preserve">0491gl03 UNIGLAS - VITAL 0.7 (4:/16/4/16/:4  Ar 90%) </v>
          </cell>
          <cell r="GH83" t="str">
            <v>0402wi03 Hueck - Lambda duo 120 - mit SwisspacerV</v>
          </cell>
          <cell r="GL83" t="str">
            <v xml:space="preserve">0485vs03 Reco-Boxx 600 Flat / EV - Aerex </v>
          </cell>
          <cell r="GP83">
            <v>0</v>
          </cell>
        </row>
        <row r="84">
          <cell r="FZ84">
            <v>0</v>
          </cell>
          <cell r="GD84" t="str">
            <v xml:space="preserve">0492gl03 UNIGLAS - VITAL 0.7 (4:/18/4/18/:4  Ar 90%) </v>
          </cell>
          <cell r="GH84" t="str">
            <v>0047wi03 Ideal - PH 8000 Shadow - mit TGI</v>
          </cell>
          <cell r="GL84" t="str">
            <v xml:space="preserve">0260vs03 Reco-Boxx COMFORT - Aerex </v>
          </cell>
          <cell r="GP84">
            <v>0</v>
          </cell>
        </row>
        <row r="85">
          <cell r="FZ85">
            <v>0</v>
          </cell>
          <cell r="GD85">
            <v>0</v>
          </cell>
          <cell r="GH85" t="str">
            <v>0046wi03 Ideal - Sombra - mit TGI</v>
          </cell>
          <cell r="GL85" t="str">
            <v>0263vs03 Renovent Excellent 400 4/0 (3/1) (Plus) - Brink</v>
          </cell>
          <cell r="GP85">
            <v>0</v>
          </cell>
        </row>
        <row r="86">
          <cell r="FZ86">
            <v>0</v>
          </cell>
          <cell r="GD86">
            <v>0</v>
          </cell>
          <cell r="GH86" t="str">
            <v>0048wi03 Iida - Opus - mit SwisspacerV Bu</v>
          </cell>
          <cell r="GL86" t="str">
            <v>0264vs03 Renovent HR Large  - Brink</v>
          </cell>
          <cell r="GP86">
            <v>0</v>
          </cell>
        </row>
        <row r="87">
          <cell r="FZ87">
            <v>0</v>
          </cell>
          <cell r="GD87">
            <v>0</v>
          </cell>
          <cell r="GH87" t="str">
            <v>0049wi03 Inoutic - Inoutic Prestige Passivhaus - mit Swisspacer V</v>
          </cell>
          <cell r="GL87" t="str">
            <v>0265vs03 renovent-sky300 - Brink</v>
          </cell>
          <cell r="GP87">
            <v>0</v>
          </cell>
        </row>
        <row r="88">
          <cell r="FZ88">
            <v>0</v>
          </cell>
          <cell r="GD88">
            <v>0</v>
          </cell>
          <cell r="GH88" t="str">
            <v>0055wi03 Internorm - d[im]ension 4 passiv - mit TGI</v>
          </cell>
          <cell r="GL88" t="str">
            <v xml:space="preserve">0333vs03 santos 370 DC - PAUL </v>
          </cell>
          <cell r="GP88">
            <v>0</v>
          </cell>
        </row>
        <row r="89">
          <cell r="FZ89">
            <v>0</v>
          </cell>
          <cell r="GD89">
            <v>0</v>
          </cell>
          <cell r="GH89" t="str">
            <v>0054wi03 Internorm - ed[it]ion 4 passiv - mit Edelstahl</v>
          </cell>
          <cell r="GL89" t="str">
            <v xml:space="preserve">0305vs03 santos 570 DC - PAUL </v>
          </cell>
          <cell r="GP89">
            <v>0</v>
          </cell>
        </row>
        <row r="90">
          <cell r="FZ90">
            <v>0</v>
          </cell>
          <cell r="GD90">
            <v>0</v>
          </cell>
          <cell r="GH90" t="str">
            <v>0051wi03 Internorm - ed[it]ion passiv - mit Thermix</v>
          </cell>
          <cell r="GL90" t="str">
            <v>0314vs03 TSL 150 G / DC - Schmeißer</v>
          </cell>
          <cell r="GP90">
            <v>0</v>
          </cell>
        </row>
        <row r="91">
          <cell r="FZ91">
            <v>0</v>
          </cell>
          <cell r="GD91">
            <v>0</v>
          </cell>
          <cell r="GH91" t="str">
            <v>0050wi03 Internorm - Thermo Passiv zertifiziert - mit TGI</v>
          </cell>
          <cell r="GL91" t="str">
            <v xml:space="preserve">0317vs03 TVZ 100, TVZ 100 plus - Tecalor </v>
          </cell>
          <cell r="GP91">
            <v>0</v>
          </cell>
        </row>
        <row r="92">
          <cell r="FZ92">
            <v>0</v>
          </cell>
          <cell r="GD92">
            <v>0</v>
          </cell>
          <cell r="GH92" t="str">
            <v>0053wi03 Internorm - varion 4 FF-Flügel - mit Edelstahl</v>
          </cell>
          <cell r="GL92" t="str">
            <v xml:space="preserve">0318vs03 TVZ 270, TVZ 270 plus - Tecalor </v>
          </cell>
          <cell r="GP92">
            <v>0</v>
          </cell>
        </row>
        <row r="93">
          <cell r="FZ93">
            <v>0</v>
          </cell>
          <cell r="GD93">
            <v>0</v>
          </cell>
          <cell r="GH93" t="str">
            <v>0052wi03 Internorm - varion 4 passiv / vetro-design - mit Edelstahl</v>
          </cell>
          <cell r="GL93" t="str">
            <v xml:space="preserve">0284vs03 ValloMulti 200 SC - Heinemann </v>
          </cell>
          <cell r="GP93">
            <v>0</v>
          </cell>
        </row>
        <row r="94">
          <cell r="FZ94">
            <v>0</v>
          </cell>
          <cell r="GD94">
            <v>0</v>
          </cell>
          <cell r="GH94" t="str">
            <v>0057wi03 Koch Altenkirchen - Koch 104’er passiv  - mit TGI</v>
          </cell>
          <cell r="GL94" t="str">
            <v xml:space="preserve">0280vs03 ValloMulti 300SB - Heinemann </v>
          </cell>
          <cell r="GP94">
            <v>0</v>
          </cell>
        </row>
        <row r="95">
          <cell r="FZ95">
            <v>0</v>
          </cell>
          <cell r="GD95">
            <v>0</v>
          </cell>
          <cell r="GH95" t="str">
            <v>0058wi03 Kochs - eCO2 - mit Thermix</v>
          </cell>
          <cell r="GL95" t="str">
            <v xml:space="preserve">0281vs03 ValloPlus SE 500 - Heinemann </v>
          </cell>
          <cell r="GP95">
            <v>0</v>
          </cell>
        </row>
        <row r="96">
          <cell r="FZ96">
            <v>0</v>
          </cell>
          <cell r="GD96">
            <v>0</v>
          </cell>
          <cell r="GH96" t="str">
            <v>0059wi03 Kowa - KOWA Therm - mit Thermix</v>
          </cell>
          <cell r="GL96" t="str">
            <v xml:space="preserve">0282vs03 Vallox KWL 80_SE - Heinemann </v>
          </cell>
          <cell r="GP96">
            <v>0</v>
          </cell>
        </row>
        <row r="97">
          <cell r="FZ97">
            <v>0</v>
          </cell>
          <cell r="GD97">
            <v>0</v>
          </cell>
          <cell r="GH97" t="str">
            <v>0464wi03 KPA Katzbeck - PASSIVAplus - mit Thermix</v>
          </cell>
          <cell r="GL97" t="str">
            <v xml:space="preserve">0283vs03 Vallox KWL 90_SE - Heinemann </v>
          </cell>
          <cell r="GP97">
            <v>0</v>
          </cell>
        </row>
        <row r="98">
          <cell r="FZ98">
            <v>0</v>
          </cell>
          <cell r="GD98">
            <v>0</v>
          </cell>
          <cell r="GH98" t="str">
            <v>0102wi03 Lang - DUOps - mit Swisspacer V</v>
          </cell>
          <cell r="GL98" t="str">
            <v>0110vs03 Vitovent 300-F - Viessmann</v>
          </cell>
          <cell r="GP98">
            <v>0</v>
          </cell>
        </row>
        <row r="99">
          <cell r="FZ99">
            <v>0</v>
          </cell>
          <cell r="GD99">
            <v>0</v>
          </cell>
          <cell r="GH99" t="str">
            <v>0061wi03 M Sora - NATURA E112 - mit Swisspacer V</v>
          </cell>
          <cell r="GL99" t="str">
            <v>0109vs03 WRG 400 - Bauinfocenter</v>
          </cell>
          <cell r="GP99">
            <v>0</v>
          </cell>
        </row>
        <row r="100">
          <cell r="FZ100">
            <v>0</v>
          </cell>
          <cell r="GD100">
            <v>0</v>
          </cell>
          <cell r="GH100" t="str">
            <v>0062wi03 M Sora - UDOBJE E112 - mit TGI</v>
          </cell>
          <cell r="GL100" t="str">
            <v xml:space="preserve">0261vs03 WRGZ 300 - Benzing </v>
          </cell>
          <cell r="GP100">
            <v>0</v>
          </cell>
        </row>
        <row r="101">
          <cell r="FZ101">
            <v>0</v>
          </cell>
          <cell r="GD101">
            <v>0</v>
          </cell>
          <cell r="GH101" t="str">
            <v>0063wi03 Makrowin - MAKROWIN 88 G2 - mit Swisspacer V</v>
          </cell>
          <cell r="GL101" t="str">
            <v xml:space="preserve">0262vs03 WRGZ 400 - Benzing </v>
          </cell>
          <cell r="GP101">
            <v>0</v>
          </cell>
        </row>
        <row r="102">
          <cell r="FZ102">
            <v>0</v>
          </cell>
          <cell r="GD102">
            <v>0</v>
          </cell>
          <cell r="GH102" t="str">
            <v>0499wi03 Marles - MEGA PASIV-P with Vivaprofil - mit Superspacer Triseal</v>
          </cell>
          <cell r="GL102" t="str">
            <v xml:space="preserve">0465vs03 WS 170 K, WS 170 KB - MAICO </v>
          </cell>
          <cell r="GP102">
            <v>0</v>
          </cell>
        </row>
        <row r="103">
          <cell r="FZ103">
            <v>0</v>
          </cell>
          <cell r="GD103">
            <v>0</v>
          </cell>
          <cell r="GH103" t="str">
            <v>0498wi03 Mizarstvo Semrl - TIP 92 PASIV with Vivaprofil - mit Superspacer Triseal</v>
          </cell>
          <cell r="GL103" t="str">
            <v>0331vs03 ZA11LG180 - Zewotherm</v>
          </cell>
          <cell r="GP103">
            <v>0</v>
          </cell>
        </row>
        <row r="104">
          <cell r="FZ104">
            <v>0</v>
          </cell>
          <cell r="GD104">
            <v>0</v>
          </cell>
          <cell r="GH104" t="str">
            <v>0056wi03 Moll - thermoll Passivhausfenster - mit Swisspacer V</v>
          </cell>
          <cell r="GL104" t="str">
            <v>0332vs03 ZA11LG250 - Zewotherm</v>
          </cell>
          <cell r="GP104">
            <v>0</v>
          </cell>
        </row>
        <row r="105">
          <cell r="FZ105">
            <v>0</v>
          </cell>
          <cell r="GD105">
            <v>0</v>
          </cell>
          <cell r="GH105" t="str">
            <v>0065wi03 Munster Joinery - EcoClad 120+ - mit Super spacer TriSeal PU</v>
          </cell>
          <cell r="GL105" t="str">
            <v>0306vs03 ZA11LG500 - Zewotherm</v>
          </cell>
          <cell r="GP105">
            <v>0</v>
          </cell>
        </row>
        <row r="106">
          <cell r="FZ106">
            <v>0</v>
          </cell>
          <cell r="GD106">
            <v>0</v>
          </cell>
          <cell r="GH106" t="str">
            <v>0462wi03 Munster Joinery - Passiv Aluclad T&amp;T - mit Super Spacer TriSeal</v>
          </cell>
          <cell r="GL106" t="str">
            <v xml:space="preserve">0230vl03 Aerosilent Centro 1200 - Drexel und Weiss </v>
          </cell>
          <cell r="GP106">
            <v>0</v>
          </cell>
        </row>
        <row r="107">
          <cell r="FZ107">
            <v>0</v>
          </cell>
          <cell r="GD107">
            <v>0</v>
          </cell>
          <cell r="GH107" t="str">
            <v>0335wi03 Munster Joinery - Passiv AluP+ - mit Super Spacer TriSeal</v>
          </cell>
          <cell r="GL107" t="str">
            <v>0231vl03 Com4mini 750 - GEA</v>
          </cell>
          <cell r="GP107">
            <v>0</v>
          </cell>
        </row>
        <row r="108">
          <cell r="FZ108">
            <v>0</v>
          </cell>
          <cell r="GD108">
            <v>0</v>
          </cell>
          <cell r="GH108" t="str">
            <v>0064wi03 Munster Joinery - PassiV Future Proof - mit Super spacer TriSeal PU</v>
          </cell>
          <cell r="GL108" t="str">
            <v>0469vl03 ComfoAir XL 2200 - Zehnder</v>
          </cell>
          <cell r="GP108">
            <v>0</v>
          </cell>
        </row>
        <row r="109">
          <cell r="FZ109">
            <v>0</v>
          </cell>
          <cell r="GD109">
            <v>0</v>
          </cell>
          <cell r="GH109" t="str">
            <v>0497wi03 Munster Joinery - Passiv PVC+ T&amp;T - mit SuperSpacer Tri Seal</v>
          </cell>
          <cell r="GL109" t="str">
            <v>0470vl03 ComfoAir XL 6000 - Zehnder</v>
          </cell>
          <cell r="GP109">
            <v>0</v>
          </cell>
        </row>
        <row r="110">
          <cell r="FZ110">
            <v>0</v>
          </cell>
          <cell r="GD110">
            <v>0</v>
          </cell>
          <cell r="GH110" t="str">
            <v>0092wi03 Mur - WM Passivhausfenster - mit Swisspacer V</v>
          </cell>
          <cell r="GL110" t="str">
            <v>0459vl03 ComfoAir XL 800 - Zehnder</v>
          </cell>
          <cell r="GP110">
            <v>0</v>
          </cell>
        </row>
        <row r="111">
          <cell r="FZ111">
            <v>0</v>
          </cell>
          <cell r="GD111">
            <v>0</v>
          </cell>
          <cell r="GH111" t="str">
            <v>0068wi03 Nagode - NAGODE 110 hibrid - mit Super Spacer TriSeal</v>
          </cell>
          <cell r="GL111" t="str">
            <v>0458vl03 ComfoAir XL1500 - Zehnder</v>
          </cell>
          <cell r="GP111">
            <v>0</v>
          </cell>
        </row>
        <row r="112">
          <cell r="FZ112">
            <v>0</v>
          </cell>
          <cell r="GD112">
            <v>0</v>
          </cell>
          <cell r="GH112" t="str">
            <v>0066wi03 Nestle - Novum K1-P - mit Thermix</v>
          </cell>
          <cell r="GL112" t="str">
            <v>0457vl03 ComfoAir XL3300 - Zehnder</v>
          </cell>
          <cell r="GP112">
            <v>0</v>
          </cell>
        </row>
        <row r="113">
          <cell r="FZ113">
            <v>0</v>
          </cell>
          <cell r="GD113">
            <v>0</v>
          </cell>
          <cell r="GH113" t="str">
            <v>0067wi03 Niveau - KombiRoyal Plus PH - mit Thermix</v>
          </cell>
          <cell r="GL113" t="str">
            <v>0468vl03 ComfoAir XL4400 - Zehnder</v>
          </cell>
          <cell r="GP113">
            <v>0</v>
          </cell>
        </row>
        <row r="114">
          <cell r="FZ114">
            <v>0</v>
          </cell>
          <cell r="GD114">
            <v>0</v>
          </cell>
          <cell r="GH114" t="str">
            <v>0198wi03 Northwin - Vision - mit ACS plus</v>
          </cell>
          <cell r="GL114" t="str">
            <v>0494vl03 Comfort Vent CA 3300 ECO - Wernig</v>
          </cell>
          <cell r="GP114">
            <v>0</v>
          </cell>
        </row>
        <row r="115">
          <cell r="FZ115">
            <v>0</v>
          </cell>
          <cell r="GD115">
            <v>0</v>
          </cell>
          <cell r="GH115" t="str">
            <v>0069wi03 OPTIWIN  - Alphawin - mit Super Spacer TriSeal</v>
          </cell>
          <cell r="GL115" t="str">
            <v>0113vl03 DUPLEX S 1100 Flex - Airflow</v>
          </cell>
          <cell r="GP115">
            <v>0</v>
          </cell>
        </row>
        <row r="116">
          <cell r="FZ116">
            <v>0</v>
          </cell>
          <cell r="GD116">
            <v>0</v>
          </cell>
          <cell r="GH116" t="str">
            <v>0070wi03 Ost - Ost Neue Generation Holz - mit Swisspacer</v>
          </cell>
          <cell r="GL116" t="str">
            <v>0111vl03 DUPLEX S 1100 Flexi - Atrea</v>
          </cell>
          <cell r="GP116">
            <v>0</v>
          </cell>
        </row>
        <row r="117">
          <cell r="FZ117">
            <v>0</v>
          </cell>
          <cell r="GD117">
            <v>0</v>
          </cell>
          <cell r="GH117" t="str">
            <v>0071wi03 Passivhaus-Holzfensterring  - Holzfensterring-Öko-Therm - mit Swisspacer mit Alufolie</v>
          </cell>
          <cell r="GL117" t="str">
            <v>0226vl03 DUPLEX S 1600 Flex - Airflow</v>
          </cell>
          <cell r="GP117">
            <v>0</v>
          </cell>
        </row>
        <row r="118">
          <cell r="FZ118">
            <v>0</v>
          </cell>
          <cell r="GD118">
            <v>0</v>
          </cell>
          <cell r="GH118" t="str">
            <v>0072wi03 Pazen Fenster+Technik - ENERsign - mit Thermix</v>
          </cell>
          <cell r="GL118" t="str">
            <v>0228vl03 DUPLEX S 1600 Flexi - Atrea</v>
          </cell>
          <cell r="GP118">
            <v>0</v>
          </cell>
        </row>
        <row r="119">
          <cell r="FZ119">
            <v>0</v>
          </cell>
          <cell r="GD119">
            <v>0</v>
          </cell>
          <cell r="GH119" t="str">
            <v>0074wi03 Pazen GmbH Fensterwerk - Futur Maxi - mit Swisspacer V</v>
          </cell>
          <cell r="GL119" t="str">
            <v>0227vl03 DUPLEX S 2600 Flex - Airflow</v>
          </cell>
          <cell r="GP119">
            <v>0</v>
          </cell>
        </row>
        <row r="120">
          <cell r="FZ120">
            <v>0</v>
          </cell>
          <cell r="GD120">
            <v>0</v>
          </cell>
          <cell r="GH120" t="str">
            <v>0073wi03 Pazen GmbH Fensterwerk - Premium-Maxi - mit Swisspacer V</v>
          </cell>
          <cell r="GL120" t="str">
            <v>0229vl03 DUPLEX S 2600 Flexi - Atrea</v>
          </cell>
          <cell r="GP120">
            <v>0</v>
          </cell>
        </row>
        <row r="121">
          <cell r="FZ121">
            <v>0</v>
          </cell>
          <cell r="GD121">
            <v>0</v>
          </cell>
          <cell r="GH121" t="str">
            <v>0075wi03 Pierret System - QUESTY - mit Swisspacer V</v>
          </cell>
          <cell r="GL121" t="str">
            <v>0114vl03 DUPLEX S 3600 Flex - Airflow</v>
          </cell>
          <cell r="GP121">
            <v>0</v>
          </cell>
        </row>
        <row r="122">
          <cell r="FZ122">
            <v>0</v>
          </cell>
          <cell r="GD122">
            <v>0</v>
          </cell>
          <cell r="GH122" t="str">
            <v>0380wi03 POL SKONE - EC90 PLUS - mit Swisspacer V</v>
          </cell>
          <cell r="GL122" t="str">
            <v>0112vl03 DUPLEX S 3600 Flexi - Atrea</v>
          </cell>
          <cell r="GP122">
            <v>0</v>
          </cell>
        </row>
        <row r="123">
          <cell r="FZ123">
            <v>0</v>
          </cell>
          <cell r="GD123">
            <v>0</v>
          </cell>
          <cell r="GH123" t="str">
            <v>0119wi03 Pollmann &amp; Renken - clima compact - mit Super Spacer TriSeal</v>
          </cell>
          <cell r="GL123" t="str">
            <v xml:space="preserve">0237vl03 KWL EC 1400 D - Helios </v>
          </cell>
          <cell r="GP123">
            <v>0</v>
          </cell>
        </row>
        <row r="124">
          <cell r="FZ124">
            <v>0</v>
          </cell>
          <cell r="GD124">
            <v>0</v>
          </cell>
          <cell r="GH124" t="str">
            <v>0118wi03 PORTA - clima compact - mit Super Spacer TriSeal</v>
          </cell>
          <cell r="GL124" t="str">
            <v xml:space="preserve">0238vl03 KWL EC 2000 D - Helios </v>
          </cell>
          <cell r="GP124">
            <v>0</v>
          </cell>
        </row>
        <row r="125">
          <cell r="FZ125">
            <v>0</v>
          </cell>
          <cell r="GD125">
            <v>0</v>
          </cell>
          <cell r="GH125" t="str">
            <v>0456wi03 POZBUD - Pozbud Passive Exclusive - mit Swisspacer V</v>
          </cell>
          <cell r="GL125" t="str">
            <v xml:space="preserve">0240vl03 LG 1400 System VENTECH (Nichtwohnbau) - PICHLER </v>
          </cell>
          <cell r="GP125">
            <v>0</v>
          </cell>
        </row>
        <row r="126">
          <cell r="FZ126">
            <v>0</v>
          </cell>
          <cell r="GD126">
            <v>0</v>
          </cell>
          <cell r="GH126" t="str">
            <v>0460wi03 POZBUD - Pozbud Passive Ultima - mit Swisspacer V</v>
          </cell>
          <cell r="GL126" t="str">
            <v xml:space="preserve">0012vl03 LG 1400 System VENTECH (Wohnbau) - PICHLER </v>
          </cell>
          <cell r="GP126">
            <v>0</v>
          </cell>
        </row>
        <row r="127">
          <cell r="FZ127">
            <v>0</v>
          </cell>
          <cell r="GD127">
            <v>0</v>
          </cell>
          <cell r="GH127" t="str">
            <v>0076wi03 pro Passivhausfenster  - SmartWin - mit Super Spacer TriSeal</v>
          </cell>
          <cell r="GL127" t="str">
            <v xml:space="preserve">0241vl03 LG 3200 System VENTECH (Nichtwohnbau) - PICHLER </v>
          </cell>
          <cell r="GP127">
            <v>0</v>
          </cell>
        </row>
        <row r="128">
          <cell r="FZ128">
            <v>0</v>
          </cell>
          <cell r="GD128">
            <v>0</v>
          </cell>
          <cell r="GH128" t="str">
            <v>0080wi03 profine - eCo2 - mit Thermix</v>
          </cell>
          <cell r="GL128" t="str">
            <v xml:space="preserve">0013vl03 LG 3200 System VENTECH (Wohnbau) - PICHLER </v>
          </cell>
          <cell r="GP128">
            <v>0</v>
          </cell>
        </row>
        <row r="129">
          <cell r="FZ129">
            <v>0</v>
          </cell>
          <cell r="GD129">
            <v>0</v>
          </cell>
          <cell r="GH129" t="str">
            <v>0079wi03 profine - KBE System_88mm  - Passivhaus - mit Swisspacer V</v>
          </cell>
          <cell r="GL129" t="str">
            <v xml:space="preserve">0242vl03 LG 4000 System VENTECH - PICHLER </v>
          </cell>
          <cell r="GP129">
            <v>0</v>
          </cell>
        </row>
        <row r="130">
          <cell r="FZ130">
            <v>0</v>
          </cell>
          <cell r="GD130">
            <v>0</v>
          </cell>
          <cell r="GH130" t="str">
            <v>0078wi03 profine - KÖMMERLING 88plus Flügelüberschlagverklebung - mit Swisspacer V</v>
          </cell>
          <cell r="GL130" t="str">
            <v>0239vl03 MAXK-I3 2000 DC (Nichtwohnbau) - Lüfta</v>
          </cell>
          <cell r="GP130">
            <v>0</v>
          </cell>
        </row>
        <row r="131">
          <cell r="FZ131">
            <v>0</v>
          </cell>
          <cell r="GD131">
            <v>0</v>
          </cell>
          <cell r="GH131" t="str">
            <v>0077wi03 profine - TROCAL® 88+ Flügelüberschlagverklebung - mit Swisspacer V</v>
          </cell>
          <cell r="GL131" t="str">
            <v>0014vl03 MAXK-I3 2000 DC (Wohnbau) - Lüfta</v>
          </cell>
          <cell r="GP131">
            <v>0</v>
          </cell>
        </row>
        <row r="132">
          <cell r="FZ132">
            <v>0</v>
          </cell>
          <cell r="GD132">
            <v>0</v>
          </cell>
          <cell r="GH132" t="str">
            <v>0508wi03 PURAL - eco90 - mit SwisspacerV</v>
          </cell>
          <cell r="GL132" t="str">
            <v>0015vl03 MAXK-I3 7000DC - Lüfta</v>
          </cell>
          <cell r="GP132">
            <v>0</v>
          </cell>
        </row>
        <row r="133">
          <cell r="FZ133">
            <v>0</v>
          </cell>
          <cell r="GD133">
            <v>0</v>
          </cell>
          <cell r="GH133" t="str">
            <v>0251wi03 RAICO - FRAME+ 90 WB - mit Swisspacer V</v>
          </cell>
          <cell r="GL133" t="str">
            <v>0115vl03 Vario 1000 SE - Heinemann</v>
          </cell>
          <cell r="GP133">
            <v>0</v>
          </cell>
        </row>
        <row r="134">
          <cell r="FZ134">
            <v>0</v>
          </cell>
          <cell r="GD134">
            <v>0</v>
          </cell>
          <cell r="GH134" t="str">
            <v>0246wi03 RAICO - FRAME+ 90 WI - mit Swisspacer V</v>
          </cell>
          <cell r="GL134" t="str">
            <v>0235vl03 Vario 1500 SE - Heinemann</v>
          </cell>
          <cell r="GP134">
            <v>0</v>
          </cell>
        </row>
        <row r="135">
          <cell r="FZ135">
            <v>0</v>
          </cell>
          <cell r="GD135">
            <v>0</v>
          </cell>
          <cell r="GH135" t="str">
            <v>0081wi03 Rehau - REHAU GENEO PHZ - mit Swisspacer V</v>
          </cell>
          <cell r="GL135" t="str">
            <v>0236vl03 Vario 2500 SE - Heinemann</v>
          </cell>
          <cell r="GP135">
            <v>0</v>
          </cell>
        </row>
        <row r="136">
          <cell r="FZ136">
            <v>0</v>
          </cell>
          <cell r="GD136">
            <v>0</v>
          </cell>
          <cell r="GH136" t="str">
            <v>0245wi03 SAPA - AVANTIS 95 - mit Swisspacer V</v>
          </cell>
          <cell r="GL136" t="str">
            <v>0116vl03 Vario 3500 SE - Heinemann</v>
          </cell>
          <cell r="GP136">
            <v>0</v>
          </cell>
        </row>
        <row r="137">
          <cell r="FZ137">
            <v>0</v>
          </cell>
          <cell r="GD137">
            <v>0</v>
          </cell>
          <cell r="GH137" t="str">
            <v>0044wi03 Sayyas - PASSIVE 120 - mit THX.N</v>
          </cell>
          <cell r="GL137">
            <v>0</v>
          </cell>
          <cell r="GP137">
            <v>0</v>
          </cell>
        </row>
        <row r="138">
          <cell r="FZ138">
            <v>0</v>
          </cell>
          <cell r="GD138">
            <v>0</v>
          </cell>
          <cell r="GH138" t="str">
            <v>0085wi03 Schüco - Schüco AWS 112.IC - mit Swisspacer V</v>
          </cell>
          <cell r="GL138">
            <v>0</v>
          </cell>
          <cell r="GP138">
            <v>0</v>
          </cell>
        </row>
        <row r="139">
          <cell r="FZ139">
            <v>0</v>
          </cell>
          <cell r="GD139">
            <v>0</v>
          </cell>
          <cell r="GH139" t="str">
            <v>0084wi03 Schüco - Schüco ThermoPlus SI 82 - mit Swisspacer V</v>
          </cell>
          <cell r="GL139">
            <v>0</v>
          </cell>
          <cell r="GP139">
            <v>0</v>
          </cell>
        </row>
        <row r="140">
          <cell r="FZ140">
            <v>0</v>
          </cell>
          <cell r="GD140">
            <v>0</v>
          </cell>
          <cell r="GH140" t="str">
            <v>0028wi03 Schwager - Schwager-Passivstar 2000 - mit Thermix</v>
          </cell>
          <cell r="GL140">
            <v>0</v>
          </cell>
          <cell r="GP140">
            <v>0</v>
          </cell>
        </row>
        <row r="141">
          <cell r="FZ141">
            <v>0</v>
          </cell>
          <cell r="GD141">
            <v>0</v>
          </cell>
          <cell r="GH141" t="str">
            <v>0091wi03 Seelos - VariTherm K - mit Thermix</v>
          </cell>
          <cell r="GL141">
            <v>0</v>
          </cell>
          <cell r="GP141">
            <v>0</v>
          </cell>
        </row>
        <row r="142">
          <cell r="FZ142">
            <v>0</v>
          </cell>
          <cell r="GD142">
            <v>0</v>
          </cell>
          <cell r="GH142" t="str">
            <v>0120wi03 SELO - clima compact - mit Super Spacer TriSeal</v>
          </cell>
          <cell r="GL142">
            <v>0</v>
          </cell>
          <cell r="GP142">
            <v>0</v>
          </cell>
        </row>
        <row r="143">
          <cell r="FZ143">
            <v>0</v>
          </cell>
          <cell r="GD143">
            <v>0</v>
          </cell>
          <cell r="GH143" t="str">
            <v>0086wi03 Sigg - Sigg PassivhausVenster Holz Alu - mit Swisspacer V</v>
          </cell>
          <cell r="GL143">
            <v>0</v>
          </cell>
          <cell r="GP143">
            <v>0</v>
          </cell>
        </row>
        <row r="144">
          <cell r="FZ144">
            <v>0</v>
          </cell>
          <cell r="GD144">
            <v>0</v>
          </cell>
          <cell r="GH144" t="str">
            <v>0087wi03 Slavona - Progression - mit SwisspacerV</v>
          </cell>
          <cell r="GL144">
            <v>0</v>
          </cell>
          <cell r="GP144">
            <v>0</v>
          </cell>
        </row>
        <row r="145">
          <cell r="FZ145">
            <v>0</v>
          </cell>
          <cell r="GD145">
            <v>0</v>
          </cell>
          <cell r="GH145" t="str">
            <v>0088wi03 Stabil - Ambiente Holz-Alu Passiv - mit Thermix</v>
          </cell>
          <cell r="GL145">
            <v>0</v>
          </cell>
          <cell r="GP145">
            <v>0</v>
          </cell>
        </row>
        <row r="146">
          <cell r="FZ146">
            <v>0</v>
          </cell>
          <cell r="GD146">
            <v>0</v>
          </cell>
          <cell r="GH146" t="str">
            <v>0256wi03 Stabil - Econom Passiv - mit ACS plus</v>
          </cell>
          <cell r="GL146">
            <v>0</v>
          </cell>
          <cell r="GP146">
            <v>0</v>
          </cell>
        </row>
        <row r="147">
          <cell r="FZ147">
            <v>0</v>
          </cell>
          <cell r="GD147">
            <v>0</v>
          </cell>
          <cell r="GH147" t="str">
            <v>0117wi03 Stickling - TopTherm90 - mit Thermix</v>
          </cell>
          <cell r="GL147">
            <v>0</v>
          </cell>
          <cell r="GP147">
            <v>0</v>
          </cell>
        </row>
        <row r="148">
          <cell r="FZ148">
            <v>0</v>
          </cell>
          <cell r="GD148">
            <v>0</v>
          </cell>
          <cell r="GH148" t="str">
            <v>0038wi03 Striegel - Ultrapur S Holz/Holz-Alu - mit Thermix</v>
          </cell>
          <cell r="GL148">
            <v>0</v>
          </cell>
          <cell r="GP148">
            <v>0</v>
          </cell>
        </row>
        <row r="149">
          <cell r="FZ149">
            <v>0</v>
          </cell>
          <cell r="GD149">
            <v>0</v>
          </cell>
          <cell r="GH149" t="str">
            <v>0089wi03 Stukenborg - STUKENBORG PASSIVHAUSFENSTER - mit Thermix</v>
          </cell>
          <cell r="GL149">
            <v>0</v>
          </cell>
          <cell r="GP149">
            <v>0</v>
          </cell>
        </row>
        <row r="150">
          <cell r="FZ150">
            <v>0</v>
          </cell>
          <cell r="GD150">
            <v>0</v>
          </cell>
          <cell r="GH150" t="str">
            <v xml:space="preserve">0108wi03 Svenska - Passivfönster Alu - mit </v>
          </cell>
          <cell r="GL150">
            <v>0</v>
          </cell>
          <cell r="GP150">
            <v>0</v>
          </cell>
        </row>
        <row r="151">
          <cell r="FZ151">
            <v>0</v>
          </cell>
          <cell r="GD151">
            <v>0</v>
          </cell>
          <cell r="GH151" t="str">
            <v>0093wi03 TROHA-DIL - BLUEGREEN Exclusiv - mit Swisspacer V</v>
          </cell>
          <cell r="GL151">
            <v>0</v>
          </cell>
          <cell r="GP151">
            <v>0</v>
          </cell>
        </row>
        <row r="152">
          <cell r="FZ152">
            <v>0</v>
          </cell>
          <cell r="GD152">
            <v>0</v>
          </cell>
          <cell r="GH152" t="str">
            <v>0095wi03 TROHA-DIL - BLUEGREEN Plus - mit Swisspacer V</v>
          </cell>
          <cell r="GL152">
            <v>0</v>
          </cell>
          <cell r="GP152">
            <v>0</v>
          </cell>
        </row>
        <row r="153">
          <cell r="FZ153">
            <v>0</v>
          </cell>
          <cell r="GD153">
            <v>0</v>
          </cell>
          <cell r="GH153" t="str">
            <v>0094wi03 TROHA-DIL - Struktura - mit Thermix</v>
          </cell>
          <cell r="GL153">
            <v>0</v>
          </cell>
          <cell r="GP153">
            <v>0</v>
          </cell>
        </row>
        <row r="154">
          <cell r="FZ154">
            <v>0</v>
          </cell>
          <cell r="GD154">
            <v>0</v>
          </cell>
          <cell r="GH154" t="str">
            <v>0096wi03 UNIFORM  - PASSIVE FENSTER - mit Thermix</v>
          </cell>
          <cell r="GL154">
            <v>0</v>
          </cell>
          <cell r="GP154">
            <v>0</v>
          </cell>
        </row>
        <row r="155">
          <cell r="FZ155">
            <v>0</v>
          </cell>
          <cell r="GD155">
            <v>0</v>
          </cell>
          <cell r="GH155" t="str">
            <v>0495wi03 Uniform - Termoscudo Easy Flat - mit Swisspacer V</v>
          </cell>
          <cell r="GL155">
            <v>0</v>
          </cell>
          <cell r="GP155">
            <v>0</v>
          </cell>
        </row>
        <row r="156">
          <cell r="FZ156">
            <v>0</v>
          </cell>
          <cell r="GD156">
            <v>0</v>
          </cell>
          <cell r="GH156" t="str">
            <v>0496wi03 Uniform - Termoscudo Easy Line - mit Swisspacer V</v>
          </cell>
          <cell r="GL156">
            <v>0</v>
          </cell>
          <cell r="GP156">
            <v>0</v>
          </cell>
        </row>
        <row r="157">
          <cell r="FZ157">
            <v>0</v>
          </cell>
          <cell r="GD157">
            <v>0</v>
          </cell>
          <cell r="GH157" t="str">
            <v>0467wi03 Vale Passive Window Partnership - The Vale Passive Window - mit Swisspacer V</v>
          </cell>
          <cell r="GL157">
            <v>0</v>
          </cell>
          <cell r="GP157">
            <v>0</v>
          </cell>
        </row>
        <row r="158">
          <cell r="FZ158">
            <v>0</v>
          </cell>
          <cell r="GD158">
            <v>0</v>
          </cell>
          <cell r="GH158" t="str">
            <v>0098wi03 Variotec - ENEF phA - mit Super Spacer TriSeal PU</v>
          </cell>
          <cell r="GL158">
            <v>0</v>
          </cell>
          <cell r="GP158">
            <v>0</v>
          </cell>
        </row>
        <row r="159">
          <cell r="FZ159">
            <v>0</v>
          </cell>
          <cell r="GD159">
            <v>0</v>
          </cell>
          <cell r="GH159" t="str">
            <v>0097wi03 Variotec - Energyframe - mit Thermix</v>
          </cell>
          <cell r="GL159">
            <v>0</v>
          </cell>
          <cell r="GP159">
            <v>0</v>
          </cell>
        </row>
        <row r="160">
          <cell r="FZ160">
            <v>0</v>
          </cell>
          <cell r="GD160">
            <v>0</v>
          </cell>
          <cell r="GH160" t="str">
            <v>0100wi03 Verhagen Ramen - Prominent PH - mit Swisspacer V</v>
          </cell>
          <cell r="GL160">
            <v>0</v>
          </cell>
          <cell r="GP160">
            <v>0</v>
          </cell>
        </row>
        <row r="161">
          <cell r="FZ161">
            <v>0</v>
          </cell>
          <cell r="GD161">
            <v>0</v>
          </cell>
          <cell r="GH161" t="str">
            <v>0103wi03 Wiegand - DW-plus integral FI - mit Swisspacer V</v>
          </cell>
          <cell r="GL161">
            <v>0</v>
          </cell>
          <cell r="GP161">
            <v>0</v>
          </cell>
        </row>
        <row r="162">
          <cell r="FZ162">
            <v>0</v>
          </cell>
          <cell r="GD162">
            <v>0</v>
          </cell>
          <cell r="GH162" t="str">
            <v>0104wi03 Wiegand - DW-plus integral KI - mit Swisspacer V</v>
          </cell>
          <cell r="GL162">
            <v>0</v>
          </cell>
          <cell r="GP162">
            <v>0</v>
          </cell>
        </row>
        <row r="163">
          <cell r="FZ163">
            <v>0</v>
          </cell>
          <cell r="GD163">
            <v>0</v>
          </cell>
          <cell r="GH163" t="str">
            <v>0105wi03 Wiegand - WIEGAND-DW-Plus - mit Thermix</v>
          </cell>
          <cell r="GL163">
            <v>0</v>
          </cell>
          <cell r="GP163">
            <v>0</v>
          </cell>
        </row>
        <row r="164">
          <cell r="FZ164">
            <v>0</v>
          </cell>
          <cell r="GD164">
            <v>0</v>
          </cell>
          <cell r="GH164" t="str">
            <v>0106wi03 YUNG-KI  - Fedora - mit Super Spacer TriSeal</v>
          </cell>
          <cell r="GL164">
            <v>0</v>
          </cell>
          <cell r="GP164">
            <v>0</v>
          </cell>
        </row>
        <row r="165">
          <cell r="FZ165">
            <v>0</v>
          </cell>
          <cell r="GD165">
            <v>0</v>
          </cell>
          <cell r="GH165" t="str">
            <v>0205fx03 batimet - TA35 SE Festverglasung - mit SwisspacerV</v>
          </cell>
          <cell r="GL165">
            <v>0</v>
          </cell>
          <cell r="GP165">
            <v>0</v>
          </cell>
        </row>
        <row r="166">
          <cell r="FZ166">
            <v>0</v>
          </cell>
          <cell r="GD166">
            <v>0</v>
          </cell>
          <cell r="GH166" t="str">
            <v>0206fx03 Glas Trösch - Composite Glazing - Festverglasung - mit ACS plus</v>
          </cell>
          <cell r="GL166">
            <v>0</v>
          </cell>
          <cell r="GP166">
            <v>0</v>
          </cell>
        </row>
        <row r="167">
          <cell r="FZ167">
            <v>0</v>
          </cell>
          <cell r="GD167">
            <v>0</v>
          </cell>
          <cell r="GH167" t="str">
            <v>0121fx03 Internorm - edition passiv mit Fixverglasung - mit Thermix</v>
          </cell>
          <cell r="GL167">
            <v>0</v>
          </cell>
          <cell r="GP167">
            <v>0</v>
          </cell>
        </row>
        <row r="168">
          <cell r="FZ168">
            <v>0</v>
          </cell>
          <cell r="GD168">
            <v>0</v>
          </cell>
          <cell r="GH168" t="str">
            <v>0122fx03 pro Passivhausfenster - SmartWinFix - mit Swisspacer V</v>
          </cell>
          <cell r="GL168">
            <v>0</v>
          </cell>
          <cell r="GP168">
            <v>0</v>
          </cell>
        </row>
        <row r="169">
          <cell r="FZ169">
            <v>0</v>
          </cell>
          <cell r="GD169">
            <v>0</v>
          </cell>
          <cell r="GH169" t="str">
            <v>0124fx03 TROHA-DIL - BLUEGREEN Petra - mit Swisspcer V</v>
          </cell>
          <cell r="GL169">
            <v>0</v>
          </cell>
          <cell r="GP169">
            <v>0</v>
          </cell>
        </row>
        <row r="170">
          <cell r="FZ170">
            <v>0</v>
          </cell>
          <cell r="GD170">
            <v>0</v>
          </cell>
          <cell r="GH170" t="str">
            <v>0222cw03 Alcoa - Fassade AA100 HI - mit Swissspacer</v>
          </cell>
          <cell r="GL170">
            <v>0</v>
          </cell>
          <cell r="GP170">
            <v>0</v>
          </cell>
        </row>
        <row r="171">
          <cell r="FZ171">
            <v>0</v>
          </cell>
          <cell r="GD171">
            <v>0</v>
          </cell>
          <cell r="GH171" t="str">
            <v>0155cw03 batimet - TM50 SE - mitSwisspaver V</v>
          </cell>
          <cell r="GL171">
            <v>0</v>
          </cell>
          <cell r="GP171">
            <v>0</v>
          </cell>
        </row>
        <row r="172">
          <cell r="FZ172">
            <v>0</v>
          </cell>
          <cell r="GD172">
            <v>0</v>
          </cell>
          <cell r="GH172" t="str">
            <v>0223cw03 Glas Trösch - Composite glazing facade - mit ACS plus</v>
          </cell>
          <cell r="GL172">
            <v>0</v>
          </cell>
          <cell r="GP172">
            <v>0</v>
          </cell>
        </row>
        <row r="173">
          <cell r="FZ173">
            <v>0</v>
          </cell>
          <cell r="GD173">
            <v>0</v>
          </cell>
          <cell r="GH173" t="str">
            <v>0156cw03 GUTMANN  - Lara GF 50 - PH - mit Swisspaver V</v>
          </cell>
          <cell r="GL173">
            <v>0</v>
          </cell>
          <cell r="GP173">
            <v>0</v>
          </cell>
        </row>
        <row r="174">
          <cell r="FZ174">
            <v>0</v>
          </cell>
          <cell r="GD174">
            <v>0</v>
          </cell>
          <cell r="GH174" t="str">
            <v>0157cw03 Jansen - VISS HI - mit Swisspaver V</v>
          </cell>
          <cell r="GL174">
            <v>0</v>
          </cell>
          <cell r="GP174">
            <v>0</v>
          </cell>
        </row>
        <row r="175">
          <cell r="FZ175">
            <v>0</v>
          </cell>
          <cell r="GD175">
            <v>0</v>
          </cell>
          <cell r="GH175" t="str">
            <v>0158cw03 LAMILUX - LAMILUX CI-System Glasarchitektur PRenergysave (vertikaler Einsatz) - mit Super Spacer TriSeal PU</v>
          </cell>
          <cell r="GL175">
            <v>0</v>
          </cell>
          <cell r="GP175">
            <v>0</v>
          </cell>
        </row>
        <row r="176">
          <cell r="FZ176">
            <v>0</v>
          </cell>
          <cell r="GD176">
            <v>0</v>
          </cell>
          <cell r="GH176" t="str">
            <v>0160cw03 MBJ Fassadentechnik - System Holz - PH - mit Swisspaver V</v>
          </cell>
          <cell r="GL176">
            <v>0</v>
          </cell>
          <cell r="GP176">
            <v>0</v>
          </cell>
        </row>
        <row r="177">
          <cell r="FZ177">
            <v>0</v>
          </cell>
          <cell r="GD177">
            <v>0</v>
          </cell>
          <cell r="GH177" t="str">
            <v>0161cw03 RAICO  - THERM+ 50 A-V - mit Swisspaver V</v>
          </cell>
          <cell r="GL177">
            <v>0</v>
          </cell>
          <cell r="GP177">
            <v>0</v>
          </cell>
        </row>
        <row r="178">
          <cell r="FZ178">
            <v>0</v>
          </cell>
          <cell r="GD178">
            <v>0</v>
          </cell>
          <cell r="GH178" t="str">
            <v>0166cw03 RAICO  - THERM+ 50 H-i - mit Swisspaver V</v>
          </cell>
          <cell r="GL178">
            <v>0</v>
          </cell>
          <cell r="GP178">
            <v>0</v>
          </cell>
        </row>
        <row r="179">
          <cell r="FZ179">
            <v>0</v>
          </cell>
          <cell r="GD179">
            <v>0</v>
          </cell>
          <cell r="GH179" t="str">
            <v>0163cw03 RAICO  - THERM+ 50 H-V - mit Swisspaver V</v>
          </cell>
          <cell r="GL179">
            <v>0</v>
          </cell>
          <cell r="GP179">
            <v>0</v>
          </cell>
        </row>
        <row r="180">
          <cell r="FZ180">
            <v>0</v>
          </cell>
          <cell r="GD180">
            <v>0</v>
          </cell>
          <cell r="GH180" t="str">
            <v>0170cw03 RAICO  - THERM+ 50 S-i T-Profil - mit Swisspaver V</v>
          </cell>
          <cell r="GL180">
            <v>0</v>
          </cell>
          <cell r="GP180">
            <v>0</v>
          </cell>
        </row>
        <row r="181">
          <cell r="FZ181">
            <v>0</v>
          </cell>
          <cell r="GD181">
            <v>0</v>
          </cell>
          <cell r="GH181" t="str">
            <v>0162cw03 RAICO  - THERM+ 56 A-V - mit Swisspaver V</v>
          </cell>
          <cell r="GL181">
            <v>0</v>
          </cell>
          <cell r="GP181">
            <v>0</v>
          </cell>
        </row>
        <row r="182">
          <cell r="FZ182">
            <v>0</v>
          </cell>
          <cell r="GD182">
            <v>0</v>
          </cell>
          <cell r="GH182" t="str">
            <v>0167cw03 RAICO  - THERM+ 56 H-i - mit Swisspaver V</v>
          </cell>
          <cell r="GL182">
            <v>0</v>
          </cell>
          <cell r="GP182">
            <v>0</v>
          </cell>
        </row>
        <row r="183">
          <cell r="FZ183">
            <v>0</v>
          </cell>
          <cell r="GD183">
            <v>0</v>
          </cell>
          <cell r="GH183" t="str">
            <v>0164cw03 RAICO  - THERM+ 56 H-V - mit Swisspaver V</v>
          </cell>
          <cell r="GL183">
            <v>0</v>
          </cell>
          <cell r="GP183">
            <v>0</v>
          </cell>
        </row>
        <row r="184">
          <cell r="FZ184">
            <v>0</v>
          </cell>
          <cell r="GD184">
            <v>0</v>
          </cell>
          <cell r="GH184" t="str">
            <v>0171cw03 RAICO  - THERM+ 56 S-i - mit Swisspaver V</v>
          </cell>
          <cell r="GL184">
            <v>0</v>
          </cell>
          <cell r="GP184">
            <v>0</v>
          </cell>
        </row>
        <row r="185">
          <cell r="FZ185">
            <v>0</v>
          </cell>
          <cell r="GD185">
            <v>0</v>
          </cell>
          <cell r="GH185" t="str">
            <v>0168cw03 RAICO  - THERM+ 76 H-i - mit Swisspaver V</v>
          </cell>
          <cell r="GL185">
            <v>0</v>
          </cell>
          <cell r="GP185">
            <v>0</v>
          </cell>
        </row>
        <row r="186">
          <cell r="FZ186">
            <v>0</v>
          </cell>
          <cell r="GD186">
            <v>0</v>
          </cell>
          <cell r="GH186" t="str">
            <v>0165cw03 RAICO  - THERM+ 76 H-V - mit Swisspaver V</v>
          </cell>
          <cell r="GL186">
            <v>0</v>
          </cell>
          <cell r="GP186">
            <v>0</v>
          </cell>
        </row>
        <row r="187">
          <cell r="FZ187">
            <v>0</v>
          </cell>
          <cell r="GD187">
            <v>0</v>
          </cell>
          <cell r="GH187" t="str">
            <v>0212cw03 RAICO - THERM+ 50 H-V (PH Dämmblock) - mit Swisspacer V</v>
          </cell>
          <cell r="GL187">
            <v>0</v>
          </cell>
          <cell r="GP187">
            <v>0</v>
          </cell>
        </row>
        <row r="188">
          <cell r="FZ188">
            <v>0</v>
          </cell>
          <cell r="GD188">
            <v>0</v>
          </cell>
          <cell r="GH188" t="str">
            <v>0211cw03 RAICO - THERM+ 50 S-I (vertikal) - mit Swisspacer V</v>
          </cell>
          <cell r="GL188">
            <v>0</v>
          </cell>
          <cell r="GP188">
            <v>0</v>
          </cell>
        </row>
        <row r="189">
          <cell r="FZ189">
            <v>0</v>
          </cell>
          <cell r="GD189">
            <v>0</v>
          </cell>
          <cell r="GH189" t="str">
            <v>0213cw03 REHAU - Fassadensystem REHAU-Polytec 50 S - mit Swisspacer V</v>
          </cell>
          <cell r="GL189">
            <v>0</v>
          </cell>
          <cell r="GP189">
            <v>0</v>
          </cell>
        </row>
        <row r="190">
          <cell r="FZ190">
            <v>0</v>
          </cell>
          <cell r="GD190">
            <v>0</v>
          </cell>
          <cell r="GH190" t="str">
            <v>0215cw03 Schüco - Schüco AOC 50 ST.SI (vertikal) - mit Swisspaver V PU</v>
          </cell>
          <cell r="GL190">
            <v>0</v>
          </cell>
          <cell r="GP190">
            <v>0</v>
          </cell>
        </row>
        <row r="191">
          <cell r="FZ191">
            <v>0</v>
          </cell>
          <cell r="GD191">
            <v>0</v>
          </cell>
          <cell r="GH191" t="str">
            <v>0214cw03 Schüco - Schüco AOC 50 TI.SI (vertikal) - mitSwisspaver V</v>
          </cell>
          <cell r="GL191">
            <v>0</v>
          </cell>
          <cell r="GP191">
            <v>0</v>
          </cell>
        </row>
        <row r="192">
          <cell r="FZ192">
            <v>0</v>
          </cell>
          <cell r="GD192">
            <v>0</v>
          </cell>
          <cell r="GH192" t="str">
            <v>0217cw03 Schüco - Schüco AOC 60 ST.SI (vertikal) - mit Swisspaver V PU</v>
          </cell>
          <cell r="GL192">
            <v>0</v>
          </cell>
          <cell r="GP192">
            <v>0</v>
          </cell>
        </row>
        <row r="193">
          <cell r="FZ193">
            <v>0</v>
          </cell>
          <cell r="GD193">
            <v>0</v>
          </cell>
          <cell r="GH193" t="str">
            <v>0216cw03 Schüco - Schüco AOC 60 TI.SI (vertikal) - mit Swisspaver V</v>
          </cell>
          <cell r="GL193">
            <v>0</v>
          </cell>
          <cell r="GP193">
            <v>0</v>
          </cell>
        </row>
        <row r="194">
          <cell r="FZ194">
            <v>0</v>
          </cell>
          <cell r="GD194">
            <v>0</v>
          </cell>
          <cell r="GH194" t="str">
            <v>0173cw03 Schüco - Schüco FW 50+.SI Passivhaus zertifiziert (Alu Anpressleiste) - mit Swisspaver V</v>
          </cell>
          <cell r="GL194">
            <v>0</v>
          </cell>
          <cell r="GP194">
            <v>0</v>
          </cell>
        </row>
        <row r="195">
          <cell r="FZ195">
            <v>0</v>
          </cell>
          <cell r="GD195">
            <v>0</v>
          </cell>
          <cell r="GH195" t="str">
            <v>0175cw03 Schüco - Schüco FW 60+.SI Passivhaus zertifiziert (Alu Anpressleiste) - mit Swisspaver V</v>
          </cell>
          <cell r="GL195">
            <v>0</v>
          </cell>
          <cell r="GP195">
            <v>0</v>
          </cell>
        </row>
        <row r="196">
          <cell r="FZ196">
            <v>0</v>
          </cell>
          <cell r="GD196">
            <v>0</v>
          </cell>
          <cell r="GH196" t="str">
            <v>0159ic03 LAMILUX - LAMILUX CI-System Glasarchitektur Prenergysave (schräg) - mit Super Spacer TriSeal PU</v>
          </cell>
          <cell r="GL196">
            <v>0</v>
          </cell>
          <cell r="GP196">
            <v>0</v>
          </cell>
        </row>
        <row r="197">
          <cell r="FZ197">
            <v>0</v>
          </cell>
          <cell r="GD197">
            <v>0</v>
          </cell>
          <cell r="GH197" t="str">
            <v>0208ic03 RAICO - THERM+ 50 A-I (schräg) - mit Swisspacer V</v>
          </cell>
          <cell r="GL197">
            <v>0</v>
          </cell>
          <cell r="GP197">
            <v>0</v>
          </cell>
        </row>
        <row r="198">
          <cell r="FZ198">
            <v>0</v>
          </cell>
          <cell r="GD198">
            <v>0</v>
          </cell>
          <cell r="GH198" t="str">
            <v>0210ic03 RAICO - THERM+ 50 H-I (schräg) - mit Swisspacer V</v>
          </cell>
          <cell r="GL198">
            <v>0</v>
          </cell>
          <cell r="GP198">
            <v>0</v>
          </cell>
        </row>
        <row r="199">
          <cell r="FZ199">
            <v>0</v>
          </cell>
          <cell r="GD199">
            <v>0</v>
          </cell>
          <cell r="GH199" t="str">
            <v>0209ic03 RAICO - THERM+ 50 S-I (schräg) - mit Swisspacer V</v>
          </cell>
          <cell r="GL199">
            <v>0</v>
          </cell>
          <cell r="GP199">
            <v>0</v>
          </cell>
        </row>
        <row r="200">
          <cell r="FZ200">
            <v>0</v>
          </cell>
          <cell r="GD200">
            <v>0</v>
          </cell>
          <cell r="GH200" t="str">
            <v>0219ic03 Schüco - Schüco AOC 50 ST.SI (schräg) - mit Swisspaver V</v>
          </cell>
          <cell r="GL200">
            <v>0</v>
          </cell>
          <cell r="GP200">
            <v>0</v>
          </cell>
        </row>
        <row r="201">
          <cell r="FZ201">
            <v>0</v>
          </cell>
          <cell r="GD201">
            <v>0</v>
          </cell>
          <cell r="GH201" t="str">
            <v>0218ic03 Schüco - Schüco AOC 50 TI.SI (schräg) - mit Swisspaver V</v>
          </cell>
          <cell r="GL201">
            <v>0</v>
          </cell>
          <cell r="GP201">
            <v>0</v>
          </cell>
        </row>
        <row r="202">
          <cell r="FZ202">
            <v>0</v>
          </cell>
          <cell r="GD202">
            <v>0</v>
          </cell>
          <cell r="GH202" t="str">
            <v>0473rw03 Fakro - FTT U8 Thermo 2012 - mit TGI</v>
          </cell>
          <cell r="GL202">
            <v>0</v>
          </cell>
          <cell r="GP202">
            <v>0</v>
          </cell>
        </row>
        <row r="203">
          <cell r="FZ203">
            <v>0</v>
          </cell>
          <cell r="GD203">
            <v>0</v>
          </cell>
          <cell r="GH203" t="str">
            <v>0396rw03 illumino - Solid - mit SwisspacerV</v>
          </cell>
          <cell r="GL203">
            <v>0</v>
          </cell>
          <cell r="GP203">
            <v>0</v>
          </cell>
        </row>
        <row r="204">
          <cell r="FZ204">
            <v>0</v>
          </cell>
          <cell r="GD204">
            <v>0</v>
          </cell>
          <cell r="GH204" t="str">
            <v>0395rw03 VELUX - GGL --6265 - mit Thermix.N</v>
          </cell>
          <cell r="GL204">
            <v>0</v>
          </cell>
          <cell r="GP204">
            <v>0</v>
          </cell>
        </row>
        <row r="205">
          <cell r="FZ205">
            <v>0</v>
          </cell>
          <cell r="GD205">
            <v>0</v>
          </cell>
          <cell r="GH205" t="str">
            <v>0394sl03 Börner - Nauheimer Lichtkuppel - mit Abstandhalter nicht vorhanden</v>
          </cell>
          <cell r="GL205">
            <v>0</v>
          </cell>
          <cell r="GP205">
            <v>0</v>
          </cell>
        </row>
        <row r="206">
          <cell r="FZ206">
            <v>0</v>
          </cell>
          <cell r="GD206">
            <v>0</v>
          </cell>
          <cell r="GH206" t="str">
            <v>0203sl03 Glas Trösch - Composite Glazing - Festverglasung - mit ACS plus</v>
          </cell>
          <cell r="GL206">
            <v>0</v>
          </cell>
          <cell r="GP206">
            <v>0</v>
          </cell>
        </row>
        <row r="207">
          <cell r="FZ207">
            <v>0</v>
          </cell>
          <cell r="GD207">
            <v>0</v>
          </cell>
          <cell r="GH207" t="str">
            <v>0202sl03 LAMILUX - LAMILUX CI-System Glaselement Feenergysave - mit ACS plus</v>
          </cell>
          <cell r="GL207">
            <v>0</v>
          </cell>
          <cell r="GP207">
            <v>0</v>
          </cell>
        </row>
        <row r="208">
          <cell r="FZ208">
            <v>0</v>
          </cell>
          <cell r="GD208">
            <v>0</v>
          </cell>
          <cell r="GH208" t="str">
            <v>0453sl02 LAMILUX - LAMILUX CI-System Glaselement Feenergysave+ - mit ACS plus (Klima:kalt)</v>
          </cell>
          <cell r="GL208">
            <v>0</v>
          </cell>
          <cell r="GP208">
            <v>0</v>
          </cell>
        </row>
        <row r="209">
          <cell r="FZ209">
            <v>0</v>
          </cell>
          <cell r="GD209">
            <v>0</v>
          </cell>
          <cell r="GH209" t="str">
            <v>0454sl03 LAMILUX - LAMILUX CI-System Glaselement Feenergysave+ - mit ACS plus (Klima: kühl-gemäßigt)</v>
          </cell>
          <cell r="GL209">
            <v>0</v>
          </cell>
          <cell r="GP209">
            <v>0</v>
          </cell>
        </row>
        <row r="210">
          <cell r="FZ210">
            <v>0</v>
          </cell>
          <cell r="GD210">
            <v>0</v>
          </cell>
          <cell r="GH210" t="str">
            <v>0016wc03 ARGE Holzfenster - Das Salzburger Passivhausfenster - mit Thermix</v>
          </cell>
          <cell r="GL210">
            <v>0</v>
          </cell>
          <cell r="GP210">
            <v>0</v>
          </cell>
        </row>
        <row r="211">
          <cell r="FZ211">
            <v>0</v>
          </cell>
          <cell r="GD211">
            <v>0</v>
          </cell>
          <cell r="GH211" t="str">
            <v>0020wc03 Hain - Parco Thermozarge - mit Thermix</v>
          </cell>
          <cell r="GL211">
            <v>0</v>
          </cell>
          <cell r="GP211">
            <v>0</v>
          </cell>
        </row>
        <row r="212">
          <cell r="FZ212">
            <v>0</v>
          </cell>
          <cell r="GD212">
            <v>0</v>
          </cell>
          <cell r="GH212" t="str">
            <v>0018wc03 OPTIWIN  - Zwoa2Holz - mit Swisspacer V</v>
          </cell>
          <cell r="GL212">
            <v>0</v>
          </cell>
          <cell r="GP212">
            <v>0</v>
          </cell>
        </row>
        <row r="213">
          <cell r="FZ213">
            <v>0</v>
          </cell>
          <cell r="GD213">
            <v>0</v>
          </cell>
          <cell r="GH213" t="str">
            <v>0022wc03 OPTIWIN - Alu2Holz - mit Swisspacer V</v>
          </cell>
          <cell r="GL213">
            <v>0</v>
          </cell>
          <cell r="GP213">
            <v>0</v>
          </cell>
        </row>
        <row r="214">
          <cell r="FZ214">
            <v>0</v>
          </cell>
          <cell r="GD214">
            <v>0</v>
          </cell>
          <cell r="GH214" t="str">
            <v>0019wc03 Sigg - Passivhaus Venster - mit Thermix</v>
          </cell>
          <cell r="GL214">
            <v>0</v>
          </cell>
          <cell r="GP214">
            <v>0</v>
          </cell>
        </row>
        <row r="215">
          <cell r="FZ215">
            <v>0</v>
          </cell>
          <cell r="GD215">
            <v>0</v>
          </cell>
          <cell r="GH215" t="str">
            <v>0021wc03 Weiskircher - WGO-Passiv - mit Swisspacer V</v>
          </cell>
          <cell r="GL215">
            <v>0</v>
          </cell>
          <cell r="GP215">
            <v>0</v>
          </cell>
        </row>
        <row r="216">
          <cell r="FZ216">
            <v>0</v>
          </cell>
          <cell r="GD216">
            <v>0</v>
          </cell>
          <cell r="GH216" t="str">
            <v>0400sd03 Alpha Fenster - Alpha Fenster Passivhaus taugliche Hebeschiebetüre (Schiebeelement) mit Swisspacer V</v>
          </cell>
          <cell r="GL216">
            <v>0</v>
          </cell>
          <cell r="GP216">
            <v>0</v>
          </cell>
        </row>
        <row r="217">
          <cell r="FZ217">
            <v>0</v>
          </cell>
          <cell r="GD217">
            <v>0</v>
          </cell>
          <cell r="GH217" t="str">
            <v>0399sd03 pro Passivhausfenster - smartwin sliding (Schiebeelement) mit Swisspacer V</v>
          </cell>
          <cell r="GL217">
            <v>0</v>
          </cell>
          <cell r="GP217">
            <v>0</v>
          </cell>
        </row>
        <row r="218">
          <cell r="FZ218">
            <v>0</v>
          </cell>
          <cell r="GD218">
            <v>0</v>
          </cell>
          <cell r="GH218">
            <v>0</v>
          </cell>
          <cell r="GL218">
            <v>0</v>
          </cell>
          <cell r="GP218">
            <v>0</v>
          </cell>
        </row>
        <row r="219">
          <cell r="FZ219">
            <v>0</v>
          </cell>
          <cell r="GD219">
            <v>0</v>
          </cell>
          <cell r="GH219">
            <v>0</v>
          </cell>
          <cell r="GL219">
            <v>0</v>
          </cell>
          <cell r="GP219">
            <v>0</v>
          </cell>
        </row>
        <row r="220">
          <cell r="FZ220">
            <v>0</v>
          </cell>
          <cell r="GD220">
            <v>0</v>
          </cell>
          <cell r="GH220">
            <v>0</v>
          </cell>
          <cell r="GL220">
            <v>0</v>
          </cell>
          <cell r="GP220">
            <v>0</v>
          </cell>
        </row>
        <row r="221">
          <cell r="FZ221">
            <v>0</v>
          </cell>
          <cell r="GD221">
            <v>0</v>
          </cell>
          <cell r="GH221">
            <v>0</v>
          </cell>
          <cell r="GL221">
            <v>0</v>
          </cell>
          <cell r="GP221">
            <v>0</v>
          </cell>
        </row>
        <row r="222">
          <cell r="FZ222">
            <v>0</v>
          </cell>
          <cell r="GD222">
            <v>0</v>
          </cell>
          <cell r="GH222">
            <v>0</v>
          </cell>
          <cell r="GL222">
            <v>0</v>
          </cell>
          <cell r="GP222">
            <v>0</v>
          </cell>
        </row>
        <row r="223">
          <cell r="FZ223">
            <v>0</v>
          </cell>
          <cell r="GD223">
            <v>0</v>
          </cell>
          <cell r="GH223">
            <v>0</v>
          </cell>
          <cell r="GL223">
            <v>0</v>
          </cell>
          <cell r="GP223">
            <v>0</v>
          </cell>
        </row>
        <row r="224">
          <cell r="FZ224">
            <v>0</v>
          </cell>
          <cell r="GD224">
            <v>0</v>
          </cell>
          <cell r="GH224">
            <v>0</v>
          </cell>
          <cell r="GL224">
            <v>0</v>
          </cell>
          <cell r="GP224">
            <v>0</v>
          </cell>
        </row>
        <row r="225">
          <cell r="FZ225">
            <v>0</v>
          </cell>
          <cell r="GD225">
            <v>0</v>
          </cell>
          <cell r="GH225">
            <v>0</v>
          </cell>
          <cell r="GL225">
            <v>0</v>
          </cell>
          <cell r="GP225">
            <v>0</v>
          </cell>
        </row>
        <row r="226">
          <cell r="FZ226">
            <v>0</v>
          </cell>
          <cell r="GD226">
            <v>0</v>
          </cell>
          <cell r="GH226">
            <v>0</v>
          </cell>
          <cell r="GL226">
            <v>0</v>
          </cell>
          <cell r="GP226">
            <v>0</v>
          </cell>
        </row>
        <row r="227">
          <cell r="FZ227">
            <v>0</v>
          </cell>
          <cell r="GD227">
            <v>0</v>
          </cell>
          <cell r="GH227">
            <v>0</v>
          </cell>
          <cell r="GL227">
            <v>0</v>
          </cell>
          <cell r="GP227">
            <v>0</v>
          </cell>
        </row>
        <row r="228">
          <cell r="FZ228">
            <v>0</v>
          </cell>
          <cell r="GD228">
            <v>0</v>
          </cell>
          <cell r="GH228">
            <v>0</v>
          </cell>
          <cell r="GL228">
            <v>0</v>
          </cell>
          <cell r="GP228">
            <v>0</v>
          </cell>
        </row>
        <row r="229">
          <cell r="FZ229">
            <v>0</v>
          </cell>
          <cell r="GD229">
            <v>0</v>
          </cell>
          <cell r="GH229">
            <v>0</v>
          </cell>
          <cell r="GL229">
            <v>0</v>
          </cell>
          <cell r="GP229">
            <v>0</v>
          </cell>
        </row>
        <row r="230">
          <cell r="FZ230">
            <v>0</v>
          </cell>
          <cell r="GD230">
            <v>0</v>
          </cell>
          <cell r="GH230">
            <v>0</v>
          </cell>
          <cell r="GL230">
            <v>0</v>
          </cell>
          <cell r="GP230">
            <v>0</v>
          </cell>
        </row>
        <row r="231">
          <cell r="FZ231">
            <v>0</v>
          </cell>
          <cell r="GD231">
            <v>0</v>
          </cell>
          <cell r="GH231">
            <v>0</v>
          </cell>
          <cell r="GL231">
            <v>0</v>
          </cell>
          <cell r="GP231">
            <v>0</v>
          </cell>
        </row>
        <row r="232">
          <cell r="FZ232">
            <v>0</v>
          </cell>
          <cell r="GD232">
            <v>0</v>
          </cell>
          <cell r="GH232">
            <v>0</v>
          </cell>
          <cell r="GL232">
            <v>0</v>
          </cell>
          <cell r="GP232">
            <v>0</v>
          </cell>
        </row>
        <row r="233">
          <cell r="FZ233">
            <v>0</v>
          </cell>
          <cell r="GD233">
            <v>0</v>
          </cell>
          <cell r="GH233">
            <v>0</v>
          </cell>
          <cell r="GL233">
            <v>0</v>
          </cell>
          <cell r="GP233">
            <v>0</v>
          </cell>
        </row>
        <row r="234">
          <cell r="FZ234">
            <v>0</v>
          </cell>
          <cell r="GD234">
            <v>0</v>
          </cell>
          <cell r="GH234">
            <v>0</v>
          </cell>
          <cell r="GL234">
            <v>0</v>
          </cell>
          <cell r="GP234">
            <v>0</v>
          </cell>
        </row>
        <row r="235">
          <cell r="FZ235">
            <v>0</v>
          </cell>
          <cell r="GD235">
            <v>0</v>
          </cell>
          <cell r="GH235">
            <v>0</v>
          </cell>
          <cell r="GL235">
            <v>0</v>
          </cell>
          <cell r="GP235">
            <v>0</v>
          </cell>
        </row>
        <row r="236">
          <cell r="FZ236">
            <v>0</v>
          </cell>
          <cell r="GD236">
            <v>0</v>
          </cell>
          <cell r="GH236">
            <v>0</v>
          </cell>
          <cell r="GL236">
            <v>0</v>
          </cell>
          <cell r="GP236">
            <v>0</v>
          </cell>
        </row>
        <row r="237">
          <cell r="FZ237">
            <v>0</v>
          </cell>
          <cell r="GD237">
            <v>0</v>
          </cell>
          <cell r="GH237">
            <v>0</v>
          </cell>
          <cell r="GL237">
            <v>0</v>
          </cell>
          <cell r="GP237">
            <v>0</v>
          </cell>
        </row>
        <row r="238">
          <cell r="FZ238">
            <v>0</v>
          </cell>
          <cell r="GD238">
            <v>0</v>
          </cell>
          <cell r="GH238">
            <v>0</v>
          </cell>
          <cell r="GL238">
            <v>0</v>
          </cell>
          <cell r="GP238">
            <v>0</v>
          </cell>
        </row>
        <row r="239">
          <cell r="FZ239">
            <v>0</v>
          </cell>
          <cell r="GD239">
            <v>0</v>
          </cell>
          <cell r="GH239">
            <v>0</v>
          </cell>
          <cell r="GL239">
            <v>0</v>
          </cell>
          <cell r="GP239">
            <v>0</v>
          </cell>
        </row>
        <row r="240">
          <cell r="FZ240">
            <v>0</v>
          </cell>
          <cell r="GD240">
            <v>0</v>
          </cell>
          <cell r="GH240">
            <v>0</v>
          </cell>
          <cell r="GL240">
            <v>0</v>
          </cell>
          <cell r="GP240">
            <v>0</v>
          </cell>
        </row>
        <row r="241">
          <cell r="FZ241">
            <v>0</v>
          </cell>
          <cell r="GD241">
            <v>0</v>
          </cell>
          <cell r="GH241">
            <v>0</v>
          </cell>
          <cell r="GL241">
            <v>0</v>
          </cell>
          <cell r="GP241">
            <v>0</v>
          </cell>
        </row>
        <row r="242">
          <cell r="FZ242">
            <v>0</v>
          </cell>
          <cell r="GD242">
            <v>0</v>
          </cell>
          <cell r="GH242">
            <v>0</v>
          </cell>
          <cell r="GL242">
            <v>0</v>
          </cell>
          <cell r="GP242">
            <v>0</v>
          </cell>
        </row>
        <row r="243">
          <cell r="FZ243">
            <v>0</v>
          </cell>
          <cell r="GD243">
            <v>0</v>
          </cell>
          <cell r="GH243">
            <v>0</v>
          </cell>
          <cell r="GL243">
            <v>0</v>
          </cell>
          <cell r="GP243">
            <v>0</v>
          </cell>
        </row>
        <row r="244">
          <cell r="FZ244">
            <v>0</v>
          </cell>
          <cell r="GD244">
            <v>0</v>
          </cell>
          <cell r="GH244">
            <v>0</v>
          </cell>
          <cell r="GL244">
            <v>0</v>
          </cell>
          <cell r="GP244">
            <v>0</v>
          </cell>
        </row>
        <row r="245">
          <cell r="FZ245">
            <v>0</v>
          </cell>
          <cell r="GD245">
            <v>0</v>
          </cell>
          <cell r="GH245">
            <v>0</v>
          </cell>
          <cell r="GL245">
            <v>0</v>
          </cell>
          <cell r="GP245">
            <v>0</v>
          </cell>
        </row>
        <row r="246">
          <cell r="FZ246">
            <v>0</v>
          </cell>
          <cell r="GD246">
            <v>0</v>
          </cell>
          <cell r="GH246">
            <v>0</v>
          </cell>
          <cell r="GL246">
            <v>0</v>
          </cell>
          <cell r="GP246">
            <v>0</v>
          </cell>
        </row>
        <row r="247">
          <cell r="FZ247">
            <v>0</v>
          </cell>
          <cell r="GD247">
            <v>0</v>
          </cell>
          <cell r="GH247">
            <v>0</v>
          </cell>
          <cell r="GL247">
            <v>0</v>
          </cell>
          <cell r="GP247">
            <v>0</v>
          </cell>
        </row>
        <row r="248">
          <cell r="FZ248">
            <v>0</v>
          </cell>
          <cell r="GD248">
            <v>0</v>
          </cell>
          <cell r="GH248">
            <v>0</v>
          </cell>
          <cell r="GL248">
            <v>0</v>
          </cell>
          <cell r="GP248">
            <v>0</v>
          </cell>
        </row>
        <row r="249">
          <cell r="FZ249">
            <v>0</v>
          </cell>
          <cell r="GD249">
            <v>0</v>
          </cell>
          <cell r="GH249">
            <v>0</v>
          </cell>
          <cell r="GL249">
            <v>0</v>
          </cell>
          <cell r="GP249">
            <v>0</v>
          </cell>
        </row>
        <row r="250">
          <cell r="FZ250">
            <v>0</v>
          </cell>
          <cell r="GD250">
            <v>0</v>
          </cell>
          <cell r="GH250">
            <v>0</v>
          </cell>
          <cell r="GL250">
            <v>0</v>
          </cell>
          <cell r="GP250">
            <v>0</v>
          </cell>
        </row>
        <row r="251">
          <cell r="FZ251">
            <v>0</v>
          </cell>
          <cell r="GD251">
            <v>0</v>
          </cell>
          <cell r="GH251">
            <v>0</v>
          </cell>
          <cell r="GL251">
            <v>0</v>
          </cell>
          <cell r="GP251">
            <v>0</v>
          </cell>
        </row>
        <row r="252">
          <cell r="FZ252">
            <v>0</v>
          </cell>
          <cell r="GD252">
            <v>0</v>
          </cell>
          <cell r="GH252">
            <v>0</v>
          </cell>
          <cell r="GL252">
            <v>0</v>
          </cell>
          <cell r="GP252">
            <v>0</v>
          </cell>
        </row>
        <row r="253">
          <cell r="FZ253">
            <v>0</v>
          </cell>
          <cell r="GD253">
            <v>0</v>
          </cell>
          <cell r="GH253">
            <v>0</v>
          </cell>
          <cell r="GL253">
            <v>0</v>
          </cell>
          <cell r="GP253">
            <v>0</v>
          </cell>
        </row>
        <row r="254">
          <cell r="FZ254">
            <v>0</v>
          </cell>
          <cell r="GD254">
            <v>0</v>
          </cell>
          <cell r="GH254">
            <v>0</v>
          </cell>
          <cell r="GL254">
            <v>0</v>
          </cell>
          <cell r="GP254">
            <v>0</v>
          </cell>
        </row>
        <row r="255">
          <cell r="FZ255">
            <v>0</v>
          </cell>
          <cell r="GD255">
            <v>0</v>
          </cell>
          <cell r="GH255">
            <v>0</v>
          </cell>
          <cell r="GL255">
            <v>0</v>
          </cell>
          <cell r="GP255">
            <v>0</v>
          </cell>
        </row>
        <row r="256">
          <cell r="FZ256">
            <v>0</v>
          </cell>
          <cell r="GD256">
            <v>0</v>
          </cell>
          <cell r="GH256">
            <v>0</v>
          </cell>
          <cell r="GL256">
            <v>0</v>
          </cell>
          <cell r="GP256">
            <v>0</v>
          </cell>
        </row>
        <row r="257">
          <cell r="FZ257">
            <v>0</v>
          </cell>
          <cell r="GD257">
            <v>0</v>
          </cell>
          <cell r="GH257">
            <v>0</v>
          </cell>
          <cell r="GL257">
            <v>0</v>
          </cell>
          <cell r="GP257">
            <v>0</v>
          </cell>
        </row>
        <row r="258">
          <cell r="FZ258">
            <v>0</v>
          </cell>
          <cell r="GD258">
            <v>0</v>
          </cell>
          <cell r="GH258">
            <v>0</v>
          </cell>
          <cell r="GL258">
            <v>0</v>
          </cell>
          <cell r="GP258">
            <v>0</v>
          </cell>
        </row>
        <row r="259">
          <cell r="FZ259">
            <v>0</v>
          </cell>
          <cell r="GD259">
            <v>0</v>
          </cell>
          <cell r="GH259">
            <v>0</v>
          </cell>
          <cell r="GL259">
            <v>0</v>
          </cell>
          <cell r="GP259">
            <v>0</v>
          </cell>
        </row>
        <row r="260">
          <cell r="FZ260">
            <v>0</v>
          </cell>
          <cell r="GD260">
            <v>0</v>
          </cell>
          <cell r="GH260">
            <v>0</v>
          </cell>
          <cell r="GL260">
            <v>0</v>
          </cell>
          <cell r="GP260">
            <v>0</v>
          </cell>
        </row>
        <row r="261">
          <cell r="FZ261">
            <v>0</v>
          </cell>
          <cell r="GD261">
            <v>0</v>
          </cell>
          <cell r="GH261">
            <v>0</v>
          </cell>
          <cell r="GL261">
            <v>0</v>
          </cell>
          <cell r="GP261">
            <v>0</v>
          </cell>
        </row>
        <row r="262">
          <cell r="FZ262">
            <v>0</v>
          </cell>
          <cell r="GD262">
            <v>0</v>
          </cell>
          <cell r="GH262">
            <v>0</v>
          </cell>
          <cell r="GL262">
            <v>0</v>
          </cell>
          <cell r="GP262">
            <v>0</v>
          </cell>
        </row>
        <row r="263">
          <cell r="FZ263">
            <v>0</v>
          </cell>
          <cell r="GD263">
            <v>0</v>
          </cell>
          <cell r="GH263">
            <v>0</v>
          </cell>
          <cell r="GL263">
            <v>0</v>
          </cell>
          <cell r="GP263">
            <v>0</v>
          </cell>
        </row>
        <row r="264">
          <cell r="FZ264">
            <v>0</v>
          </cell>
          <cell r="GD264">
            <v>0</v>
          </cell>
          <cell r="GH264">
            <v>0</v>
          </cell>
          <cell r="GL264">
            <v>0</v>
          </cell>
          <cell r="GP264">
            <v>0</v>
          </cell>
        </row>
        <row r="265">
          <cell r="FZ265">
            <v>0</v>
          </cell>
          <cell r="GD265">
            <v>0</v>
          </cell>
          <cell r="GH265">
            <v>0</v>
          </cell>
          <cell r="GL265">
            <v>0</v>
          </cell>
          <cell r="GP265">
            <v>0</v>
          </cell>
        </row>
        <row r="266">
          <cell r="FZ266">
            <v>0</v>
          </cell>
          <cell r="GD266">
            <v>0</v>
          </cell>
          <cell r="GH266">
            <v>0</v>
          </cell>
          <cell r="GL266">
            <v>0</v>
          </cell>
          <cell r="GP266">
            <v>0</v>
          </cell>
        </row>
        <row r="267">
          <cell r="FZ267">
            <v>0</v>
          </cell>
          <cell r="GD267">
            <v>0</v>
          </cell>
          <cell r="GH267">
            <v>0</v>
          </cell>
          <cell r="GL267">
            <v>0</v>
          </cell>
          <cell r="GP267">
            <v>0</v>
          </cell>
        </row>
        <row r="268">
          <cell r="FZ268">
            <v>0</v>
          </cell>
          <cell r="GD268">
            <v>0</v>
          </cell>
          <cell r="GH268">
            <v>0</v>
          </cell>
          <cell r="GL268">
            <v>0</v>
          </cell>
          <cell r="GP268">
            <v>0</v>
          </cell>
        </row>
        <row r="269">
          <cell r="FZ269">
            <v>0</v>
          </cell>
          <cell r="GD269">
            <v>0</v>
          </cell>
          <cell r="GH269">
            <v>0</v>
          </cell>
          <cell r="GL269">
            <v>0</v>
          </cell>
          <cell r="GP269">
            <v>0</v>
          </cell>
        </row>
        <row r="270">
          <cell r="FZ270">
            <v>0</v>
          </cell>
          <cell r="GD270">
            <v>0</v>
          </cell>
          <cell r="GH270">
            <v>0</v>
          </cell>
          <cell r="GL270">
            <v>0</v>
          </cell>
          <cell r="GP270">
            <v>0</v>
          </cell>
        </row>
        <row r="271">
          <cell r="FZ271">
            <v>0</v>
          </cell>
          <cell r="GD271">
            <v>0</v>
          </cell>
          <cell r="GH271">
            <v>0</v>
          </cell>
          <cell r="GL271">
            <v>0</v>
          </cell>
          <cell r="GP271">
            <v>0</v>
          </cell>
        </row>
        <row r="272">
          <cell r="FZ272">
            <v>0</v>
          </cell>
          <cell r="GD272">
            <v>0</v>
          </cell>
          <cell r="GH272">
            <v>0</v>
          </cell>
          <cell r="GL272">
            <v>0</v>
          </cell>
          <cell r="GP272">
            <v>0</v>
          </cell>
        </row>
        <row r="273">
          <cell r="FZ273">
            <v>0</v>
          </cell>
          <cell r="GD273">
            <v>0</v>
          </cell>
          <cell r="GH273">
            <v>0</v>
          </cell>
          <cell r="GL273">
            <v>0</v>
          </cell>
          <cell r="GP273">
            <v>0</v>
          </cell>
        </row>
        <row r="274">
          <cell r="FZ274">
            <v>0</v>
          </cell>
          <cell r="GD274">
            <v>0</v>
          </cell>
          <cell r="GH274">
            <v>0</v>
          </cell>
          <cell r="GL274">
            <v>0</v>
          </cell>
          <cell r="GP274">
            <v>0</v>
          </cell>
        </row>
        <row r="275">
          <cell r="FZ275">
            <v>0</v>
          </cell>
          <cell r="GD275">
            <v>0</v>
          </cell>
          <cell r="GH275">
            <v>0</v>
          </cell>
          <cell r="GL275">
            <v>0</v>
          </cell>
          <cell r="GP275">
            <v>0</v>
          </cell>
        </row>
        <row r="276">
          <cell r="FZ276">
            <v>0</v>
          </cell>
          <cell r="GD276">
            <v>0</v>
          </cell>
          <cell r="GH276">
            <v>0</v>
          </cell>
          <cell r="GL276">
            <v>0</v>
          </cell>
          <cell r="GP276">
            <v>0</v>
          </cell>
        </row>
        <row r="277">
          <cell r="FZ277">
            <v>0</v>
          </cell>
          <cell r="GD277">
            <v>0</v>
          </cell>
          <cell r="GH277">
            <v>0</v>
          </cell>
          <cell r="GL277">
            <v>0</v>
          </cell>
          <cell r="GP277">
            <v>0</v>
          </cell>
        </row>
        <row r="278">
          <cell r="FZ278">
            <v>0</v>
          </cell>
          <cell r="GD278">
            <v>0</v>
          </cell>
          <cell r="GH278">
            <v>0</v>
          </cell>
          <cell r="GL278">
            <v>0</v>
          </cell>
          <cell r="GP278">
            <v>0</v>
          </cell>
        </row>
        <row r="279">
          <cell r="FZ279">
            <v>0</v>
          </cell>
          <cell r="GD279">
            <v>0</v>
          </cell>
          <cell r="GH279">
            <v>0</v>
          </cell>
          <cell r="GL279">
            <v>0</v>
          </cell>
          <cell r="GP279">
            <v>0</v>
          </cell>
        </row>
        <row r="280">
          <cell r="FZ280">
            <v>0</v>
          </cell>
          <cell r="GD280">
            <v>0</v>
          </cell>
          <cell r="GH280">
            <v>0</v>
          </cell>
          <cell r="GL280">
            <v>0</v>
          </cell>
          <cell r="GP280">
            <v>0</v>
          </cell>
        </row>
        <row r="281">
          <cell r="FZ281">
            <v>0</v>
          </cell>
          <cell r="GD281">
            <v>0</v>
          </cell>
          <cell r="GH281">
            <v>0</v>
          </cell>
          <cell r="GL281">
            <v>0</v>
          </cell>
          <cell r="GP281">
            <v>0</v>
          </cell>
        </row>
        <row r="282">
          <cell r="FZ282">
            <v>0</v>
          </cell>
          <cell r="GD282">
            <v>0</v>
          </cell>
          <cell r="GH282">
            <v>0</v>
          </cell>
          <cell r="GL282">
            <v>0</v>
          </cell>
          <cell r="GP282">
            <v>0</v>
          </cell>
        </row>
        <row r="283">
          <cell r="FZ283">
            <v>0</v>
          </cell>
          <cell r="GD283">
            <v>0</v>
          </cell>
          <cell r="GH283">
            <v>0</v>
          </cell>
          <cell r="GL283">
            <v>0</v>
          </cell>
          <cell r="GP283">
            <v>0</v>
          </cell>
        </row>
        <row r="284">
          <cell r="FZ284">
            <v>0</v>
          </cell>
          <cell r="GD284">
            <v>0</v>
          </cell>
          <cell r="GH284">
            <v>0</v>
          </cell>
          <cell r="GL284">
            <v>0</v>
          </cell>
          <cell r="GP284">
            <v>0</v>
          </cell>
        </row>
        <row r="285">
          <cell r="FZ285">
            <v>0</v>
          </cell>
          <cell r="GD285">
            <v>0</v>
          </cell>
          <cell r="GH285">
            <v>0</v>
          </cell>
          <cell r="GL285">
            <v>0</v>
          </cell>
          <cell r="GP285">
            <v>0</v>
          </cell>
        </row>
        <row r="286">
          <cell r="FZ286">
            <v>0</v>
          </cell>
          <cell r="GD286">
            <v>0</v>
          </cell>
          <cell r="GH286">
            <v>0</v>
          </cell>
          <cell r="GL286">
            <v>0</v>
          </cell>
          <cell r="GP286">
            <v>0</v>
          </cell>
        </row>
        <row r="287">
          <cell r="FZ287">
            <v>0</v>
          </cell>
          <cell r="GD287">
            <v>0</v>
          </cell>
          <cell r="GH287">
            <v>0</v>
          </cell>
          <cell r="GL287">
            <v>0</v>
          </cell>
          <cell r="GP287">
            <v>0</v>
          </cell>
        </row>
        <row r="288">
          <cell r="FZ288">
            <v>0</v>
          </cell>
          <cell r="GD288">
            <v>0</v>
          </cell>
          <cell r="GH288">
            <v>0</v>
          </cell>
          <cell r="GL288">
            <v>0</v>
          </cell>
          <cell r="GP288">
            <v>0</v>
          </cell>
        </row>
        <row r="289">
          <cell r="FZ289">
            <v>0</v>
          </cell>
          <cell r="GD289">
            <v>0</v>
          </cell>
          <cell r="GH289">
            <v>0</v>
          </cell>
          <cell r="GL289">
            <v>0</v>
          </cell>
          <cell r="GP289">
            <v>0</v>
          </cell>
        </row>
        <row r="290">
          <cell r="FZ290">
            <v>0</v>
          </cell>
          <cell r="GD290">
            <v>0</v>
          </cell>
          <cell r="GH290">
            <v>0</v>
          </cell>
          <cell r="GL290">
            <v>0</v>
          </cell>
          <cell r="GP290">
            <v>0</v>
          </cell>
        </row>
        <row r="291">
          <cell r="FZ291">
            <v>0</v>
          </cell>
          <cell r="GD291">
            <v>0</v>
          </cell>
          <cell r="GH291">
            <v>0</v>
          </cell>
          <cell r="GL291">
            <v>0</v>
          </cell>
          <cell r="GP291">
            <v>0</v>
          </cell>
        </row>
        <row r="292">
          <cell r="FZ292">
            <v>0</v>
          </cell>
          <cell r="GD292">
            <v>0</v>
          </cell>
          <cell r="GH292">
            <v>0</v>
          </cell>
          <cell r="GL292">
            <v>0</v>
          </cell>
          <cell r="GP292">
            <v>0</v>
          </cell>
        </row>
        <row r="293">
          <cell r="FZ293">
            <v>0</v>
          </cell>
          <cell r="GD293">
            <v>0</v>
          </cell>
          <cell r="GH293">
            <v>0</v>
          </cell>
          <cell r="GL293">
            <v>0</v>
          </cell>
          <cell r="GP293">
            <v>0</v>
          </cell>
        </row>
        <row r="294">
          <cell r="FZ294">
            <v>0</v>
          </cell>
          <cell r="GD294">
            <v>0</v>
          </cell>
          <cell r="GH294">
            <v>0</v>
          </cell>
          <cell r="GL294">
            <v>0</v>
          </cell>
          <cell r="GP294">
            <v>0</v>
          </cell>
        </row>
        <row r="295">
          <cell r="FZ295">
            <v>0</v>
          </cell>
          <cell r="GD295">
            <v>0</v>
          </cell>
          <cell r="GH295">
            <v>0</v>
          </cell>
          <cell r="GL295">
            <v>0</v>
          </cell>
          <cell r="GP295">
            <v>0</v>
          </cell>
        </row>
        <row r="296">
          <cell r="FZ296">
            <v>0</v>
          </cell>
          <cell r="GD296">
            <v>0</v>
          </cell>
          <cell r="GH296">
            <v>0</v>
          </cell>
          <cell r="GL296">
            <v>0</v>
          </cell>
          <cell r="GP296">
            <v>0</v>
          </cell>
        </row>
        <row r="297">
          <cell r="FZ297">
            <v>0</v>
          </cell>
          <cell r="GD297">
            <v>0</v>
          </cell>
          <cell r="GH297">
            <v>0</v>
          </cell>
          <cell r="GL297">
            <v>0</v>
          </cell>
          <cell r="GP297">
            <v>0</v>
          </cell>
        </row>
        <row r="298">
          <cell r="FZ298">
            <v>0</v>
          </cell>
          <cell r="GD298">
            <v>0</v>
          </cell>
          <cell r="GH298">
            <v>0</v>
          </cell>
          <cell r="GL298">
            <v>0</v>
          </cell>
          <cell r="GP298">
            <v>0</v>
          </cell>
        </row>
        <row r="299">
          <cell r="FZ299">
            <v>0</v>
          </cell>
          <cell r="GD299">
            <v>0</v>
          </cell>
          <cell r="GH299">
            <v>0</v>
          </cell>
          <cell r="GL299">
            <v>0</v>
          </cell>
          <cell r="GP299">
            <v>0</v>
          </cell>
        </row>
        <row r="300">
          <cell r="FZ300">
            <v>0</v>
          </cell>
          <cell r="GD300">
            <v>0</v>
          </cell>
          <cell r="GH300">
            <v>0</v>
          </cell>
          <cell r="GL300">
            <v>0</v>
          </cell>
          <cell r="GP300">
            <v>0</v>
          </cell>
        </row>
        <row r="301">
          <cell r="FZ301">
            <v>0</v>
          </cell>
          <cell r="GD301">
            <v>0</v>
          </cell>
          <cell r="GH301">
            <v>0</v>
          </cell>
          <cell r="GL301">
            <v>0</v>
          </cell>
          <cell r="GP301">
            <v>0</v>
          </cell>
        </row>
        <row r="302">
          <cell r="FZ302">
            <v>0</v>
          </cell>
          <cell r="GD302">
            <v>0</v>
          </cell>
          <cell r="GH302">
            <v>0</v>
          </cell>
          <cell r="GL302">
            <v>0</v>
          </cell>
          <cell r="GP302">
            <v>0</v>
          </cell>
        </row>
        <row r="303">
          <cell r="FZ303">
            <v>0</v>
          </cell>
          <cell r="GD303">
            <v>0</v>
          </cell>
          <cell r="GH303">
            <v>0</v>
          </cell>
          <cell r="GL303">
            <v>0</v>
          </cell>
          <cell r="GP303">
            <v>0</v>
          </cell>
        </row>
        <row r="304">
          <cell r="FZ304">
            <v>0</v>
          </cell>
          <cell r="GD304">
            <v>0</v>
          </cell>
          <cell r="GH304">
            <v>0</v>
          </cell>
          <cell r="GL304">
            <v>0</v>
          </cell>
          <cell r="GP304">
            <v>0</v>
          </cell>
        </row>
        <row r="305">
          <cell r="FZ305">
            <v>0</v>
          </cell>
          <cell r="GD305">
            <v>0</v>
          </cell>
          <cell r="GH305">
            <v>0</v>
          </cell>
          <cell r="GL305">
            <v>0</v>
          </cell>
          <cell r="GP305">
            <v>0</v>
          </cell>
        </row>
        <row r="306">
          <cell r="FZ306">
            <v>0</v>
          </cell>
          <cell r="GD306">
            <v>0</v>
          </cell>
          <cell r="GH306">
            <v>0</v>
          </cell>
          <cell r="GL306">
            <v>0</v>
          </cell>
          <cell r="GP306">
            <v>0</v>
          </cell>
        </row>
        <row r="307">
          <cell r="FZ307">
            <v>0</v>
          </cell>
          <cell r="GD307">
            <v>0</v>
          </cell>
          <cell r="GH307">
            <v>0</v>
          </cell>
          <cell r="GL307">
            <v>0</v>
          </cell>
          <cell r="GP307">
            <v>0</v>
          </cell>
        </row>
        <row r="308">
          <cell r="FZ308">
            <v>0</v>
          </cell>
          <cell r="GD308">
            <v>0</v>
          </cell>
          <cell r="GH308">
            <v>0</v>
          </cell>
          <cell r="GL308">
            <v>0</v>
          </cell>
          <cell r="GP308">
            <v>0</v>
          </cell>
        </row>
        <row r="309">
          <cell r="FZ309">
            <v>0</v>
          </cell>
          <cell r="GD309">
            <v>0</v>
          </cell>
          <cell r="GH309">
            <v>0</v>
          </cell>
          <cell r="GL309">
            <v>0</v>
          </cell>
          <cell r="GP309">
            <v>0</v>
          </cell>
        </row>
        <row r="310">
          <cell r="FZ310">
            <v>0</v>
          </cell>
          <cell r="GD310">
            <v>0</v>
          </cell>
          <cell r="GH310">
            <v>0</v>
          </cell>
          <cell r="GL310">
            <v>0</v>
          </cell>
          <cell r="GP310">
            <v>0</v>
          </cell>
        </row>
        <row r="311">
          <cell r="FZ311">
            <v>0</v>
          </cell>
          <cell r="GD311">
            <v>0</v>
          </cell>
          <cell r="GH311">
            <v>0</v>
          </cell>
          <cell r="GL311">
            <v>0</v>
          </cell>
          <cell r="GP311">
            <v>0</v>
          </cell>
        </row>
        <row r="312">
          <cell r="FZ312">
            <v>0</v>
          </cell>
          <cell r="GD312">
            <v>0</v>
          </cell>
          <cell r="GH312">
            <v>0</v>
          </cell>
          <cell r="GL312">
            <v>0</v>
          </cell>
          <cell r="GP312">
            <v>0</v>
          </cell>
        </row>
        <row r="313">
          <cell r="FZ313">
            <v>0</v>
          </cell>
          <cell r="GD313">
            <v>0</v>
          </cell>
          <cell r="GH313">
            <v>0</v>
          </cell>
          <cell r="GL313">
            <v>0</v>
          </cell>
          <cell r="GP313">
            <v>0</v>
          </cell>
        </row>
        <row r="314">
          <cell r="FZ314">
            <v>0</v>
          </cell>
          <cell r="GD314">
            <v>0</v>
          </cell>
          <cell r="GH314">
            <v>0</v>
          </cell>
          <cell r="GL314">
            <v>0</v>
          </cell>
          <cell r="GP314">
            <v>0</v>
          </cell>
        </row>
        <row r="315">
          <cell r="FZ315">
            <v>0</v>
          </cell>
          <cell r="GD315">
            <v>0</v>
          </cell>
          <cell r="GH315">
            <v>0</v>
          </cell>
          <cell r="GL315">
            <v>0</v>
          </cell>
          <cell r="GP315">
            <v>0</v>
          </cell>
        </row>
        <row r="316">
          <cell r="FZ316">
            <v>0</v>
          </cell>
          <cell r="GD316">
            <v>0</v>
          </cell>
          <cell r="GH316">
            <v>0</v>
          </cell>
          <cell r="GL316">
            <v>0</v>
          </cell>
          <cell r="GP316">
            <v>0</v>
          </cell>
        </row>
        <row r="317">
          <cell r="FZ317">
            <v>0</v>
          </cell>
          <cell r="GD317">
            <v>0</v>
          </cell>
          <cell r="GH317">
            <v>0</v>
          </cell>
          <cell r="GL317">
            <v>0</v>
          </cell>
          <cell r="GP317">
            <v>0</v>
          </cell>
        </row>
        <row r="318">
          <cell r="FZ318">
            <v>0</v>
          </cell>
          <cell r="GD318">
            <v>0</v>
          </cell>
          <cell r="GH318">
            <v>0</v>
          </cell>
          <cell r="GL318">
            <v>0</v>
          </cell>
          <cell r="GP318">
            <v>0</v>
          </cell>
        </row>
        <row r="319">
          <cell r="FZ319">
            <v>0</v>
          </cell>
          <cell r="GD319">
            <v>0</v>
          </cell>
          <cell r="GH319">
            <v>0</v>
          </cell>
          <cell r="GL319">
            <v>0</v>
          </cell>
          <cell r="GP319">
            <v>0</v>
          </cell>
        </row>
        <row r="320">
          <cell r="FZ320">
            <v>0</v>
          </cell>
          <cell r="GD320">
            <v>0</v>
          </cell>
          <cell r="GH320">
            <v>0</v>
          </cell>
          <cell r="GL320">
            <v>0</v>
          </cell>
          <cell r="GP320">
            <v>0</v>
          </cell>
        </row>
        <row r="321">
          <cell r="FZ321">
            <v>0</v>
          </cell>
          <cell r="GD321">
            <v>0</v>
          </cell>
          <cell r="GH321">
            <v>0</v>
          </cell>
          <cell r="GL321">
            <v>0</v>
          </cell>
          <cell r="GP321">
            <v>0</v>
          </cell>
        </row>
        <row r="322">
          <cell r="FZ322">
            <v>0</v>
          </cell>
          <cell r="GD322">
            <v>0</v>
          </cell>
          <cell r="GH322">
            <v>0</v>
          </cell>
          <cell r="GL322">
            <v>0</v>
          </cell>
          <cell r="GP322">
            <v>0</v>
          </cell>
        </row>
        <row r="323">
          <cell r="FZ323">
            <v>0</v>
          </cell>
          <cell r="GD323">
            <v>0</v>
          </cell>
          <cell r="GH323">
            <v>0</v>
          </cell>
          <cell r="GL323">
            <v>0</v>
          </cell>
          <cell r="GP323">
            <v>0</v>
          </cell>
        </row>
        <row r="324">
          <cell r="FZ324">
            <v>0</v>
          </cell>
          <cell r="GD324">
            <v>0</v>
          </cell>
          <cell r="GH324">
            <v>0</v>
          </cell>
          <cell r="GL324">
            <v>0</v>
          </cell>
          <cell r="GP324">
            <v>0</v>
          </cell>
        </row>
        <row r="325">
          <cell r="FZ325">
            <v>0</v>
          </cell>
          <cell r="GD325">
            <v>0</v>
          </cell>
          <cell r="GH325">
            <v>0</v>
          </cell>
          <cell r="GL325">
            <v>0</v>
          </cell>
          <cell r="GP325">
            <v>0</v>
          </cell>
        </row>
        <row r="326">
          <cell r="FZ326">
            <v>0</v>
          </cell>
          <cell r="GD326">
            <v>0</v>
          </cell>
          <cell r="GH326">
            <v>0</v>
          </cell>
          <cell r="GL326">
            <v>0</v>
          </cell>
          <cell r="GP326">
            <v>0</v>
          </cell>
        </row>
        <row r="327">
          <cell r="FZ327">
            <v>0</v>
          </cell>
          <cell r="GD327">
            <v>0</v>
          </cell>
          <cell r="GH327">
            <v>0</v>
          </cell>
          <cell r="GL327">
            <v>0</v>
          </cell>
          <cell r="GP327">
            <v>0</v>
          </cell>
        </row>
        <row r="328">
          <cell r="FZ328">
            <v>0</v>
          </cell>
          <cell r="GD328">
            <v>0</v>
          </cell>
          <cell r="GH328">
            <v>0</v>
          </cell>
          <cell r="GL328">
            <v>0</v>
          </cell>
          <cell r="GP328">
            <v>0</v>
          </cell>
        </row>
        <row r="329">
          <cell r="FZ329">
            <v>0</v>
          </cell>
          <cell r="GD329">
            <v>0</v>
          </cell>
          <cell r="GH329">
            <v>0</v>
          </cell>
          <cell r="GL329">
            <v>0</v>
          </cell>
          <cell r="GP329">
            <v>0</v>
          </cell>
        </row>
        <row r="330">
          <cell r="FZ330">
            <v>0</v>
          </cell>
          <cell r="GD330">
            <v>0</v>
          </cell>
          <cell r="GH330">
            <v>0</v>
          </cell>
          <cell r="GL330">
            <v>0</v>
          </cell>
          <cell r="GP330">
            <v>0</v>
          </cell>
        </row>
        <row r="331">
          <cell r="FZ331">
            <v>0</v>
          </cell>
          <cell r="GD331">
            <v>0</v>
          </cell>
          <cell r="GH331">
            <v>0</v>
          </cell>
          <cell r="GL331">
            <v>0</v>
          </cell>
          <cell r="GP331">
            <v>0</v>
          </cell>
        </row>
        <row r="332">
          <cell r="FZ332">
            <v>0</v>
          </cell>
          <cell r="GD332">
            <v>0</v>
          </cell>
          <cell r="GH332">
            <v>0</v>
          </cell>
          <cell r="GL332">
            <v>0</v>
          </cell>
          <cell r="GP332">
            <v>0</v>
          </cell>
        </row>
        <row r="333">
          <cell r="FZ333">
            <v>0</v>
          </cell>
          <cell r="GD333">
            <v>0</v>
          </cell>
          <cell r="GH333">
            <v>0</v>
          </cell>
          <cell r="GL333">
            <v>0</v>
          </cell>
          <cell r="GP333">
            <v>0</v>
          </cell>
        </row>
        <row r="334">
          <cell r="FZ334">
            <v>0</v>
          </cell>
          <cell r="GD334">
            <v>0</v>
          </cell>
          <cell r="GH334">
            <v>0</v>
          </cell>
          <cell r="GL334">
            <v>0</v>
          </cell>
          <cell r="GP334">
            <v>0</v>
          </cell>
        </row>
        <row r="335">
          <cell r="FZ335">
            <v>0</v>
          </cell>
          <cell r="GD335">
            <v>0</v>
          </cell>
          <cell r="GH335">
            <v>0</v>
          </cell>
          <cell r="GL335">
            <v>0</v>
          </cell>
          <cell r="GP335">
            <v>0</v>
          </cell>
        </row>
        <row r="336">
          <cell r="FZ336">
            <v>0</v>
          </cell>
          <cell r="GD336">
            <v>0</v>
          </cell>
          <cell r="GH336">
            <v>0</v>
          </cell>
          <cell r="GL336">
            <v>0</v>
          </cell>
          <cell r="GP336">
            <v>0</v>
          </cell>
        </row>
        <row r="337">
          <cell r="FZ337">
            <v>0</v>
          </cell>
          <cell r="GD337">
            <v>0</v>
          </cell>
          <cell r="GH337">
            <v>0</v>
          </cell>
          <cell r="GL337">
            <v>0</v>
          </cell>
          <cell r="GP337">
            <v>0</v>
          </cell>
        </row>
        <row r="338">
          <cell r="FZ338">
            <v>0</v>
          </cell>
          <cell r="GD338">
            <v>0</v>
          </cell>
          <cell r="GH338">
            <v>0</v>
          </cell>
          <cell r="GL338">
            <v>0</v>
          </cell>
          <cell r="GP338">
            <v>0</v>
          </cell>
        </row>
        <row r="339">
          <cell r="FZ339">
            <v>0</v>
          </cell>
          <cell r="GD339">
            <v>0</v>
          </cell>
          <cell r="GH339">
            <v>0</v>
          </cell>
          <cell r="GL339">
            <v>0</v>
          </cell>
          <cell r="GP339">
            <v>0</v>
          </cell>
        </row>
        <row r="340">
          <cell r="FZ340">
            <v>0</v>
          </cell>
          <cell r="GD340">
            <v>0</v>
          </cell>
          <cell r="GH340">
            <v>0</v>
          </cell>
          <cell r="GL340">
            <v>0</v>
          </cell>
          <cell r="GP340">
            <v>0</v>
          </cell>
        </row>
        <row r="341">
          <cell r="FZ341">
            <v>0</v>
          </cell>
          <cell r="GD341">
            <v>0</v>
          </cell>
          <cell r="GH341">
            <v>0</v>
          </cell>
          <cell r="GL341">
            <v>0</v>
          </cell>
          <cell r="GP341">
            <v>0</v>
          </cell>
        </row>
        <row r="342">
          <cell r="FZ342">
            <v>0</v>
          </cell>
          <cell r="GD342">
            <v>0</v>
          </cell>
          <cell r="GH342">
            <v>0</v>
          </cell>
          <cell r="GL342">
            <v>0</v>
          </cell>
          <cell r="GP342">
            <v>0</v>
          </cell>
        </row>
        <row r="343">
          <cell r="FZ343">
            <v>0</v>
          </cell>
          <cell r="GD343">
            <v>0</v>
          </cell>
          <cell r="GH343">
            <v>0</v>
          </cell>
          <cell r="GL343">
            <v>0</v>
          </cell>
          <cell r="GP343">
            <v>0</v>
          </cell>
        </row>
        <row r="344">
          <cell r="FZ344">
            <v>0</v>
          </cell>
          <cell r="GD344">
            <v>0</v>
          </cell>
          <cell r="GH344">
            <v>0</v>
          </cell>
          <cell r="GL344">
            <v>0</v>
          </cell>
          <cell r="GP344">
            <v>0</v>
          </cell>
        </row>
        <row r="345">
          <cell r="FZ345">
            <v>0</v>
          </cell>
          <cell r="GD345">
            <v>0</v>
          </cell>
          <cell r="GH345">
            <v>0</v>
          </cell>
          <cell r="GL345">
            <v>0</v>
          </cell>
          <cell r="GP345">
            <v>0</v>
          </cell>
        </row>
        <row r="346">
          <cell r="FZ346">
            <v>0</v>
          </cell>
          <cell r="GD346">
            <v>0</v>
          </cell>
          <cell r="GH346">
            <v>0</v>
          </cell>
          <cell r="GL346">
            <v>0</v>
          </cell>
          <cell r="GP346">
            <v>0</v>
          </cell>
        </row>
        <row r="347">
          <cell r="FZ347">
            <v>0</v>
          </cell>
          <cell r="GD347">
            <v>0</v>
          </cell>
          <cell r="GH347">
            <v>0</v>
          </cell>
          <cell r="GL347">
            <v>0</v>
          </cell>
          <cell r="GP347">
            <v>0</v>
          </cell>
        </row>
        <row r="348">
          <cell r="FZ348">
            <v>0</v>
          </cell>
          <cell r="GD348">
            <v>0</v>
          </cell>
          <cell r="GH348">
            <v>0</v>
          </cell>
          <cell r="GL348">
            <v>0</v>
          </cell>
          <cell r="GP348">
            <v>0</v>
          </cell>
        </row>
        <row r="349">
          <cell r="FZ349">
            <v>0</v>
          </cell>
          <cell r="GD349">
            <v>0</v>
          </cell>
          <cell r="GH349">
            <v>0</v>
          </cell>
          <cell r="GL349">
            <v>0</v>
          </cell>
          <cell r="GP349">
            <v>0</v>
          </cell>
        </row>
        <row r="350">
          <cell r="FZ350">
            <v>0</v>
          </cell>
          <cell r="GD350">
            <v>0</v>
          </cell>
          <cell r="GH350">
            <v>0</v>
          </cell>
          <cell r="GL350">
            <v>0</v>
          </cell>
          <cell r="GP350">
            <v>0</v>
          </cell>
        </row>
        <row r="351">
          <cell r="FZ351">
            <v>0</v>
          </cell>
          <cell r="GD351">
            <v>0</v>
          </cell>
          <cell r="GH351">
            <v>0</v>
          </cell>
          <cell r="GL351">
            <v>0</v>
          </cell>
          <cell r="GP351">
            <v>0</v>
          </cell>
        </row>
        <row r="352">
          <cell r="FZ352">
            <v>0</v>
          </cell>
          <cell r="GD352">
            <v>0</v>
          </cell>
          <cell r="GH352">
            <v>0</v>
          </cell>
          <cell r="GL352">
            <v>0</v>
          </cell>
          <cell r="GP352">
            <v>0</v>
          </cell>
        </row>
        <row r="353">
          <cell r="FZ353">
            <v>0</v>
          </cell>
          <cell r="GD353">
            <v>0</v>
          </cell>
          <cell r="GH353">
            <v>0</v>
          </cell>
          <cell r="GL353">
            <v>0</v>
          </cell>
          <cell r="GP353">
            <v>0</v>
          </cell>
        </row>
        <row r="354">
          <cell r="FZ354">
            <v>0</v>
          </cell>
          <cell r="GD354">
            <v>0</v>
          </cell>
          <cell r="GH354">
            <v>0</v>
          </cell>
          <cell r="GL354">
            <v>0</v>
          </cell>
          <cell r="GP354">
            <v>0</v>
          </cell>
        </row>
        <row r="355">
          <cell r="FZ355">
            <v>0</v>
          </cell>
          <cell r="GD355">
            <v>0</v>
          </cell>
          <cell r="GH355">
            <v>0</v>
          </cell>
          <cell r="GL355">
            <v>0</v>
          </cell>
          <cell r="GP355">
            <v>0</v>
          </cell>
        </row>
        <row r="356">
          <cell r="FZ356">
            <v>0</v>
          </cell>
          <cell r="GD356">
            <v>0</v>
          </cell>
          <cell r="GH356">
            <v>0</v>
          </cell>
          <cell r="GL356">
            <v>0</v>
          </cell>
          <cell r="GP356">
            <v>0</v>
          </cell>
        </row>
        <row r="357">
          <cell r="FZ357">
            <v>0</v>
          </cell>
          <cell r="GD357">
            <v>0</v>
          </cell>
          <cell r="GH357">
            <v>0</v>
          </cell>
          <cell r="GL357">
            <v>0</v>
          </cell>
          <cell r="GP357">
            <v>0</v>
          </cell>
        </row>
        <row r="358">
          <cell r="FZ358">
            <v>0</v>
          </cell>
          <cell r="GD358">
            <v>0</v>
          </cell>
          <cell r="GH358">
            <v>0</v>
          </cell>
          <cell r="GL358">
            <v>0</v>
          </cell>
          <cell r="GP358">
            <v>0</v>
          </cell>
        </row>
        <row r="359">
          <cell r="FZ359">
            <v>0</v>
          </cell>
          <cell r="GD359">
            <v>0</v>
          </cell>
          <cell r="GH359">
            <v>0</v>
          </cell>
          <cell r="GL359">
            <v>0</v>
          </cell>
          <cell r="GP359">
            <v>0</v>
          </cell>
        </row>
        <row r="360">
          <cell r="FZ360">
            <v>0</v>
          </cell>
          <cell r="GD360">
            <v>0</v>
          </cell>
          <cell r="GH360">
            <v>0</v>
          </cell>
          <cell r="GL360">
            <v>0</v>
          </cell>
          <cell r="GP360">
            <v>0</v>
          </cell>
        </row>
        <row r="361">
          <cell r="FZ361">
            <v>0</v>
          </cell>
          <cell r="GD361">
            <v>0</v>
          </cell>
          <cell r="GH361">
            <v>0</v>
          </cell>
          <cell r="GL361">
            <v>0</v>
          </cell>
          <cell r="GP361">
            <v>0</v>
          </cell>
        </row>
        <row r="362">
          <cell r="FZ362">
            <v>0</v>
          </cell>
          <cell r="GD362">
            <v>0</v>
          </cell>
          <cell r="GH362">
            <v>0</v>
          </cell>
          <cell r="GL362">
            <v>0</v>
          </cell>
          <cell r="GP362">
            <v>0</v>
          </cell>
        </row>
        <row r="363">
          <cell r="FZ363">
            <v>0</v>
          </cell>
          <cell r="GD363">
            <v>0</v>
          </cell>
          <cell r="GH363">
            <v>0</v>
          </cell>
          <cell r="GL363">
            <v>0</v>
          </cell>
          <cell r="GP363">
            <v>0</v>
          </cell>
        </row>
        <row r="364">
          <cell r="FZ364">
            <v>0</v>
          </cell>
          <cell r="GD364">
            <v>0</v>
          </cell>
          <cell r="GH364">
            <v>0</v>
          </cell>
          <cell r="GL364">
            <v>0</v>
          </cell>
          <cell r="GP364">
            <v>0</v>
          </cell>
        </row>
        <row r="365">
          <cell r="FZ365">
            <v>0</v>
          </cell>
          <cell r="GD365">
            <v>0</v>
          </cell>
          <cell r="GH365">
            <v>0</v>
          </cell>
          <cell r="GL365">
            <v>0</v>
          </cell>
          <cell r="GP365">
            <v>0</v>
          </cell>
        </row>
        <row r="366">
          <cell r="FZ366">
            <v>0</v>
          </cell>
          <cell r="GD366">
            <v>0</v>
          </cell>
          <cell r="GH366">
            <v>0</v>
          </cell>
          <cell r="GL366">
            <v>0</v>
          </cell>
          <cell r="GP366">
            <v>0</v>
          </cell>
        </row>
        <row r="367">
          <cell r="FZ367">
            <v>0</v>
          </cell>
          <cell r="GD367">
            <v>0</v>
          </cell>
          <cell r="GH367">
            <v>0</v>
          </cell>
          <cell r="GL367">
            <v>0</v>
          </cell>
          <cell r="GP367">
            <v>0</v>
          </cell>
        </row>
        <row r="368">
          <cell r="FZ368">
            <v>0</v>
          </cell>
          <cell r="GD368">
            <v>0</v>
          </cell>
          <cell r="GH368">
            <v>0</v>
          </cell>
          <cell r="GL368">
            <v>0</v>
          </cell>
          <cell r="GP368">
            <v>0</v>
          </cell>
        </row>
        <row r="369">
          <cell r="FZ369">
            <v>0</v>
          </cell>
          <cell r="GD369">
            <v>0</v>
          </cell>
          <cell r="GH369">
            <v>0</v>
          </cell>
          <cell r="GL369">
            <v>0</v>
          </cell>
          <cell r="GP369">
            <v>0</v>
          </cell>
        </row>
        <row r="370">
          <cell r="FZ370">
            <v>0</v>
          </cell>
          <cell r="GD370">
            <v>0</v>
          </cell>
          <cell r="GH370">
            <v>0</v>
          </cell>
          <cell r="GL370">
            <v>0</v>
          </cell>
          <cell r="GP370">
            <v>0</v>
          </cell>
        </row>
        <row r="371">
          <cell r="FZ371">
            <v>0</v>
          </cell>
          <cell r="GD371">
            <v>0</v>
          </cell>
          <cell r="GH371">
            <v>0</v>
          </cell>
          <cell r="GL371">
            <v>0</v>
          </cell>
          <cell r="GP371">
            <v>0</v>
          </cell>
        </row>
        <row r="372">
          <cell r="FZ372">
            <v>0</v>
          </cell>
          <cell r="GD372">
            <v>0</v>
          </cell>
          <cell r="GH372">
            <v>0</v>
          </cell>
          <cell r="GL372">
            <v>0</v>
          </cell>
          <cell r="GP372">
            <v>0</v>
          </cell>
        </row>
        <row r="373">
          <cell r="FZ373">
            <v>0</v>
          </cell>
          <cell r="GD373">
            <v>0</v>
          </cell>
          <cell r="GH373">
            <v>0</v>
          </cell>
          <cell r="GL373">
            <v>0</v>
          </cell>
          <cell r="GP373">
            <v>0</v>
          </cell>
        </row>
        <row r="374">
          <cell r="FZ374">
            <v>0</v>
          </cell>
          <cell r="GD374">
            <v>0</v>
          </cell>
          <cell r="GH374">
            <v>0</v>
          </cell>
          <cell r="GL374">
            <v>0</v>
          </cell>
          <cell r="GP374">
            <v>0</v>
          </cell>
        </row>
        <row r="375">
          <cell r="FZ375">
            <v>0</v>
          </cell>
          <cell r="GD375">
            <v>0</v>
          </cell>
          <cell r="GH375">
            <v>0</v>
          </cell>
          <cell r="GL375">
            <v>0</v>
          </cell>
          <cell r="GP375">
            <v>0</v>
          </cell>
        </row>
        <row r="376">
          <cell r="FZ376">
            <v>0</v>
          </cell>
          <cell r="GD376">
            <v>0</v>
          </cell>
          <cell r="GH376">
            <v>0</v>
          </cell>
          <cell r="GL376">
            <v>0</v>
          </cell>
          <cell r="GP376">
            <v>0</v>
          </cell>
        </row>
        <row r="377">
          <cell r="FZ377">
            <v>0</v>
          </cell>
          <cell r="GD377">
            <v>0</v>
          </cell>
          <cell r="GH377">
            <v>0</v>
          </cell>
          <cell r="GL377">
            <v>0</v>
          </cell>
          <cell r="GP377">
            <v>0</v>
          </cell>
        </row>
        <row r="378">
          <cell r="FZ378">
            <v>0</v>
          </cell>
          <cell r="GD378">
            <v>0</v>
          </cell>
          <cell r="GH378">
            <v>0</v>
          </cell>
          <cell r="GL378">
            <v>0</v>
          </cell>
          <cell r="GP378">
            <v>0</v>
          </cell>
        </row>
        <row r="379">
          <cell r="FZ379">
            <v>0</v>
          </cell>
          <cell r="GD379">
            <v>0</v>
          </cell>
          <cell r="GH379">
            <v>0</v>
          </cell>
          <cell r="GL379">
            <v>0</v>
          </cell>
          <cell r="GP379">
            <v>0</v>
          </cell>
        </row>
        <row r="380">
          <cell r="FZ380">
            <v>0</v>
          </cell>
          <cell r="GD380">
            <v>0</v>
          </cell>
          <cell r="GH380">
            <v>0</v>
          </cell>
          <cell r="GL380">
            <v>0</v>
          </cell>
          <cell r="GP380">
            <v>0</v>
          </cell>
        </row>
        <row r="381">
          <cell r="FZ381">
            <v>0</v>
          </cell>
          <cell r="GD381">
            <v>0</v>
          </cell>
          <cell r="GH381">
            <v>0</v>
          </cell>
          <cell r="GL381">
            <v>0</v>
          </cell>
          <cell r="GP381">
            <v>0</v>
          </cell>
        </row>
        <row r="382">
          <cell r="FZ382">
            <v>0</v>
          </cell>
          <cell r="GD382">
            <v>0</v>
          </cell>
          <cell r="GH382">
            <v>0</v>
          </cell>
          <cell r="GL382">
            <v>0</v>
          </cell>
          <cell r="GP382">
            <v>0</v>
          </cell>
        </row>
        <row r="383">
          <cell r="FZ383">
            <v>0</v>
          </cell>
          <cell r="GD383">
            <v>0</v>
          </cell>
          <cell r="GH383">
            <v>0</v>
          </cell>
          <cell r="GL383">
            <v>0</v>
          </cell>
          <cell r="GP383">
            <v>0</v>
          </cell>
        </row>
        <row r="384">
          <cell r="FZ384">
            <v>0</v>
          </cell>
          <cell r="GD384">
            <v>0</v>
          </cell>
          <cell r="GH384">
            <v>0</v>
          </cell>
          <cell r="GL384">
            <v>0</v>
          </cell>
          <cell r="GP384">
            <v>0</v>
          </cell>
        </row>
        <row r="385">
          <cell r="FZ385">
            <v>0</v>
          </cell>
          <cell r="GD385">
            <v>0</v>
          </cell>
          <cell r="GH385">
            <v>0</v>
          </cell>
          <cell r="GL385">
            <v>0</v>
          </cell>
          <cell r="GP385">
            <v>0</v>
          </cell>
        </row>
        <row r="386">
          <cell r="FZ386">
            <v>0</v>
          </cell>
          <cell r="GD386">
            <v>0</v>
          </cell>
          <cell r="GH386">
            <v>0</v>
          </cell>
          <cell r="GL386">
            <v>0</v>
          </cell>
          <cell r="GP386">
            <v>0</v>
          </cell>
        </row>
        <row r="387">
          <cell r="FZ387">
            <v>0</v>
          </cell>
          <cell r="GD387">
            <v>0</v>
          </cell>
          <cell r="GH387">
            <v>0</v>
          </cell>
          <cell r="GL387">
            <v>0</v>
          </cell>
          <cell r="GP387">
            <v>0</v>
          </cell>
        </row>
        <row r="388">
          <cell r="FZ388">
            <v>0</v>
          </cell>
          <cell r="GD388">
            <v>0</v>
          </cell>
          <cell r="GH388">
            <v>0</v>
          </cell>
          <cell r="GL388">
            <v>0</v>
          </cell>
          <cell r="GP388">
            <v>0</v>
          </cell>
        </row>
        <row r="389">
          <cell r="FZ389">
            <v>0</v>
          </cell>
          <cell r="GD389">
            <v>0</v>
          </cell>
          <cell r="GH389">
            <v>0</v>
          </cell>
          <cell r="GL389">
            <v>0</v>
          </cell>
          <cell r="GP389">
            <v>0</v>
          </cell>
        </row>
        <row r="390">
          <cell r="FZ390">
            <v>0</v>
          </cell>
          <cell r="GD390">
            <v>0</v>
          </cell>
          <cell r="GH390">
            <v>0</v>
          </cell>
          <cell r="GL390">
            <v>0</v>
          </cell>
          <cell r="GP390">
            <v>0</v>
          </cell>
        </row>
        <row r="391">
          <cell r="FZ391">
            <v>0</v>
          </cell>
          <cell r="GD391">
            <v>0</v>
          </cell>
          <cell r="GH391">
            <v>0</v>
          </cell>
          <cell r="GL391">
            <v>0</v>
          </cell>
          <cell r="GP391">
            <v>0</v>
          </cell>
        </row>
        <row r="392">
          <cell r="FZ392">
            <v>0</v>
          </cell>
          <cell r="GD392">
            <v>0</v>
          </cell>
          <cell r="GH392">
            <v>0</v>
          </cell>
          <cell r="GL392">
            <v>0</v>
          </cell>
          <cell r="GP392">
            <v>0</v>
          </cell>
        </row>
        <row r="393">
          <cell r="FZ393">
            <v>0</v>
          </cell>
          <cell r="GD393">
            <v>0</v>
          </cell>
          <cell r="GH393">
            <v>0</v>
          </cell>
          <cell r="GL393">
            <v>0</v>
          </cell>
          <cell r="GP393">
            <v>0</v>
          </cell>
        </row>
        <row r="394">
          <cell r="FZ394">
            <v>0</v>
          </cell>
          <cell r="GD394">
            <v>0</v>
          </cell>
          <cell r="GH394">
            <v>0</v>
          </cell>
          <cell r="GL394">
            <v>0</v>
          </cell>
          <cell r="GP394">
            <v>0</v>
          </cell>
        </row>
        <row r="395">
          <cell r="FZ395">
            <v>0</v>
          </cell>
          <cell r="GD395">
            <v>0</v>
          </cell>
          <cell r="GH395">
            <v>0</v>
          </cell>
          <cell r="GL395">
            <v>0</v>
          </cell>
          <cell r="GP395">
            <v>0</v>
          </cell>
        </row>
        <row r="396">
          <cell r="FZ396">
            <v>0</v>
          </cell>
          <cell r="GD396">
            <v>0</v>
          </cell>
          <cell r="GH396">
            <v>0</v>
          </cell>
          <cell r="GL396">
            <v>0</v>
          </cell>
          <cell r="GP396">
            <v>0</v>
          </cell>
        </row>
        <row r="397">
          <cell r="FZ397">
            <v>0</v>
          </cell>
          <cell r="GD397">
            <v>0</v>
          </cell>
          <cell r="GH397">
            <v>0</v>
          </cell>
          <cell r="GL397">
            <v>0</v>
          </cell>
          <cell r="GP397">
            <v>0</v>
          </cell>
        </row>
        <row r="398">
          <cell r="FZ398">
            <v>0</v>
          </cell>
          <cell r="GD398">
            <v>0</v>
          </cell>
          <cell r="GH398">
            <v>0</v>
          </cell>
          <cell r="GL398">
            <v>0</v>
          </cell>
          <cell r="GP398">
            <v>0</v>
          </cell>
        </row>
        <row r="399">
          <cell r="FZ399">
            <v>0</v>
          </cell>
          <cell r="GD399">
            <v>0</v>
          </cell>
          <cell r="GH399">
            <v>0</v>
          </cell>
          <cell r="GL399">
            <v>0</v>
          </cell>
          <cell r="GP399">
            <v>0</v>
          </cell>
        </row>
        <row r="400">
          <cell r="FZ400">
            <v>0</v>
          </cell>
          <cell r="GD400">
            <v>0</v>
          </cell>
          <cell r="GH400">
            <v>0</v>
          </cell>
          <cell r="GL400">
            <v>0</v>
          </cell>
          <cell r="GP400">
            <v>0</v>
          </cell>
        </row>
        <row r="401">
          <cell r="FZ401">
            <v>0</v>
          </cell>
          <cell r="GD401">
            <v>0</v>
          </cell>
          <cell r="GH401">
            <v>0</v>
          </cell>
          <cell r="GL401">
            <v>0</v>
          </cell>
          <cell r="GP401">
            <v>0</v>
          </cell>
        </row>
        <row r="402">
          <cell r="FZ402">
            <v>0</v>
          </cell>
          <cell r="GD402">
            <v>0</v>
          </cell>
          <cell r="GH402">
            <v>0</v>
          </cell>
          <cell r="GL402">
            <v>0</v>
          </cell>
          <cell r="GP402">
            <v>0</v>
          </cell>
        </row>
        <row r="403">
          <cell r="FZ403">
            <v>0</v>
          </cell>
          <cell r="GD403">
            <v>0</v>
          </cell>
          <cell r="GH403">
            <v>0</v>
          </cell>
          <cell r="GL403">
            <v>0</v>
          </cell>
          <cell r="GP403">
            <v>0</v>
          </cell>
        </row>
        <row r="404">
          <cell r="FZ404">
            <v>0</v>
          </cell>
          <cell r="GD404">
            <v>0</v>
          </cell>
          <cell r="GH404">
            <v>0</v>
          </cell>
          <cell r="GL404">
            <v>0</v>
          </cell>
          <cell r="GP404">
            <v>0</v>
          </cell>
        </row>
        <row r="405">
          <cell r="FZ405">
            <v>0</v>
          </cell>
          <cell r="GD405">
            <v>0</v>
          </cell>
          <cell r="GH405">
            <v>0</v>
          </cell>
          <cell r="GL405">
            <v>0</v>
          </cell>
          <cell r="GP405">
            <v>0</v>
          </cell>
        </row>
        <row r="406">
          <cell r="FZ406">
            <v>0</v>
          </cell>
          <cell r="GD406">
            <v>0</v>
          </cell>
          <cell r="GH406">
            <v>0</v>
          </cell>
          <cell r="GL406">
            <v>0</v>
          </cell>
          <cell r="GP406">
            <v>0</v>
          </cell>
        </row>
        <row r="407">
          <cell r="FZ407">
            <v>0</v>
          </cell>
          <cell r="GD407">
            <v>0</v>
          </cell>
          <cell r="GH407">
            <v>0</v>
          </cell>
          <cell r="GL407">
            <v>0</v>
          </cell>
          <cell r="GP407">
            <v>0</v>
          </cell>
        </row>
        <row r="408">
          <cell r="FZ408">
            <v>0</v>
          </cell>
          <cell r="GD408">
            <v>0</v>
          </cell>
          <cell r="GH408">
            <v>0</v>
          </cell>
          <cell r="GL408">
            <v>0</v>
          </cell>
          <cell r="GP408">
            <v>0</v>
          </cell>
        </row>
        <row r="409">
          <cell r="FZ409">
            <v>0</v>
          </cell>
          <cell r="GD409">
            <v>0</v>
          </cell>
          <cell r="GH409">
            <v>0</v>
          </cell>
          <cell r="GL409">
            <v>0</v>
          </cell>
          <cell r="GP409">
            <v>0</v>
          </cell>
        </row>
        <row r="410">
          <cell r="FZ410">
            <v>0</v>
          </cell>
          <cell r="GD410">
            <v>0</v>
          </cell>
          <cell r="GH410">
            <v>0</v>
          </cell>
          <cell r="GL410">
            <v>0</v>
          </cell>
          <cell r="GP410">
            <v>0</v>
          </cell>
        </row>
        <row r="411">
          <cell r="FZ411">
            <v>0</v>
          </cell>
          <cell r="GD411">
            <v>0</v>
          </cell>
          <cell r="GH411">
            <v>0</v>
          </cell>
          <cell r="GL411">
            <v>0</v>
          </cell>
          <cell r="GP411">
            <v>0</v>
          </cell>
        </row>
        <row r="412">
          <cell r="FZ412">
            <v>0</v>
          </cell>
          <cell r="GD412">
            <v>0</v>
          </cell>
          <cell r="GH412">
            <v>0</v>
          </cell>
          <cell r="GL412">
            <v>0</v>
          </cell>
          <cell r="GP412">
            <v>0</v>
          </cell>
        </row>
      </sheetData>
      <sheetData sheetId="14" refreshError="1"/>
      <sheetData sheetId="15" refreshError="1"/>
      <sheetData sheetId="16" refreshError="1">
        <row r="61">
          <cell r="G61">
            <v>24600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72">
          <cell r="AP72" t="str">
            <v>Strom</v>
          </cell>
          <cell r="AU72" t="str">
            <v>Kaltwasseranschluss</v>
          </cell>
        </row>
        <row r="73">
          <cell r="AP73" t="str">
            <v>Gas</v>
          </cell>
          <cell r="AU73" t="str">
            <v>Warmwasseranschluss</v>
          </cell>
        </row>
      </sheetData>
      <sheetData sheetId="33" refreshError="1"/>
      <sheetData sheetId="34" refreshError="1"/>
      <sheetData sheetId="35" refreshError="1"/>
      <sheetData sheetId="36" refreshError="1"/>
      <sheetData sheetId="37" refreshError="1"/>
      <sheetData sheetId="38" refreshError="1">
        <row r="519">
          <cell r="B519" t="str">
            <v>keine</v>
          </cell>
        </row>
        <row r="520">
          <cell r="B520" t="str">
            <v>Standard Luft/Wasser-Wärmepumpe</v>
          </cell>
          <cell r="I520">
            <v>1</v>
          </cell>
        </row>
        <row r="521">
          <cell r="B521" t="str">
            <v>Standard Sole/Wasser-Wärmepumpe</v>
          </cell>
          <cell r="I521">
            <v>2</v>
          </cell>
          <cell r="N521" t="str">
            <v>Ja</v>
          </cell>
          <cell r="P521" t="str">
            <v>Ein/Aus</v>
          </cell>
          <cell r="Q521" t="str">
            <v>Fußbodenheizung</v>
          </cell>
          <cell r="R521" t="str">
            <v>elektr. Heizstab</v>
          </cell>
          <cell r="S521" t="str">
            <v>WW-Vorrang</v>
          </cell>
        </row>
        <row r="522">
          <cell r="B522" t="str">
            <v>Standard Wasser/Wasser-Wärmepumpe</v>
          </cell>
          <cell r="N522" t="str">
            <v>Nein</v>
          </cell>
          <cell r="P522" t="str">
            <v>Ideal</v>
          </cell>
          <cell r="Q522" t="str">
            <v>Heizkörper</v>
          </cell>
          <cell r="R522" t="str">
            <v>elektr. Durchlauferhitzer</v>
          </cell>
          <cell r="S522" t="str">
            <v>Heizungs-Vorrang</v>
          </cell>
        </row>
        <row r="523">
          <cell r="B523" t="str">
            <v>Wärmepumpe, Typ 4</v>
          </cell>
          <cell r="Q523" t="str">
            <v>Zuluftheizung</v>
          </cell>
        </row>
        <row r="524">
          <cell r="B524" t="str">
            <v>Wärmepumpe, Typ 5</v>
          </cell>
          <cell r="N524" t="str">
            <v>Nein</v>
          </cell>
        </row>
        <row r="525">
          <cell r="B525" t="str">
            <v>Wärmepumpe, Typ 6</v>
          </cell>
          <cell r="N525" t="str">
            <v>Ja</v>
          </cell>
        </row>
        <row r="526">
          <cell r="B526" t="str">
            <v>Wärmepumpe, Typ 7</v>
          </cell>
        </row>
        <row r="527">
          <cell r="B527" t="str">
            <v>Wärmepumpe, Typ 8</v>
          </cell>
        </row>
        <row r="528">
          <cell r="B528" t="str">
            <v>Wärmepumpe, Typ 9</v>
          </cell>
        </row>
        <row r="529">
          <cell r="B529" t="str">
            <v>Wärmepumpe, Typ 10</v>
          </cell>
        </row>
        <row r="530">
          <cell r="B530" t="str">
            <v>Wärmepumpe, Typ 11</v>
          </cell>
        </row>
        <row r="531">
          <cell r="B531" t="str">
            <v>Wärmepumpe, Typ 12</v>
          </cell>
        </row>
        <row r="532">
          <cell r="B532" t="str">
            <v>Wärmepumpe, Typ 13</v>
          </cell>
        </row>
        <row r="533">
          <cell r="B533" t="str">
            <v>Wärmepumpe, Typ 14</v>
          </cell>
        </row>
        <row r="534">
          <cell r="B534" t="str">
            <v>Wärmepumpe, Typ 15</v>
          </cell>
        </row>
      </sheetData>
      <sheetData sheetId="39" refreshError="1"/>
      <sheetData sheetId="40" refreshError="1"/>
      <sheetData sheetId="41" refreshError="1"/>
      <sheetData sheetId="42" refreshError="1">
        <row r="14">
          <cell r="C14" t="str">
            <v>keine</v>
          </cell>
        </row>
        <row r="15">
          <cell r="C15" t="str">
            <v>StK HKW 70% KWK</v>
          </cell>
        </row>
        <row r="16">
          <cell r="C16" t="str">
            <v>StK HKW 35% KWK</v>
          </cell>
        </row>
        <row r="17">
          <cell r="C17" t="str">
            <v>StK HW 0% KWK</v>
          </cell>
        </row>
        <row r="18">
          <cell r="C18" t="str">
            <v>Gas-BHKW 70%KWK</v>
          </cell>
        </row>
        <row r="19">
          <cell r="C19" t="str">
            <v>Gas-BHKW 35%KWK</v>
          </cell>
        </row>
        <row r="20">
          <cell r="C20" t="str">
            <v>Gas-BHW 0%KWK</v>
          </cell>
        </row>
        <row r="21">
          <cell r="C21" t="str">
            <v>Öl-BHKW 70% KWK</v>
          </cell>
        </row>
        <row r="22">
          <cell r="C22" t="str">
            <v>Öl-BHKW 35% KWK</v>
          </cell>
        </row>
        <row r="23">
          <cell r="C23" t="str">
            <v>Öl-BHW 0% KWK</v>
          </cell>
        </row>
        <row r="29">
          <cell r="B29" t="str">
            <v>keine</v>
          </cell>
          <cell r="D29" t="str">
            <v>Erdgas</v>
          </cell>
        </row>
        <row r="30">
          <cell r="B30" t="str">
            <v>BW-Kessel Gas verbessert</v>
          </cell>
          <cell r="D30" t="str">
            <v>Flüssiggas</v>
          </cell>
        </row>
        <row r="31">
          <cell r="B31" t="str">
            <v>BW-Kessel Öl verbessert</v>
          </cell>
        </row>
        <row r="32">
          <cell r="B32" t="str">
            <v>BW-Kessel Gas</v>
          </cell>
        </row>
        <row r="33">
          <cell r="B33" t="str">
            <v>BW-Kessel Öl</v>
          </cell>
        </row>
        <row r="34">
          <cell r="B34" t="str">
            <v>NT-Kessel Gas</v>
          </cell>
        </row>
        <row r="35">
          <cell r="B35" t="str">
            <v>NT-Kessel Öl</v>
          </cell>
        </row>
        <row r="36">
          <cell r="B36" t="str">
            <v>Stückholzfeuerung (direkte und indirekte Wärmeabgabe)</v>
          </cell>
        </row>
        <row r="37">
          <cell r="B37" t="str">
            <v>Pelletfeuerung (direkte und indirekte Wärmeabgabe)</v>
          </cell>
        </row>
        <row r="38">
          <cell r="B38" t="str">
            <v>Pelletfeuerung (nur indirekte Wärmeabgabe)</v>
          </cell>
        </row>
        <row r="39">
          <cell r="B39" t="str">
            <v>Reserve</v>
          </cell>
        </row>
        <row r="43">
          <cell r="B43" t="str">
            <v>Warmwasseranschluss</v>
          </cell>
        </row>
        <row r="44">
          <cell r="B44" t="str">
            <v>Kaltwasseranschluss</v>
          </cell>
        </row>
        <row r="48">
          <cell r="B48" t="str">
            <v>Wäscheleine</v>
          </cell>
        </row>
        <row r="49">
          <cell r="B49" t="str">
            <v>Trockenschrank (kalt!)</v>
          </cell>
        </row>
        <row r="50">
          <cell r="B50" t="str">
            <v>Trockenschrank (kalt!) in Abluft</v>
          </cell>
        </row>
        <row r="51">
          <cell r="B51" t="str">
            <v>Kondensationstrockner</v>
          </cell>
        </row>
        <row r="52">
          <cell r="B52" t="str">
            <v>Ablufttrockner Strom</v>
          </cell>
        </row>
        <row r="53">
          <cell r="B53" t="str">
            <v>Ablufttrockner Gas</v>
          </cell>
        </row>
        <row r="57">
          <cell r="B57" t="str">
            <v>Strom</v>
          </cell>
        </row>
        <row r="58">
          <cell r="B58" t="str">
            <v>Erdgas</v>
          </cell>
        </row>
        <row r="59">
          <cell r="B59" t="str">
            <v>Flüssiggas</v>
          </cell>
        </row>
        <row r="62">
          <cell r="B62" t="str">
            <v>Wohngebäude</v>
          </cell>
        </row>
        <row r="63">
          <cell r="B63" t="str">
            <v>Nichtwohngebäude</v>
          </cell>
        </row>
        <row r="66">
          <cell r="B66" t="str">
            <v>Standard</v>
          </cell>
        </row>
        <row r="67">
          <cell r="B67" t="str">
            <v>Eigene Ermittlung</v>
          </cell>
        </row>
        <row r="74">
          <cell r="B74" t="str">
            <v>Passivhaus</v>
          </cell>
        </row>
        <row r="75">
          <cell r="B75" t="str">
            <v>EnerPHit-Modernisierung (nach Bauteilqualität)</v>
          </cell>
        </row>
        <row r="76">
          <cell r="B76" t="str">
            <v>EnerPHit-Modernisierung (nach Heizwärmebedarf)</v>
          </cell>
        </row>
        <row r="85">
          <cell r="B85" t="str">
            <v>Büro/Verwaltung</v>
          </cell>
        </row>
        <row r="86">
          <cell r="B86" t="str">
            <v>Schule</v>
          </cell>
        </row>
        <row r="87">
          <cell r="B87" t="str">
            <v>Sonstige</v>
          </cell>
        </row>
        <row r="90">
          <cell r="B90" t="str">
            <v>Standard</v>
          </cell>
        </row>
        <row r="91">
          <cell r="B91" t="str">
            <v>PHPP-Berechnung (Blatt 'IWQ NiWo')</v>
          </cell>
        </row>
        <row r="192">
          <cell r="A192" t="str">
            <v>Sortierung: WIE LISTE</v>
          </cell>
        </row>
        <row r="193">
          <cell r="A193" t="str">
            <v>Sortierung: NACH ID</v>
          </cell>
        </row>
        <row r="196">
          <cell r="A196">
            <v>1</v>
          </cell>
        </row>
        <row r="197">
          <cell r="A197">
            <v>2</v>
          </cell>
        </row>
        <row r="198">
          <cell r="A198">
            <v>3</v>
          </cell>
        </row>
        <row r="199">
          <cell r="A199">
            <v>4</v>
          </cell>
        </row>
        <row r="200">
          <cell r="A200">
            <v>5</v>
          </cell>
        </row>
        <row r="201">
          <cell r="A201">
            <v>6</v>
          </cell>
        </row>
        <row r="202">
          <cell r="A202">
            <v>7</v>
          </cell>
        </row>
        <row r="203">
          <cell r="A203">
            <v>8</v>
          </cell>
        </row>
        <row r="204">
          <cell r="A204">
            <v>9</v>
          </cell>
        </row>
        <row r="205">
          <cell r="A205">
            <v>10</v>
          </cell>
        </row>
        <row r="206">
          <cell r="A206">
            <v>11</v>
          </cell>
        </row>
        <row r="207">
          <cell r="A207">
            <v>12</v>
          </cell>
        </row>
        <row r="208">
          <cell r="A208">
            <v>13</v>
          </cell>
        </row>
        <row r="209">
          <cell r="A209">
            <v>14</v>
          </cell>
        </row>
        <row r="210">
          <cell r="A210">
            <v>15</v>
          </cell>
        </row>
        <row r="211">
          <cell r="A211">
            <v>16</v>
          </cell>
        </row>
        <row r="212">
          <cell r="A212">
            <v>17</v>
          </cell>
        </row>
        <row r="213">
          <cell r="A213">
            <v>18</v>
          </cell>
        </row>
        <row r="214">
          <cell r="A214">
            <v>19</v>
          </cell>
        </row>
        <row r="215">
          <cell r="A215">
            <v>20</v>
          </cell>
        </row>
        <row r="219">
          <cell r="A219" t="str">
            <v>ja</v>
          </cell>
        </row>
        <row r="220">
          <cell r="A220" t="str">
            <v>nein</v>
          </cell>
        </row>
        <row r="569">
          <cell r="B569" t="str">
            <v xml:space="preserve">Wärmepumpen-Kompaktaggregat </v>
          </cell>
        </row>
        <row r="570">
          <cell r="B570" t="str">
            <v xml:space="preserve">Niedertemperaturkessel </v>
          </cell>
        </row>
        <row r="571">
          <cell r="B571" t="str">
            <v>Brennwertkessel</v>
          </cell>
        </row>
        <row r="572">
          <cell r="B572" t="str">
            <v>Brennwertkessel, verbessert</v>
          </cell>
        </row>
        <row r="573">
          <cell r="B573" t="str">
            <v>Fernwärmeversorgung aus KWK (70% KWK)</v>
          </cell>
        </row>
        <row r="574">
          <cell r="B574" t="str">
            <v xml:space="preserve">Fernwärmeversorgung (KWK weniger als 70%; Heizwerk) </v>
          </cell>
        </row>
        <row r="575">
          <cell r="B575" t="str">
            <v xml:space="preserve">Direkt-elektrische Wärmeversorgung </v>
          </cell>
        </row>
        <row r="576">
          <cell r="B576" t="str">
            <v>Stückholz-Feuerung (innerh. d. therm.Hülle)</v>
          </cell>
        </row>
        <row r="577">
          <cell r="B577" t="str">
            <v>Pellet-Feuerung (innerh. d. therm.Hülle)</v>
          </cell>
        </row>
        <row r="578">
          <cell r="B578" t="str">
            <v>Pellet-Feuerung nur indirekte Wärmeabgabe</v>
          </cell>
        </row>
        <row r="583">
          <cell r="B583" t="str">
            <v>Zuluftnachheizung</v>
          </cell>
          <cell r="D583" t="str">
            <v>HK m. Thermostatventile, Proportionalbereich 1K</v>
          </cell>
          <cell r="G583" t="str">
            <v>Erdgas</v>
          </cell>
        </row>
        <row r="584">
          <cell r="B584" t="str">
            <v>Zuluftnachheizung mit zusätzlichen Heizkörpern</v>
          </cell>
          <cell r="D584" t="str">
            <v>HK m. Thermostatventile, Proportionalbereich 2K</v>
          </cell>
          <cell r="G584" t="str">
            <v>Heizöl</v>
          </cell>
        </row>
        <row r="585">
          <cell r="B585" t="str">
            <v>Beheizung über Heizkörper</v>
          </cell>
        </row>
        <row r="589">
          <cell r="B589" t="str">
            <v xml:space="preserve"> </v>
          </cell>
        </row>
        <row r="590">
          <cell r="B590" t="str">
            <v>Außenwand, Geschossdecke gegen Außenluft</v>
          </cell>
        </row>
        <row r="591">
          <cell r="B591" t="str">
            <v>Außenwand gegen Erdreich, Wände und Decken zu unbeheizten Räumen</v>
          </cell>
        </row>
        <row r="592">
          <cell r="B592" t="str">
            <v>Dach, oberste Geschossdecke, Wände zu Abseiten</v>
          </cell>
        </row>
        <row r="593">
          <cell r="B593" t="str">
            <v>Außentüren</v>
          </cell>
        </row>
        <row r="604">
          <cell r="B604" t="str">
            <v>ohne Randdämmung</v>
          </cell>
        </row>
        <row r="605">
          <cell r="B605" t="str">
            <v>mit Randdämmung, 2m waagerecht</v>
          </cell>
        </row>
        <row r="606">
          <cell r="B606" t="str">
            <v>mit Randdämmung, 2m senkrecht</v>
          </cell>
        </row>
        <row r="607">
          <cell r="B607" t="str">
            <v xml:space="preserve"> </v>
          </cell>
        </row>
        <row r="608">
          <cell r="B608" t="str">
            <v>Keller mit Perimeterdämmung</v>
          </cell>
        </row>
        <row r="609">
          <cell r="B609" t="str">
            <v>Keller ohne Perimeterdämmung</v>
          </cell>
        </row>
        <row r="619">
          <cell r="A619" t="str">
            <v>Freistehendes Einfamilienhaus</v>
          </cell>
          <cell r="B619" t="str">
            <v>Passivhaus Neubau</v>
          </cell>
          <cell r="C619" t="str">
            <v>Massivbau</v>
          </cell>
          <cell r="D619" t="str">
            <v>Passivhaus</v>
          </cell>
          <cell r="E619" t="str">
            <v>In Planung</v>
          </cell>
          <cell r="F619" t="str">
            <v>Kernstadt (ab 5-geschossig)</v>
          </cell>
          <cell r="G619" t="str">
            <v>Zertifizierte Passivhaus Komponente</v>
          </cell>
        </row>
        <row r="620">
          <cell r="A620" t="str">
            <v>Zweifamilienhaus</v>
          </cell>
          <cell r="B620" t="str">
            <v>Passivhaus Erweiterung</v>
          </cell>
          <cell r="C620" t="str">
            <v>Holzbau</v>
          </cell>
          <cell r="D620" t="str">
            <v>Niedrigstenergiehaus mit PH Komponenten</v>
          </cell>
          <cell r="E620" t="str">
            <v>In Bau</v>
          </cell>
          <cell r="F620" t="str">
            <v>Dicht bebautes städtisches Quartier (z.B. Gründerzeitviertel)</v>
          </cell>
          <cell r="G620" t="str">
            <v>Nein</v>
          </cell>
        </row>
        <row r="621">
          <cell r="A621" t="str">
            <v>Doppelhaus</v>
          </cell>
          <cell r="B621" t="str">
            <v>Passivhaus Altbausanierung</v>
          </cell>
          <cell r="C621" t="str">
            <v>Schalungsstein</v>
          </cell>
          <cell r="D621" t="str">
            <v>EnerPHit</v>
          </cell>
          <cell r="E621" t="str">
            <v>Fertiggestellt</v>
          </cell>
          <cell r="F621" t="str">
            <v>Städtische Bebauung</v>
          </cell>
        </row>
        <row r="622">
          <cell r="A622" t="str">
            <v>Reihenhaus</v>
          </cell>
          <cell r="B622" t="str">
            <v>Niedrigenergiehaus Neubau mit PH-Komponenten</v>
          </cell>
          <cell r="C622" t="str">
            <v>Mischbau</v>
          </cell>
          <cell r="D622" t="str">
            <v>EnerPHit-i</v>
          </cell>
          <cell r="F622" t="str">
            <v>vorstädtische Bebauung</v>
          </cell>
        </row>
        <row r="623">
          <cell r="A623" t="str">
            <v>Geschosswohnungsbau</v>
          </cell>
          <cell r="B623" t="str">
            <v>Niedrigenergiehaus Erweiterung mit PH-Komponenten</v>
          </cell>
          <cell r="D623" t="str">
            <v>keine Zuordnung (Eingabe vor 2010)</v>
          </cell>
          <cell r="F623" t="str">
            <v>Ländliche Bebauung</v>
          </cell>
        </row>
        <row r="624">
          <cell r="A624" t="str">
            <v>Senioren- | Pflegeheim</v>
          </cell>
          <cell r="B624" t="str">
            <v>Niedrigenergiehaus Sanierung mit PH-Komponenten</v>
          </cell>
          <cell r="F624" t="str">
            <v>Dorfkern</v>
          </cell>
        </row>
        <row r="625">
          <cell r="A625" t="str">
            <v>Hotel | Herberge | Ferienwohnungen</v>
          </cell>
          <cell r="B625" t="str">
            <v>EnerPHit-Modernisierung (nach Heizwärmebedarf)</v>
          </cell>
          <cell r="F625" t="str">
            <v>Mischgebiet</v>
          </cell>
        </row>
        <row r="626">
          <cell r="A626" t="str">
            <v>Büro | Verwaltungsgebäude</v>
          </cell>
          <cell r="B626" t="str">
            <v>EnerPHit-Modernisierung (nach Bauteilqualität)</v>
          </cell>
          <cell r="F626" t="str">
            <v>Gewerbegebiet</v>
          </cell>
        </row>
        <row r="627">
          <cell r="A627" t="str">
            <v>Fabrikgebäude</v>
          </cell>
          <cell r="F627" t="str">
            <v>Industriezone</v>
          </cell>
        </row>
        <row r="628">
          <cell r="A628" t="str">
            <v>Kindergarten | Kindertagesstätte</v>
          </cell>
          <cell r="F628" t="str">
            <v>Sondergebiete (z.B.: Naturschutzgebiet)</v>
          </cell>
        </row>
        <row r="629">
          <cell r="A629" t="str">
            <v>Schule | Hochschule</v>
          </cell>
          <cell r="F629" t="str">
            <v>Andere</v>
          </cell>
        </row>
        <row r="630">
          <cell r="A630" t="str">
            <v>Sportstätten | Freizeiteinrichtungen</v>
          </cell>
        </row>
        <row r="631">
          <cell r="A631" t="str">
            <v>Mehrfamilienhaus</v>
          </cell>
        </row>
        <row r="632">
          <cell r="A632" t="str">
            <v>Musterhaus</v>
          </cell>
        </row>
        <row r="633">
          <cell r="A633" t="str">
            <v>öffentliche | religiöse Einrichtungen</v>
          </cell>
        </row>
        <row r="634">
          <cell r="A634" t="str">
            <v>Siedlung</v>
          </cell>
        </row>
        <row r="635">
          <cell r="A635" t="str">
            <v>Wohn- und Geschäftshaus</v>
          </cell>
        </row>
        <row r="636">
          <cell r="A636" t="str">
            <v>Einfamilienhaus mit Einliegerwohnung</v>
          </cell>
        </row>
        <row r="637">
          <cell r="A637" t="str">
            <v>Schüler- | Studentenwohnen</v>
          </cell>
        </row>
        <row r="638">
          <cell r="A638" t="str">
            <v>Geschäfts- + Gewerbebauten</v>
          </cell>
        </row>
        <row r="639">
          <cell r="A639" t="str">
            <v>Feuerwache</v>
          </cell>
        </row>
        <row r="640">
          <cell r="A640" t="str">
            <v>Gebäude im Gesundheitswesen</v>
          </cell>
        </row>
      </sheetData>
      <sheetData sheetId="43" refreshError="1"/>
      <sheetData sheetId="44" refreshError="1"/>
      <sheetData sheetId="45" refreshError="1"/>
      <sheetData sheetId="46" refreshError="1"/>
      <sheetData sheetId="4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le3"/>
      <sheetName val="ZQ_Personenzuschlag"/>
      <sheetName val="KO_EEneu"/>
      <sheetName val="KO_EE"/>
      <sheetName val="PV_Roadmap"/>
      <sheetName val="PVGebäude"/>
      <sheetName val="Mobilität"/>
      <sheetName val="SimonStadt"/>
      <sheetName val="SimonStadtalt"/>
      <sheetName val="Grafikenges"/>
      <sheetName val="EEKorneuburgStreicher"/>
      <sheetName val="TabellenEE"/>
      <sheetName val="StadtVerbrauchswerteEVN2018"/>
      <sheetName val="EEKOrneuburgVeigl"/>
      <sheetName val="EEKOrneuburg"/>
      <sheetName val="FlächenOE"/>
      <sheetName val="Simdyn20180803"/>
      <sheetName val="Anforderung2036"/>
      <sheetName val="Zusammenfassungautonom"/>
      <sheetName val="datenKOhomepage"/>
      <sheetName val="Output"/>
      <sheetName val="Input"/>
      <sheetName val="Auswertaktuell"/>
      <sheetName val="KWH"/>
      <sheetName val="KWHtz"/>
      <sheetName val="Quellen"/>
      <sheetName val="Tabelle1 (4)"/>
      <sheetName val="Tabelle1 (2)"/>
      <sheetName val="MesswerteEVN"/>
      <sheetName val="StadtVerbrauchswerteEVN"/>
      <sheetName val="Energieverbrauch KO KJ17"/>
      <sheetName val="Zusammenfassung WV KO KJ15  (2"/>
      <sheetName val="Zusammenfassung (2)"/>
      <sheetName val="Grafikenallgemein"/>
      <sheetName val="Beschreibung"/>
      <sheetName val="Zusammenfassung"/>
      <sheetName val="Potential"/>
      <sheetName val="Auswertung2008"/>
      <sheetName val="Auswertung2036"/>
      <sheetName val="Stadtbilanz"/>
      <sheetName val="Stadtflächen"/>
      <sheetName val="Tabelle1"/>
      <sheetName val="Bauweise"/>
      <sheetName val="Oekodaten"/>
      <sheetName val="DatenGemeinde"/>
      <sheetName val="EnEV HW"/>
      <sheetName val="EnEV Anlage"/>
      <sheetName val="EnEV Stränge"/>
      <sheetName val="EB Ausweis"/>
      <sheetName val="WSVO"/>
      <sheetName val="WB Ausweis"/>
      <sheetName val="Allgemeindaten"/>
      <sheetName val="Daten"/>
      <sheetName val="OffenePunkte"/>
      <sheetName val="Vergleich"/>
      <sheetName val="Zusammen"/>
      <sheetName val="Stadtbilanz (2)"/>
      <sheetName val="Wohngebiet"/>
      <sheetName val="Zentrum"/>
      <sheetName val="BetriebIndustrie"/>
      <sheetName val="Sondergebiete"/>
      <sheetName val="Bevölkerung"/>
      <sheetName val="Beheizung"/>
      <sheetName val="Nach Eigentümer"/>
      <sheetName val="Gebäude Bauperiode"/>
      <sheetName val="Art des Gebäudes"/>
      <sheetName val="Nutzung der Gebäude"/>
      <sheetName val="Wohnraumanzahl, Fläche, Bewohne"/>
      <sheetName val="Wohnungen Bauperiode"/>
      <sheetName val="Ausstattungskategorie"/>
      <sheetName val="Gebäude Veränderung"/>
      <sheetName val="Wohnungen Veränderung"/>
      <sheetName val="Maßzahlen"/>
      <sheetName val="Strom"/>
      <sheetName val="BGFGemeinde"/>
      <sheetName val="Oekodaten (2)"/>
      <sheetName val="GrafikenStreicher"/>
      <sheetName val="Tabelle1 (3)"/>
    </sheetNames>
    <sheetDataSet>
      <sheetData sheetId="0"/>
      <sheetData sheetId="1"/>
      <sheetData sheetId="2"/>
      <sheetData sheetId="3"/>
      <sheetData sheetId="4"/>
      <sheetData sheetId="5"/>
      <sheetData sheetId="6"/>
      <sheetData sheetId="7">
        <row r="51">
          <cell r="N51" t="str">
            <v>Zeilenbeschriftungen</v>
          </cell>
          <cell r="O51" t="str">
            <v>Grundstück_Flaeche</v>
          </cell>
          <cell r="P51" t="str">
            <v>Bebaute Flaeche</v>
          </cell>
          <cell r="Q51" t="str">
            <v>Zusätzlich bebaubar- Praktisch</v>
          </cell>
          <cell r="R51" t="str">
            <v>Zusätzlich bebaubar - Theoretisch</v>
          </cell>
          <cell r="S51" t="str">
            <v>BGF (inkl. unbeheizte Gebäude)</v>
          </cell>
          <cell r="T51" t="str">
            <v>NGF (inkl. unbeheizte Gebäude)</v>
          </cell>
          <cell r="U51" t="str">
            <v>Summe von BGF (exkl. unbeheizte Gebäude)</v>
          </cell>
          <cell r="V51" t="str">
            <v>Summe von NGF (exkl. unbeheizte Gebäude)</v>
          </cell>
        </row>
        <row r="52">
          <cell r="N52" t="str">
            <v>Betriebsgebiet</v>
          </cell>
          <cell r="O52">
            <v>1010025.2078910006</v>
          </cell>
          <cell r="P52">
            <v>140248.55499999999</v>
          </cell>
          <cell r="Q52">
            <v>84491679.867687836</v>
          </cell>
          <cell r="R52">
            <v>877659.15481340059</v>
          </cell>
          <cell r="S52">
            <v>238361.81</v>
          </cell>
          <cell r="T52">
            <v>190689.448</v>
          </cell>
          <cell r="U52">
            <v>238361.81</v>
          </cell>
          <cell r="V52">
            <v>190689.448</v>
          </cell>
        </row>
        <row r="53">
          <cell r="N53" t="str">
            <v>Industriegebiet</v>
          </cell>
          <cell r="O53">
            <v>333674.03254300001</v>
          </cell>
          <cell r="P53">
            <v>57644</v>
          </cell>
          <cell r="Q53">
            <v>33309759.254300002</v>
          </cell>
          <cell r="R53">
            <v>276030.03254300007</v>
          </cell>
          <cell r="S53">
            <v>73715</v>
          </cell>
          <cell r="T53">
            <v>58972.000000000007</v>
          </cell>
          <cell r="U53">
            <v>73715</v>
          </cell>
          <cell r="V53">
            <v>58972.000000000007</v>
          </cell>
        </row>
        <row r="54">
          <cell r="N54" t="str">
            <v>Kerngebiet</v>
          </cell>
          <cell r="O54">
            <v>524835.62508700008</v>
          </cell>
          <cell r="P54">
            <v>186174.82271428569</v>
          </cell>
          <cell r="Q54">
            <v>11185696.539111679</v>
          </cell>
          <cell r="R54">
            <v>363843.47400036384</v>
          </cell>
          <cell r="S54">
            <v>474287.04000000004</v>
          </cell>
          <cell r="T54">
            <v>379429.63200000004</v>
          </cell>
          <cell r="U54">
            <v>473079.04000000004</v>
          </cell>
          <cell r="V54">
            <v>378463.23200000002</v>
          </cell>
        </row>
        <row r="55">
          <cell r="N55" t="str">
            <v>Sondergebiet</v>
          </cell>
          <cell r="O55">
            <v>225135.73087799997</v>
          </cell>
          <cell r="P55">
            <v>39453.393333333333</v>
          </cell>
          <cell r="Q55">
            <v>7661721.250948607</v>
          </cell>
          <cell r="R55">
            <v>203669.37478019364</v>
          </cell>
          <cell r="S55">
            <v>59266.200000000004</v>
          </cell>
          <cell r="T55">
            <v>47412.960000000014</v>
          </cell>
          <cell r="U55">
            <v>59266.200000000004</v>
          </cell>
          <cell r="V55">
            <v>47412.960000000014</v>
          </cell>
        </row>
        <row r="56">
          <cell r="N56" t="str">
            <v>Wohngebiet</v>
          </cell>
          <cell r="O56">
            <v>1771147.5846729979</v>
          </cell>
          <cell r="P56">
            <v>406650.47280952398</v>
          </cell>
          <cell r="Q56">
            <v>921978.19710815989</v>
          </cell>
          <cell r="R56">
            <v>1460233.5394372507</v>
          </cell>
          <cell r="S56">
            <v>841594.89000000013</v>
          </cell>
          <cell r="T56">
            <v>673275.91199999815</v>
          </cell>
          <cell r="U56">
            <v>839902.89000000013</v>
          </cell>
          <cell r="V56">
            <v>671922.31199999817</v>
          </cell>
        </row>
        <row r="57">
          <cell r="N57" t="str">
            <v>Summe</v>
          </cell>
          <cell r="O57">
            <v>3864818.1810719986</v>
          </cell>
          <cell r="P57">
            <v>830171.24385714298</v>
          </cell>
          <cell r="Q57">
            <v>137570835.10915625</v>
          </cell>
          <cell r="R57">
            <v>3181435.575574209</v>
          </cell>
          <cell r="S57">
            <v>1687224.9400000002</v>
          </cell>
          <cell r="T57">
            <v>1349779.9519999982</v>
          </cell>
          <cell r="U57">
            <v>1684324.9400000002</v>
          </cell>
          <cell r="V57">
            <v>1347459.9519999982</v>
          </cell>
        </row>
        <row r="58">
          <cell r="N58" t="str">
            <v>Bundesstraße</v>
          </cell>
          <cell r="O58">
            <v>286497.0878129999</v>
          </cell>
          <cell r="P58">
            <v>0</v>
          </cell>
          <cell r="Q58">
            <v>28649708.781300001</v>
          </cell>
          <cell r="R58">
            <v>286497.0878129999</v>
          </cell>
          <cell r="S58">
            <v>0</v>
          </cell>
          <cell r="T58">
            <v>0</v>
          </cell>
          <cell r="U58">
            <v>0</v>
          </cell>
          <cell r="V58">
            <v>0</v>
          </cell>
        </row>
        <row r="59">
          <cell r="N59" t="str">
            <v>Landesstraße</v>
          </cell>
          <cell r="O59">
            <v>87047.091658999998</v>
          </cell>
          <cell r="P59">
            <v>0</v>
          </cell>
          <cell r="Q59">
            <v>8704709.1659000013</v>
          </cell>
          <cell r="R59">
            <v>87047.091658999998</v>
          </cell>
          <cell r="S59">
            <v>0</v>
          </cell>
          <cell r="T59">
            <v>0</v>
          </cell>
          <cell r="U59">
            <v>0</v>
          </cell>
          <cell r="V59">
            <v>0</v>
          </cell>
        </row>
        <row r="60">
          <cell r="N60" t="str">
            <v>öffentliche Eisenbahn</v>
          </cell>
          <cell r="O60">
            <v>56652.812109999999</v>
          </cell>
          <cell r="P60">
            <v>0</v>
          </cell>
          <cell r="Q60">
            <v>5665281.2109999992</v>
          </cell>
          <cell r="R60">
            <v>56652.812109999999</v>
          </cell>
          <cell r="S60">
            <v>0</v>
          </cell>
          <cell r="T60">
            <v>0</v>
          </cell>
          <cell r="U60">
            <v>0</v>
          </cell>
          <cell r="V60">
            <v>0</v>
          </cell>
        </row>
        <row r="61">
          <cell r="N61" t="str">
            <v>öffentliche Verkehrsfläche</v>
          </cell>
          <cell r="O61">
            <v>631257.086779</v>
          </cell>
          <cell r="P61">
            <v>220</v>
          </cell>
          <cell r="Q61">
            <v>63125488.677899964</v>
          </cell>
          <cell r="R61">
            <v>631037.086779</v>
          </cell>
          <cell r="S61">
            <v>220</v>
          </cell>
          <cell r="T61">
            <v>176</v>
          </cell>
          <cell r="U61">
            <v>220</v>
          </cell>
          <cell r="V61">
            <v>176</v>
          </cell>
        </row>
        <row r="62">
          <cell r="N62" t="str">
            <v>Friedhof</v>
          </cell>
          <cell r="O62">
            <v>47621.011868000001</v>
          </cell>
          <cell r="P62">
            <v>0</v>
          </cell>
          <cell r="Q62">
            <v>4762101.1867999993</v>
          </cell>
          <cell r="R62">
            <v>47621.011868000001</v>
          </cell>
          <cell r="S62">
            <v>0</v>
          </cell>
          <cell r="T62">
            <v>0</v>
          </cell>
          <cell r="U62">
            <v>0</v>
          </cell>
          <cell r="V62">
            <v>0</v>
          </cell>
        </row>
        <row r="63">
          <cell r="N63" t="str">
            <v>Gärtnerei</v>
          </cell>
          <cell r="O63">
            <v>7890.5253679999996</v>
          </cell>
          <cell r="P63">
            <v>0</v>
          </cell>
          <cell r="Q63">
            <v>789052.5368</v>
          </cell>
          <cell r="R63">
            <v>7890.5253679999996</v>
          </cell>
          <cell r="S63">
            <v>0</v>
          </cell>
          <cell r="T63">
            <v>0</v>
          </cell>
          <cell r="U63">
            <v>0</v>
          </cell>
          <cell r="V63">
            <v>0</v>
          </cell>
        </row>
        <row r="64">
          <cell r="N64" t="str">
            <v>Grüngürtel</v>
          </cell>
          <cell r="O64">
            <v>42921.421836000009</v>
          </cell>
          <cell r="P64">
            <v>20</v>
          </cell>
          <cell r="Q64">
            <v>4292122.1836000001</v>
          </cell>
          <cell r="R64">
            <v>42901.421836000009</v>
          </cell>
          <cell r="S64">
            <v>20</v>
          </cell>
          <cell r="T64">
            <v>16</v>
          </cell>
          <cell r="U64">
            <v>20</v>
          </cell>
          <cell r="V64">
            <v>16</v>
          </cell>
        </row>
        <row r="65">
          <cell r="N65" t="str">
            <v>Kleingarten</v>
          </cell>
          <cell r="O65">
            <v>139695.233959</v>
          </cell>
          <cell r="P65">
            <v>1895.77</v>
          </cell>
          <cell r="Q65">
            <v>13967627.625900004</v>
          </cell>
          <cell r="R65">
            <v>137799.46395900002</v>
          </cell>
          <cell r="S65">
            <v>2331.77</v>
          </cell>
          <cell r="T65">
            <v>1865.4159999999999</v>
          </cell>
          <cell r="U65">
            <v>2119.77</v>
          </cell>
          <cell r="V65">
            <v>1695.816</v>
          </cell>
        </row>
        <row r="66">
          <cell r="N66" t="str">
            <v>Land- und Forstwirtschaft</v>
          </cell>
          <cell r="O66">
            <v>3292955.7401469992</v>
          </cell>
          <cell r="P66">
            <v>0</v>
          </cell>
          <cell r="Q66">
            <v>329295574.0147</v>
          </cell>
          <cell r="R66">
            <v>3292955.7401469992</v>
          </cell>
          <cell r="S66">
            <v>0</v>
          </cell>
          <cell r="T66">
            <v>0</v>
          </cell>
          <cell r="U66">
            <v>0</v>
          </cell>
          <cell r="V66">
            <v>0</v>
          </cell>
        </row>
        <row r="67">
          <cell r="N67" t="str">
            <v>Materialgewinnungsstätte</v>
          </cell>
          <cell r="O67">
            <v>24922.002462</v>
          </cell>
          <cell r="P67">
            <v>0</v>
          </cell>
          <cell r="Q67">
            <v>2492200.2461999999</v>
          </cell>
          <cell r="R67">
            <v>24922.002462</v>
          </cell>
          <cell r="S67">
            <v>0</v>
          </cell>
          <cell r="T67">
            <v>0</v>
          </cell>
          <cell r="U67">
            <v>0</v>
          </cell>
          <cell r="V67">
            <v>0</v>
          </cell>
        </row>
        <row r="68">
          <cell r="N68" t="str">
            <v>Ödland/Ökofläche</v>
          </cell>
          <cell r="O68">
            <v>51765.596221000007</v>
          </cell>
          <cell r="P68">
            <v>110</v>
          </cell>
          <cell r="Q68">
            <v>5176449.6220999993</v>
          </cell>
          <cell r="R68">
            <v>51655.596221000007</v>
          </cell>
          <cell r="S68">
            <v>110</v>
          </cell>
          <cell r="T68">
            <v>88</v>
          </cell>
          <cell r="U68">
            <v>110</v>
          </cell>
          <cell r="V68">
            <v>88</v>
          </cell>
        </row>
        <row r="69">
          <cell r="N69" t="str">
            <v>Parkanlage</v>
          </cell>
          <cell r="O69">
            <v>164413.72642199998</v>
          </cell>
          <cell r="P69">
            <v>0</v>
          </cell>
          <cell r="Q69">
            <v>16441372.642199997</v>
          </cell>
          <cell r="R69">
            <v>164413.72642199998</v>
          </cell>
          <cell r="S69">
            <v>0</v>
          </cell>
          <cell r="T69">
            <v>0</v>
          </cell>
          <cell r="U69">
            <v>0</v>
          </cell>
          <cell r="V69">
            <v>0</v>
          </cell>
        </row>
        <row r="70">
          <cell r="N70" t="str">
            <v>Spielplatz</v>
          </cell>
          <cell r="O70">
            <v>4407.1329859999996</v>
          </cell>
          <cell r="P70">
            <v>0</v>
          </cell>
          <cell r="Q70">
            <v>440713.29859999998</v>
          </cell>
          <cell r="R70">
            <v>4407.1329859999996</v>
          </cell>
          <cell r="S70">
            <v>0</v>
          </cell>
          <cell r="T70">
            <v>0</v>
          </cell>
          <cell r="U70">
            <v>0</v>
          </cell>
          <cell r="V70">
            <v>0</v>
          </cell>
        </row>
        <row r="71">
          <cell r="N71" t="str">
            <v>Sportstätte</v>
          </cell>
          <cell r="O71">
            <v>136609.30064599999</v>
          </cell>
          <cell r="P71">
            <v>1877</v>
          </cell>
          <cell r="Q71">
            <v>13659053.064599998</v>
          </cell>
          <cell r="R71">
            <v>134732.30064599999</v>
          </cell>
          <cell r="S71">
            <v>2250</v>
          </cell>
          <cell r="T71">
            <v>1800</v>
          </cell>
          <cell r="U71">
            <v>2250</v>
          </cell>
          <cell r="V71">
            <v>1800</v>
          </cell>
        </row>
        <row r="72">
          <cell r="N72" t="str">
            <v>Wasserfläche</v>
          </cell>
          <cell r="O72">
            <v>889585.8527810002</v>
          </cell>
          <cell r="P72">
            <v>1943.16</v>
          </cell>
          <cell r="Q72">
            <v>88956642.118099988</v>
          </cell>
          <cell r="R72">
            <v>887642.69278100017</v>
          </cell>
          <cell r="S72">
            <v>2482.3200000000002</v>
          </cell>
          <cell r="T72">
            <v>1985.856</v>
          </cell>
          <cell r="U72">
            <v>2482.3200000000002</v>
          </cell>
          <cell r="V72">
            <v>1985.856</v>
          </cell>
        </row>
        <row r="73">
          <cell r="N73" t="str">
            <v>Widmungen in einer Ebene ohne Bauland</v>
          </cell>
          <cell r="O73">
            <v>3233.3367450000001</v>
          </cell>
          <cell r="P73">
            <v>0</v>
          </cell>
          <cell r="Q73">
            <v>323333.67450000002</v>
          </cell>
          <cell r="R73">
            <v>3233.3367450000001</v>
          </cell>
          <cell r="S73">
            <v>0</v>
          </cell>
          <cell r="T73">
            <v>0</v>
          </cell>
          <cell r="U73">
            <v>0</v>
          </cell>
          <cell r="V73">
            <v>0</v>
          </cell>
        </row>
        <row r="74">
          <cell r="N74" t="str">
            <v>private Eisenbahn</v>
          </cell>
          <cell r="O74">
            <v>3986.669265</v>
          </cell>
          <cell r="P74">
            <v>0</v>
          </cell>
          <cell r="Q74">
            <v>398666.92649999994</v>
          </cell>
          <cell r="R74">
            <v>3986.669265</v>
          </cell>
          <cell r="S74">
            <v>0</v>
          </cell>
          <cell r="T74">
            <v>0</v>
          </cell>
          <cell r="U74">
            <v>0</v>
          </cell>
          <cell r="V74">
            <v>0</v>
          </cell>
        </row>
        <row r="75">
          <cell r="N75" t="str">
            <v>private Verkehrsfläche</v>
          </cell>
          <cell r="O75">
            <v>22478.896861999998</v>
          </cell>
          <cell r="P75">
            <v>15</v>
          </cell>
          <cell r="Q75">
            <v>2247874.6861999999</v>
          </cell>
          <cell r="R75">
            <v>22463.896861999998</v>
          </cell>
          <cell r="S75">
            <v>15</v>
          </cell>
          <cell r="T75">
            <v>12</v>
          </cell>
          <cell r="U75">
            <v>15</v>
          </cell>
          <cell r="V75">
            <v>12</v>
          </cell>
        </row>
        <row r="76">
          <cell r="N76" t="str">
            <v>(Leer)</v>
          </cell>
          <cell r="O76">
            <v>13531.836268999999</v>
          </cell>
          <cell r="P76">
            <v>0</v>
          </cell>
          <cell r="Q76">
            <v>1353183.6269</v>
          </cell>
          <cell r="R76">
            <v>13531.836268999999</v>
          </cell>
          <cell r="S76">
            <v>0</v>
          </cell>
          <cell r="T76">
            <v>0</v>
          </cell>
          <cell r="U76">
            <v>0</v>
          </cell>
          <cell r="V76">
            <v>0</v>
          </cell>
        </row>
        <row r="77">
          <cell r="N77" t="str">
            <v>Gesamtergebnis</v>
          </cell>
          <cell r="O77">
            <v>9772290.5432699975</v>
          </cell>
          <cell r="P77">
            <v>836252.17385714303</v>
          </cell>
          <cell r="Q77">
            <v>728311990.39895606</v>
          </cell>
          <cell r="R77">
            <v>9082827.0077722073</v>
          </cell>
          <cell r="S77">
            <v>1694654.0300000003</v>
          </cell>
          <cell r="T77">
            <v>1355723.2239999981</v>
          </cell>
          <cell r="U77">
            <v>1691542.0300000003</v>
          </cell>
          <cell r="V77">
            <v>1353233.6239999982</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usammenThebavolausPHPP_neu2"/>
      <sheetName val="ZusammenThebavolausPHPP_neu"/>
      <sheetName val="Anleitung"/>
      <sheetName val="Kontrolle"/>
      <sheetName val="Nachweis"/>
      <sheetName val="Übersicht"/>
      <sheetName val="Varianten"/>
      <sheetName val="PHeco"/>
      <sheetName val="Vergleich"/>
      <sheetName val="Klima"/>
      <sheetName val="U-Werte"/>
      <sheetName val="ZQ_input"/>
      <sheetName val="TodosÄnderungen"/>
      <sheetName val="OIBCheck"/>
      <sheetName val="Bauteilflächen"/>
      <sheetName val="Flächen"/>
      <sheetName val="Erdreich"/>
      <sheetName val="Komponenten"/>
      <sheetName val="Fenster"/>
      <sheetName val="Verschattung"/>
      <sheetName val="Lüftung"/>
      <sheetName val="Zusatz Lüftg."/>
      <sheetName val="HeizJahr"/>
      <sheetName val="Heizung"/>
      <sheetName val="Heizlast"/>
      <sheetName val="Heizlastohne"/>
      <sheetName val="SommLuft"/>
      <sheetName val="Sommer"/>
      <sheetName val="Kühlung"/>
      <sheetName val="Kühlgeräte"/>
      <sheetName val="Kühllast"/>
      <sheetName val="WW+Verteil"/>
      <sheetName val="SolarWW"/>
      <sheetName val="PV"/>
      <sheetName val="Strom"/>
      <sheetName val="Nutz NiWo"/>
      <sheetName val="Strom NiWo"/>
      <sheetName val="Hilfsstrom"/>
      <sheetName val="IWQ"/>
      <sheetName val="IWQ NiWo"/>
      <sheetName val="PER"/>
      <sheetName val="Kompakt"/>
      <sheetName val="WP"/>
      <sheetName val="WP Erde"/>
      <sheetName val="Kessel"/>
      <sheetName val="Fernwärme"/>
      <sheetName val="Daten"/>
      <sheetName val="EnEV Nachweis"/>
      <sheetName val="EnEV Monatsv"/>
      <sheetName val="EnEV Anlage"/>
      <sheetName val="EnEV Stränge"/>
      <sheetName val="EnEV Erzeuger"/>
      <sheetName val="KfW-Effizienzhaus"/>
      <sheetName val="KfW-Schnittstelle"/>
      <sheetName val="EnEVSchnittstelle_neu"/>
      <sheetName val="EnEVSchnittstelle_2.x.x"/>
      <sheetName val="EnEV Anlage (2)"/>
      <sheetName val="EnEV Stränge (2)"/>
    </sheetNames>
    <sheetDataSet>
      <sheetData sheetId="0"/>
      <sheetData sheetId="1"/>
      <sheetData sheetId="2"/>
      <sheetData sheetId="3"/>
      <sheetData sheetId="4">
        <row r="28">
          <cell r="F28">
            <v>308.16928333333328</v>
          </cell>
        </row>
      </sheetData>
      <sheetData sheetId="5"/>
      <sheetData sheetId="6">
        <row r="2">
          <cell r="F2" t="str">
            <v>1-A.4.1.-optimierter PH-Standard, Höchstmöglicher Eigendeckungsgrad</v>
          </cell>
        </row>
      </sheetData>
      <sheetData sheetId="7"/>
      <sheetData sheetId="8"/>
      <sheetData sheetId="9"/>
      <sheetData sheetId="10">
        <row r="17">
          <cell r="E17">
            <v>0</v>
          </cell>
        </row>
      </sheetData>
      <sheetData sheetId="11"/>
      <sheetData sheetId="12"/>
      <sheetData sheetId="13"/>
      <sheetData sheetId="14">
        <row r="7">
          <cell r="A7" t="str">
            <v>Opake Flächen</v>
          </cell>
        </row>
      </sheetData>
      <sheetData sheetId="15">
        <row r="33">
          <cell r="V33">
            <v>0</v>
          </cell>
        </row>
      </sheetData>
      <sheetData sheetId="16"/>
      <sheetData sheetId="17">
        <row r="14">
          <cell r="MM14">
            <v>0</v>
          </cell>
        </row>
      </sheetData>
      <sheetData sheetId="18">
        <row r="17">
          <cell r="BR17">
            <v>0</v>
          </cell>
        </row>
      </sheetData>
      <sheetData sheetId="19"/>
      <sheetData sheetId="20"/>
      <sheetData sheetId="21"/>
      <sheetData sheetId="22">
        <row r="71">
          <cell r="Q71">
            <v>13.392510231578658</v>
          </cell>
        </row>
      </sheetData>
      <sheetData sheetId="23"/>
      <sheetData sheetId="24"/>
      <sheetData sheetId="25"/>
      <sheetData sheetId="26"/>
      <sheetData sheetId="27"/>
      <sheetData sheetId="28"/>
      <sheetData sheetId="29">
        <row r="15">
          <cell r="I15" t="str">
            <v>x</v>
          </cell>
        </row>
      </sheetData>
      <sheetData sheetId="30"/>
      <sheetData sheetId="31">
        <row r="186">
          <cell r="J186" t="str">
            <v>1-Warmwasser &amp; Heizung</v>
          </cell>
        </row>
      </sheetData>
      <sheetData sheetId="32">
        <row r="22">
          <cell r="G22">
            <v>0</v>
          </cell>
        </row>
      </sheetData>
      <sheetData sheetId="33"/>
      <sheetData sheetId="34"/>
      <sheetData sheetId="35">
        <row r="9">
          <cell r="AI9">
            <v>0</v>
          </cell>
        </row>
      </sheetData>
      <sheetData sheetId="36"/>
      <sheetData sheetId="37">
        <row r="24">
          <cell r="J24">
            <v>0</v>
          </cell>
        </row>
      </sheetData>
      <sheetData sheetId="38"/>
      <sheetData sheetId="39"/>
      <sheetData sheetId="40">
        <row r="10">
          <cell r="P10" t="str">
            <v>2-Wärmepumpe</v>
          </cell>
        </row>
      </sheetData>
      <sheetData sheetId="41"/>
      <sheetData sheetId="42">
        <row r="18">
          <cell r="M18">
            <v>1</v>
          </cell>
        </row>
      </sheetData>
      <sheetData sheetId="43"/>
      <sheetData sheetId="44">
        <row r="21">
          <cell r="AS21" t="str">
            <v>1-keine</v>
          </cell>
        </row>
      </sheetData>
      <sheetData sheetId="45">
        <row r="21">
          <cell r="N21" t="str">
            <v>1-keine</v>
          </cell>
        </row>
      </sheetData>
      <sheetData sheetId="46">
        <row r="7">
          <cell r="G7" t="str">
            <v>1-PE-Faktoren  (nicht regenerativ) PHI Zertifizierung</v>
          </cell>
        </row>
      </sheetData>
      <sheetData sheetId="47">
        <row r="22">
          <cell r="G22">
            <v>1100</v>
          </cell>
        </row>
      </sheetData>
      <sheetData sheetId="48">
        <row r="53">
          <cell r="F53" t="str">
            <v>x</v>
          </cell>
        </row>
      </sheetData>
      <sheetData sheetId="49">
        <row r="36">
          <cell r="I36" t="str">
            <v>HK m. Thermostatventile, Proportionalbereich 2K</v>
          </cell>
        </row>
      </sheetData>
      <sheetData sheetId="50"/>
      <sheetData sheetId="51"/>
      <sheetData sheetId="52"/>
      <sheetData sheetId="53"/>
      <sheetData sheetId="54"/>
      <sheetData sheetId="55"/>
      <sheetData sheetId="56"/>
      <sheetData sheetId="5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le1"/>
      <sheetName val="PHPPout"/>
      <sheetName val="InputHeizlastHWBKBausPHPP"/>
      <sheetName val="Anleitung"/>
      <sheetName val="Kontrolle"/>
      <sheetName val="Nachweis"/>
      <sheetName val="Übersicht"/>
      <sheetName val="Varianten"/>
      <sheetName val="PHeco"/>
      <sheetName val="Vergleich"/>
      <sheetName val="Klima"/>
      <sheetName val="U-Werte"/>
      <sheetName val="ZQ_PHPPoutput"/>
      <sheetName val="TodosÄnderungen"/>
      <sheetName val="OIBCheck"/>
      <sheetName val="Bauteilflächen"/>
      <sheetName val="Flächen"/>
      <sheetName val="Erdreich"/>
      <sheetName val="Komponenten"/>
      <sheetName val="Fenster"/>
      <sheetName val="Verschattung"/>
      <sheetName val="Lüftung"/>
      <sheetName val="Zusatz Lüftg."/>
      <sheetName val="HeizJahr"/>
      <sheetName val="Heizung"/>
      <sheetName val="Heizlast"/>
      <sheetName val="Heizlastohne"/>
      <sheetName val="SommLuft"/>
      <sheetName val="Sommer"/>
      <sheetName val="Kühlung"/>
      <sheetName val="Kühlgeräte"/>
      <sheetName val="Kühllast"/>
      <sheetName val="WW+Verteil"/>
      <sheetName val="SolarWW"/>
      <sheetName val="PV"/>
      <sheetName val="Strom"/>
      <sheetName val="Nutz NiWo"/>
      <sheetName val="Strom NiWo"/>
      <sheetName val="Hilfsstrom"/>
      <sheetName val="IWQ"/>
      <sheetName val="IWQ NiWo"/>
      <sheetName val="PER"/>
      <sheetName val="Kompakt"/>
      <sheetName val="WP"/>
      <sheetName val="WP Erde"/>
      <sheetName val="Kessel"/>
      <sheetName val="Fernwärme"/>
      <sheetName val="Daten"/>
      <sheetName val="EnEV Nachweis"/>
      <sheetName val="EnEV Monatsv"/>
      <sheetName val="EnEV Anlage"/>
      <sheetName val="EnEV Stränge"/>
      <sheetName val="EnEV Erzeuger"/>
      <sheetName val="KfW-Effizienzhaus"/>
      <sheetName val="KfW-Schnittstelle"/>
      <sheetName val="EnEVSchnittstelle_neu"/>
      <sheetName val="EnEVSchnittstelle_2.x.x"/>
      <sheetName val="EnEV Anlage (2)"/>
      <sheetName val="EnEV Stränge (2)"/>
    </sheetNames>
    <sheetDataSet>
      <sheetData sheetId="0"/>
      <sheetData sheetId="1"/>
      <sheetData sheetId="2"/>
      <sheetData sheetId="3"/>
      <sheetData sheetId="4"/>
      <sheetData sheetId="5">
        <row r="28">
          <cell r="F28">
            <v>312.46280000000002</v>
          </cell>
        </row>
      </sheetData>
      <sheetData sheetId="6"/>
      <sheetData sheetId="7">
        <row r="2">
          <cell r="F2" t="str">
            <v>1-Passivhausstandard</v>
          </cell>
        </row>
      </sheetData>
      <sheetData sheetId="8"/>
      <sheetData sheetId="9"/>
      <sheetData sheetId="10"/>
      <sheetData sheetId="11">
        <row r="19">
          <cell r="E19" t="str">
            <v>a-Entspannungsschicht Dach</v>
          </cell>
        </row>
      </sheetData>
      <sheetData sheetId="12"/>
      <sheetData sheetId="13"/>
      <sheetData sheetId="14"/>
      <sheetData sheetId="15"/>
      <sheetData sheetId="16">
        <row r="21">
          <cell r="AB21">
            <v>0.8</v>
          </cell>
        </row>
      </sheetData>
      <sheetData sheetId="17"/>
      <sheetData sheetId="18">
        <row r="15">
          <cell r="MM15" t="str">
            <v xml:space="preserve">01ud-Warmdach </v>
          </cell>
        </row>
      </sheetData>
      <sheetData sheetId="19">
        <row r="179">
          <cell r="CK179" t="str">
            <v>a-A.4.1.Fenster Nord Ost</v>
          </cell>
        </row>
      </sheetData>
      <sheetData sheetId="20"/>
      <sheetData sheetId="21"/>
      <sheetData sheetId="22"/>
      <sheetData sheetId="23">
        <row r="71">
          <cell r="Q71">
            <v>13.692128230515415</v>
          </cell>
        </row>
      </sheetData>
      <sheetData sheetId="24"/>
      <sheetData sheetId="25"/>
      <sheetData sheetId="26"/>
      <sheetData sheetId="27"/>
      <sheetData sheetId="28"/>
      <sheetData sheetId="29"/>
      <sheetData sheetId="30">
        <row r="15">
          <cell r="I15" t="str">
            <v>x</v>
          </cell>
        </row>
      </sheetData>
      <sheetData sheetId="31"/>
      <sheetData sheetId="32">
        <row r="186">
          <cell r="J186" t="str">
            <v>1-Warmwasser &amp; Heizung</v>
          </cell>
        </row>
      </sheetData>
      <sheetData sheetId="33">
        <row r="34">
          <cell r="G34">
            <v>0</v>
          </cell>
        </row>
      </sheetData>
      <sheetData sheetId="34"/>
      <sheetData sheetId="35"/>
      <sheetData sheetId="36">
        <row r="10">
          <cell r="AI10" t="str">
            <v>1-</v>
          </cell>
        </row>
      </sheetData>
      <sheetData sheetId="37"/>
      <sheetData sheetId="38"/>
      <sheetData sheetId="39"/>
      <sheetData sheetId="40"/>
      <sheetData sheetId="41">
        <row r="10">
          <cell r="P10" t="str">
            <v>2-Wärmepumpe</v>
          </cell>
        </row>
      </sheetData>
      <sheetData sheetId="42"/>
      <sheetData sheetId="43">
        <row r="18">
          <cell r="M18">
            <v>1</v>
          </cell>
        </row>
      </sheetData>
      <sheetData sheetId="44"/>
      <sheetData sheetId="45">
        <row r="21">
          <cell r="AS21" t="str">
            <v>1-keine</v>
          </cell>
        </row>
      </sheetData>
      <sheetData sheetId="46">
        <row r="21">
          <cell r="N21" t="str">
            <v>1-keine</v>
          </cell>
        </row>
      </sheetData>
      <sheetData sheetId="47">
        <row r="7">
          <cell r="G7" t="str">
            <v>1-PE-Faktoren  (nicht regenerativ) PHI Zertifizierung</v>
          </cell>
        </row>
      </sheetData>
      <sheetData sheetId="48">
        <row r="22">
          <cell r="G22">
            <v>1100</v>
          </cell>
        </row>
      </sheetData>
      <sheetData sheetId="49">
        <row r="53">
          <cell r="F53" t="str">
            <v>x</v>
          </cell>
        </row>
      </sheetData>
      <sheetData sheetId="50">
        <row r="36">
          <cell r="I36" t="str">
            <v>HK m. Thermostatventile, Proportionalbereich 2K</v>
          </cell>
        </row>
      </sheetData>
      <sheetData sheetId="51"/>
      <sheetData sheetId="52"/>
      <sheetData sheetId="53"/>
      <sheetData sheetId="54"/>
      <sheetData sheetId="55"/>
      <sheetData sheetId="56"/>
      <sheetData sheetId="57"/>
      <sheetData sheetId="5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leitung"/>
      <sheetName val="Allgemeine Angaben"/>
      <sheetName val="Faktoren"/>
      <sheetName val="Öko_Faktoren"/>
      <sheetName val="Objektkenndaten"/>
      <sheetName val="Errichtungskosten"/>
      <sheetName val="Konstruktionsdaten"/>
      <sheetName val="Ökokosten"/>
      <sheetName val="Finanzielle Parameter"/>
      <sheetName val="Verwaltung &amp; Technik"/>
      <sheetName val="Ver- &amp; Entsorgung"/>
      <sheetName val="Reinigung"/>
      <sheetName val="Gebäudedienste"/>
      <sheetName val="Instandsetzung"/>
      <sheetName val="Abbruch&amp;Entsorgung"/>
      <sheetName val="Folgekosten"/>
      <sheetName val="Kennwerte"/>
      <sheetName val="Kostenbereiche"/>
      <sheetName val="E2C"/>
      <sheetName val="E2D01"/>
    </sheetNames>
    <sheetDataSet>
      <sheetData sheetId="0" refreshError="1"/>
      <sheetData sheetId="1" refreshError="1"/>
      <sheetData sheetId="2">
        <row r="15">
          <cell r="G15">
            <v>9</v>
          </cell>
        </row>
      </sheetData>
      <sheetData sheetId="3">
        <row r="3">
          <cell r="C3" t="str">
            <v>LKW-Transport 16t</v>
          </cell>
        </row>
        <row r="4">
          <cell r="C4" t="str">
            <v>LKW-Transport 28t</v>
          </cell>
          <cell r="H4" t="str">
            <v>tkm</v>
          </cell>
          <cell r="I4">
            <v>0.1847</v>
          </cell>
          <cell r="M4">
            <v>2.8264999999999998</v>
          </cell>
          <cell r="N4">
            <v>3.5999999999999997E-2</v>
          </cell>
        </row>
        <row r="5">
          <cell r="C5" t="str">
            <v>Stahlbetonplatte</v>
          </cell>
          <cell r="I5">
            <v>57.22</v>
          </cell>
          <cell r="M5">
            <v>552.41</v>
          </cell>
          <cell r="N5">
            <v>26.14</v>
          </cell>
        </row>
        <row r="6">
          <cell r="C6" t="str">
            <v>WU-Beton</v>
          </cell>
          <cell r="I6">
            <v>82.86</v>
          </cell>
          <cell r="M6">
            <v>990.91</v>
          </cell>
          <cell r="N6">
            <v>35.69</v>
          </cell>
        </row>
        <row r="7">
          <cell r="C7" t="str">
            <v>keine Abdichtung</v>
          </cell>
        </row>
        <row r="8">
          <cell r="C8" t="str">
            <v>Polymerbitumen-Dichtungsbahn</v>
          </cell>
          <cell r="I8">
            <v>7.04</v>
          </cell>
          <cell r="M8">
            <v>357.73</v>
          </cell>
          <cell r="N8">
            <v>6.01</v>
          </cell>
        </row>
        <row r="9">
          <cell r="C9" t="str">
            <v>Perlite Schüttung</v>
          </cell>
          <cell r="I9">
            <v>25.11</v>
          </cell>
          <cell r="M9">
            <v>548.59</v>
          </cell>
          <cell r="N9">
            <v>6.58</v>
          </cell>
        </row>
        <row r="10">
          <cell r="C10" t="str">
            <v>Polystyrol expandiert EPS-W 25</v>
          </cell>
          <cell r="I10">
            <v>104.23</v>
          </cell>
          <cell r="M10">
            <v>2472.39</v>
          </cell>
          <cell r="N10">
            <v>25.21</v>
          </cell>
        </row>
        <row r="11">
          <cell r="C11" t="str">
            <v>Polystyrol extrudiert (XPS) CO2-geschäumt</v>
          </cell>
          <cell r="I11">
            <v>159.77000000000001</v>
          </cell>
          <cell r="M11">
            <v>3555.45</v>
          </cell>
          <cell r="N11">
            <v>34.979999999999997</v>
          </cell>
        </row>
        <row r="12">
          <cell r="C12" t="str">
            <v xml:space="preserve">Schaumglasplatte </v>
          </cell>
          <cell r="I12">
            <v>255.49</v>
          </cell>
          <cell r="M12">
            <v>4303.8900000000003</v>
          </cell>
          <cell r="N12">
            <v>294.68</v>
          </cell>
        </row>
        <row r="13">
          <cell r="C13" t="str">
            <v>Schaumglasplatte in Bitumen</v>
          </cell>
          <cell r="I13">
            <v>270.17</v>
          </cell>
          <cell r="M13">
            <v>5049.1499999999996</v>
          </cell>
          <cell r="N13">
            <v>307.2</v>
          </cell>
        </row>
        <row r="14">
          <cell r="C14" t="str">
            <v>Schaumglasschotter</v>
          </cell>
          <cell r="I14">
            <v>90.02</v>
          </cell>
          <cell r="M14">
            <v>1621.47</v>
          </cell>
          <cell r="N14">
            <v>81.040000000000006</v>
          </cell>
        </row>
        <row r="15">
          <cell r="C15" t="str">
            <v>Stahlbetondecke 20cm</v>
          </cell>
          <cell r="I15">
            <v>63.51</v>
          </cell>
          <cell r="M15">
            <v>586.96</v>
          </cell>
          <cell r="N15">
            <v>21.1</v>
          </cell>
        </row>
        <row r="16">
          <cell r="C16" t="str">
            <v>Holzmassivdecke 16cm</v>
          </cell>
          <cell r="I16">
            <v>-119.98</v>
          </cell>
          <cell r="M16">
            <v>201.27</v>
          </cell>
          <cell r="N16">
            <v>1664.61</v>
          </cell>
        </row>
        <row r="17">
          <cell r="C17" t="str">
            <v>Holzträgerdecke (Glasw, OSB)</v>
          </cell>
          <cell r="I17">
            <v>-57.53</v>
          </cell>
          <cell r="M17">
            <v>285.08999999999997</v>
          </cell>
          <cell r="N17">
            <v>997.59</v>
          </cell>
        </row>
        <row r="18">
          <cell r="C18" t="str">
            <v>Stahlträgerdecke</v>
          </cell>
          <cell r="I18">
            <v>0</v>
          </cell>
        </row>
        <row r="19">
          <cell r="C19" t="str">
            <v>"Bürodecke"</v>
          </cell>
          <cell r="I19">
            <v>0</v>
          </cell>
        </row>
      </sheetData>
      <sheetData sheetId="4" refreshError="1"/>
      <sheetData sheetId="5" refreshError="1"/>
      <sheetData sheetId="6">
        <row r="4">
          <cell r="C4" t="str">
            <v>TRANSPORT</v>
          </cell>
          <cell r="D4" t="str">
            <v>Erdarbeiten, Baugrube</v>
          </cell>
          <cell r="G4">
            <v>40</v>
          </cell>
          <cell r="H4" t="str">
            <v>km</v>
          </cell>
          <cell r="I4">
            <v>30</v>
          </cell>
          <cell r="J4" t="str">
            <v>km</v>
          </cell>
          <cell r="K4">
            <v>40</v>
          </cell>
        </row>
        <row r="5">
          <cell r="C5" t="str">
            <v>E2.C.BP</v>
          </cell>
          <cell r="D5" t="str">
            <v>Gründungen, Bodenkonstruktionen</v>
          </cell>
          <cell r="E5" t="str">
            <v>Auswahl Bodenplatte</v>
          </cell>
          <cell r="G5" t="str">
            <v>Stahlbetonplatte</v>
          </cell>
          <cell r="H5" t="str">
            <v>-</v>
          </cell>
          <cell r="I5" t="str">
            <v>Stahlbetonplatte</v>
          </cell>
          <cell r="J5" t="str">
            <v>-</v>
          </cell>
          <cell r="K5" t="str">
            <v>Stahlbetonplatte</v>
          </cell>
        </row>
        <row r="6">
          <cell r="C6" t="str">
            <v>E2.C.Abd</v>
          </cell>
          <cell r="D6" t="str">
            <v>Gründungen, Bodenkonstruktionen</v>
          </cell>
          <cell r="E6" t="str">
            <v>Auswahl Abdichtung</v>
          </cell>
          <cell r="H6" t="str">
            <v>-</v>
          </cell>
          <cell r="I6" t="str">
            <v>Polymerbitumen-Dichtungsbahn</v>
          </cell>
          <cell r="J6" t="str">
            <v>-</v>
          </cell>
          <cell r="K6" t="str">
            <v>Polymerbitumen-Dichtungsbahn</v>
          </cell>
        </row>
        <row r="7">
          <cell r="C7" t="str">
            <v>E2.C.Wd</v>
          </cell>
          <cell r="D7" t="str">
            <v>Gründungen, Bodenkonstruktionen</v>
          </cell>
          <cell r="E7" t="str">
            <v>Auswahl Wärmedämmung</v>
          </cell>
          <cell r="G7" t="str">
            <v xml:space="preserve">Schaumglasplatte </v>
          </cell>
          <cell r="H7" t="str">
            <v>-</v>
          </cell>
          <cell r="I7" t="str">
            <v>Polystyrol extrudiert (XPS) CO2-geschäumt</v>
          </cell>
          <cell r="J7" t="str">
            <v>-</v>
          </cell>
          <cell r="K7" t="str">
            <v xml:space="preserve">Schaumglasplatte </v>
          </cell>
        </row>
        <row r="9">
          <cell r="C9" t="str">
            <v>E2.D.01</v>
          </cell>
          <cell r="D9" t="str">
            <v>Deckenkonstruktionen</v>
          </cell>
          <cell r="E9" t="str">
            <v>Auswahl Decken</v>
          </cell>
          <cell r="G9" t="str">
            <v>Holzmassivdecke 16cm</v>
          </cell>
          <cell r="I9" t="str">
            <v>Stahlbetondecke 20cm</v>
          </cell>
          <cell r="K9" t="str">
            <v>Holzmassivdecke 16cm</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PPout"/>
      <sheetName val="InputHeizlastHWBKBausPHPP"/>
      <sheetName val="Anleitung"/>
      <sheetName val="Kontrolle"/>
      <sheetName val="Nachweis"/>
      <sheetName val="Übersicht"/>
      <sheetName val="Varianten"/>
      <sheetName val="PHeco"/>
      <sheetName val="Vergleich"/>
      <sheetName val="Klima"/>
      <sheetName val="U-Werte"/>
      <sheetName val="ZQ_PHPPoutput"/>
      <sheetName val="TodosÄnderungen"/>
      <sheetName val="OIBCheck"/>
      <sheetName val="Bauteilflächen"/>
      <sheetName val="Flächen"/>
      <sheetName val="Erdreich"/>
      <sheetName val="Komponenten"/>
      <sheetName val="Fenster"/>
      <sheetName val="Verschattung"/>
      <sheetName val="Lüftung"/>
      <sheetName val="Zusatz Lüftg."/>
      <sheetName val="HeizJahr"/>
      <sheetName val="Heizung"/>
      <sheetName val="Heizlast"/>
      <sheetName val="Heizlastohne"/>
      <sheetName val="SommLuft"/>
      <sheetName val="Sommer"/>
      <sheetName val="Kühlung"/>
      <sheetName val="Kühlgeräte"/>
      <sheetName val="Kühllast"/>
      <sheetName val="WW+Verteil"/>
      <sheetName val="SolarWW"/>
      <sheetName val="PV"/>
      <sheetName val="Strom"/>
      <sheetName val="Nutz NiWo"/>
      <sheetName val="Strom NiWo"/>
      <sheetName val="Hilfsstrom"/>
      <sheetName val="IWQ"/>
      <sheetName val="IWQ NiWo"/>
      <sheetName val="PER"/>
      <sheetName val="Kompakt"/>
      <sheetName val="WP"/>
      <sheetName val="WP Erde"/>
      <sheetName val="Kessel"/>
      <sheetName val="Fernwärme"/>
      <sheetName val="Daten"/>
      <sheetName val="EnEV Nachweis"/>
      <sheetName val="EnEV Monatsv"/>
      <sheetName val="EnEV Anlage"/>
      <sheetName val="EnEV Stränge"/>
      <sheetName val="EnEV Erzeuger"/>
      <sheetName val="KfW-Effizienzhaus"/>
      <sheetName val="KfW-Schnittstelle"/>
      <sheetName val="EnEVSchnittstelle_neu"/>
      <sheetName val="EnEVSchnittstelle_2.x.x"/>
      <sheetName val="EnEV Anlage (2)"/>
      <sheetName val="EnEV Stränge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7">
          <cell r="N27">
            <v>0.6</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leitung"/>
      <sheetName val="Nachweis"/>
      <sheetName val="Übersicht"/>
      <sheetName val="Klima"/>
      <sheetName val="U-Werte"/>
      <sheetName val="Flächen"/>
      <sheetName val="Erdreich"/>
      <sheetName val="Komponenten"/>
      <sheetName val="Fenster"/>
      <sheetName val="Verschattung"/>
      <sheetName val="Lüftung"/>
      <sheetName val="Zusatz Lüftg."/>
      <sheetName val="HeizJahr"/>
      <sheetName val="Heizung"/>
      <sheetName val="Heizlast"/>
      <sheetName val="SommLuft"/>
      <sheetName val="Sommer"/>
      <sheetName val="Kühlung"/>
      <sheetName val="Kühlgeräte"/>
      <sheetName val="Kühllast"/>
      <sheetName val="WW+Verteil"/>
      <sheetName val="SolarWW"/>
      <sheetName val="PV"/>
      <sheetName val="Strom"/>
      <sheetName val="Nutz NiWo"/>
      <sheetName val="Strom NiWo"/>
      <sheetName val="Hilfsstrom"/>
      <sheetName val="IWQ"/>
      <sheetName val="IWQ NiWo"/>
      <sheetName val="PE-Wert"/>
      <sheetName val="Kompakt"/>
      <sheetName val="WP"/>
      <sheetName val="WP Erde"/>
      <sheetName val="Kessel"/>
      <sheetName val="Fernwärme"/>
      <sheetName val="Daten"/>
      <sheetName val="EnEV Nachweis"/>
      <sheetName val="EnEV Anlage"/>
      <sheetName val="EnEV Monatsv"/>
      <sheetName val="EnEV Stränge"/>
      <sheetName val="EnEVSchnittstelle"/>
      <sheetName val="EnEVSchnittstelle_neu"/>
      <sheetName val="PER"/>
      <sheetName val="Varianten"/>
    </sheetNames>
    <sheetDataSet>
      <sheetData sheetId="0"/>
      <sheetData sheetId="1"/>
      <sheetData sheetId="2"/>
      <sheetData sheetId="3"/>
      <sheetData sheetId="4"/>
      <sheetData sheetId="5">
        <row r="40">
          <cell r="AN40" t="str">
            <v>1-Außenwand Süd</v>
          </cell>
        </row>
      </sheetData>
      <sheetData sheetId="6"/>
      <sheetData sheetId="7">
        <row r="13">
          <cell r="FZ13" t="str">
            <v>01ud Außenwand</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72">
          <cell r="AP72" t="str">
            <v>Strom</v>
          </cell>
        </row>
      </sheetData>
      <sheetData sheetId="26"/>
      <sheetData sheetId="27"/>
      <sheetData sheetId="28"/>
      <sheetData sheetId="29"/>
      <sheetData sheetId="30"/>
      <sheetData sheetId="31">
        <row r="519">
          <cell r="B519" t="str">
            <v>keine</v>
          </cell>
        </row>
      </sheetData>
      <sheetData sheetId="32"/>
      <sheetData sheetId="33"/>
      <sheetData sheetId="34"/>
      <sheetData sheetId="35">
        <row r="16">
          <cell r="C16" t="str">
            <v>keine</v>
          </cell>
        </row>
        <row r="695">
          <cell r="A695" t="str">
            <v>Baden-Württemberg</v>
          </cell>
          <cell r="B695" t="str">
            <v>freistehendes Einfamilienhaus</v>
          </cell>
          <cell r="C695" t="str">
            <v>freistehend</v>
          </cell>
          <cell r="D695" t="str">
            <v>Neubau</v>
          </cell>
        </row>
        <row r="696">
          <cell r="A696" t="str">
            <v>Bayern</v>
          </cell>
          <cell r="B696" t="str">
            <v>einseitig angebautes Einfamilienhaus</v>
          </cell>
          <cell r="C696" t="str">
            <v>einseitig angebaut</v>
          </cell>
          <cell r="D696" t="str">
            <v>Modernisierung-Erweiterung</v>
          </cell>
        </row>
        <row r="697">
          <cell r="A697" t="str">
            <v>Berlin</v>
          </cell>
          <cell r="B697" t="str">
            <v>zweiseitig angebautes Einfamilienhaus</v>
          </cell>
          <cell r="C697" t="str">
            <v>zweiseitig angebaut</v>
          </cell>
          <cell r="D697" t="str">
            <v>Vermietung-Verkauf</v>
          </cell>
        </row>
        <row r="698">
          <cell r="A698" t="str">
            <v>Brandenburg</v>
          </cell>
          <cell r="B698" t="str">
            <v>freistehendes Zweifamilienhaus</v>
          </cell>
          <cell r="C698" t="str">
            <v>Wohnteil gemischt genutztes Gebäude</v>
          </cell>
          <cell r="D698" t="str">
            <v>Aushangpflicht</v>
          </cell>
        </row>
        <row r="699">
          <cell r="A699" t="str">
            <v>Bremen</v>
          </cell>
          <cell r="B699" t="str">
            <v>einseitig angebautes Zweifamilienhaus</v>
          </cell>
          <cell r="D699" t="str">
            <v>sonstiges</v>
          </cell>
        </row>
        <row r="700">
          <cell r="A700" t="str">
            <v>Hamburg</v>
          </cell>
          <cell r="B700" t="str">
            <v>zweiseitig angebautes Zweifamilienhaus</v>
          </cell>
        </row>
        <row r="701">
          <cell r="A701" t="str">
            <v>Hessen</v>
          </cell>
          <cell r="B701" t="str">
            <v>Mehrfamilienhaus</v>
          </cell>
        </row>
        <row r="702">
          <cell r="A702" t="str">
            <v>Mecklenburg-Vorpommern</v>
          </cell>
          <cell r="B702" t="str">
            <v>Wohnteil gemischt genutztes Gebäude</v>
          </cell>
        </row>
        <row r="703">
          <cell r="A703" t="str">
            <v>Niedersachsen</v>
          </cell>
          <cell r="B703" t="str">
            <v>sonstiges Wohngebäude</v>
          </cell>
        </row>
        <row r="704">
          <cell r="A704" t="str">
            <v>Nordrhein-Westfalen</v>
          </cell>
        </row>
        <row r="705">
          <cell r="A705" t="str">
            <v>Rheinland-Pfalz</v>
          </cell>
        </row>
        <row r="706">
          <cell r="A706" t="str">
            <v>Saarland</v>
          </cell>
        </row>
        <row r="707">
          <cell r="A707" t="str">
            <v>Sachsen</v>
          </cell>
        </row>
        <row r="708">
          <cell r="A708" t="str">
            <v>Sachsen-Anhalt</v>
          </cell>
        </row>
        <row r="709">
          <cell r="A709" t="str">
            <v>Schleswig-Holstein</v>
          </cell>
        </row>
        <row r="710">
          <cell r="A710" t="str">
            <v>Thüringen</v>
          </cell>
        </row>
      </sheetData>
      <sheetData sheetId="36">
        <row r="21">
          <cell r="G21">
            <v>1991</v>
          </cell>
        </row>
      </sheetData>
      <sheetData sheetId="37">
        <row r="4">
          <cell r="Z4" t="str">
            <v>keine</v>
          </cell>
        </row>
      </sheetData>
      <sheetData sheetId="38"/>
      <sheetData sheetId="39"/>
      <sheetData sheetId="40"/>
      <sheetData sheetId="41"/>
      <sheetData sheetId="42" refreshError="1"/>
      <sheetData sheetId="4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kro"/>
      <sheetName val="Daten"/>
    </sheetNames>
    <sheetDataSet>
      <sheetData sheetId="0">
        <row r="4">
          <cell r="A4">
            <v>0</v>
          </cell>
          <cell r="B4" t="str">
            <v>Neubau</v>
          </cell>
          <cell r="C4" t="str">
            <v>Sanierung</v>
          </cell>
          <cell r="D4" t="str">
            <v>Aufstockung</v>
          </cell>
          <cell r="E4" t="str">
            <v>Tiefgarage</v>
          </cell>
          <cell r="F4" t="str">
            <v>Kategorie</v>
          </cell>
        </row>
        <row r="5">
          <cell r="A5" t="str">
            <v>AW3</v>
          </cell>
          <cell r="B5">
            <v>1</v>
          </cell>
          <cell r="C5">
            <v>0</v>
          </cell>
          <cell r="D5">
            <v>0</v>
          </cell>
          <cell r="E5">
            <v>0</v>
          </cell>
          <cell r="F5" t="str">
            <v>Bau</v>
          </cell>
        </row>
        <row r="6">
          <cell r="A6" t="str">
            <v>AW4</v>
          </cell>
          <cell r="B6">
            <v>0</v>
          </cell>
          <cell r="C6">
            <v>0</v>
          </cell>
          <cell r="D6">
            <v>0</v>
          </cell>
          <cell r="E6">
            <v>0</v>
          </cell>
          <cell r="F6" t="str">
            <v>Bau</v>
          </cell>
        </row>
        <row r="7">
          <cell r="A7" t="str">
            <v>DA1</v>
          </cell>
          <cell r="B7">
            <v>0</v>
          </cell>
          <cell r="C7">
            <v>0</v>
          </cell>
          <cell r="D7">
            <v>0</v>
          </cell>
          <cell r="E7">
            <v>0</v>
          </cell>
          <cell r="F7" t="str">
            <v>Bau</v>
          </cell>
        </row>
        <row r="8">
          <cell r="A8" t="str">
            <v>DA2</v>
          </cell>
          <cell r="B8">
            <v>0</v>
          </cell>
          <cell r="C8">
            <v>0</v>
          </cell>
          <cell r="D8">
            <v>0</v>
          </cell>
          <cell r="E8">
            <v>0</v>
          </cell>
          <cell r="F8" t="str">
            <v>Bau</v>
          </cell>
        </row>
        <row r="9">
          <cell r="A9" t="str">
            <v>EAW2</v>
          </cell>
          <cell r="B9">
            <v>0</v>
          </cell>
          <cell r="C9">
            <v>0</v>
          </cell>
          <cell r="D9">
            <v>0</v>
          </cell>
          <cell r="E9">
            <v>0</v>
          </cell>
          <cell r="F9" t="str">
            <v>Bau</v>
          </cell>
        </row>
        <row r="10">
          <cell r="A10" t="str">
            <v>FB2</v>
          </cell>
          <cell r="B10">
            <v>0</v>
          </cell>
          <cell r="C10">
            <v>0</v>
          </cell>
          <cell r="D10">
            <v>0</v>
          </cell>
          <cell r="E10">
            <v>0</v>
          </cell>
          <cell r="F10" t="str">
            <v>Bau</v>
          </cell>
        </row>
        <row r="11">
          <cell r="A11" t="str">
            <v>FE1</v>
          </cell>
          <cell r="B11">
            <v>0</v>
          </cell>
          <cell r="C11">
            <v>0</v>
          </cell>
          <cell r="D11">
            <v>0</v>
          </cell>
          <cell r="E11">
            <v>0</v>
          </cell>
          <cell r="F11" t="str">
            <v>Bau</v>
          </cell>
        </row>
        <row r="12">
          <cell r="A12" t="str">
            <v>GD3</v>
          </cell>
          <cell r="B12">
            <v>0</v>
          </cell>
          <cell r="C12">
            <v>0</v>
          </cell>
          <cell r="D12">
            <v>0</v>
          </cell>
          <cell r="E12">
            <v>0</v>
          </cell>
          <cell r="F12" t="str">
            <v>Bau</v>
          </cell>
        </row>
        <row r="13">
          <cell r="A13" t="str">
            <v>GD4</v>
          </cell>
          <cell r="B13">
            <v>0</v>
          </cell>
          <cell r="C13">
            <v>0</v>
          </cell>
          <cell r="D13">
            <v>0</v>
          </cell>
          <cell r="E13">
            <v>0</v>
          </cell>
          <cell r="F13" t="str">
            <v>Bau</v>
          </cell>
        </row>
        <row r="14">
          <cell r="A14" t="str">
            <v>IW1</v>
          </cell>
          <cell r="B14">
            <v>0</v>
          </cell>
          <cell r="C14">
            <v>0</v>
          </cell>
          <cell r="D14">
            <v>0</v>
          </cell>
          <cell r="E14">
            <v>0</v>
          </cell>
          <cell r="F14" t="str">
            <v>Bau</v>
          </cell>
        </row>
        <row r="15">
          <cell r="A15" t="str">
            <v>IW3</v>
          </cell>
          <cell r="B15">
            <v>0</v>
          </cell>
          <cell r="C15">
            <v>0</v>
          </cell>
          <cell r="D15">
            <v>0</v>
          </cell>
          <cell r="E15">
            <v>0</v>
          </cell>
          <cell r="F15" t="str">
            <v>Bau</v>
          </cell>
        </row>
        <row r="16">
          <cell r="A16" t="str">
            <v>IW4</v>
          </cell>
          <cell r="B16">
            <v>0</v>
          </cell>
          <cell r="C16">
            <v>0</v>
          </cell>
          <cell r="D16">
            <v>0</v>
          </cell>
          <cell r="E16">
            <v>0</v>
          </cell>
          <cell r="F16" t="str">
            <v>Bau</v>
          </cell>
        </row>
        <row r="17">
          <cell r="A17" t="str">
            <v>IW6</v>
          </cell>
          <cell r="B17">
            <v>0</v>
          </cell>
          <cell r="C17">
            <v>0</v>
          </cell>
          <cell r="D17">
            <v>0</v>
          </cell>
          <cell r="E17">
            <v>0</v>
          </cell>
          <cell r="F17" t="str">
            <v>Bau</v>
          </cell>
        </row>
        <row r="18">
          <cell r="A18" t="str">
            <v>KD2</v>
          </cell>
          <cell r="B18">
            <v>0</v>
          </cell>
          <cell r="C18">
            <v>0</v>
          </cell>
          <cell r="D18">
            <v>0</v>
          </cell>
          <cell r="E18">
            <v>0</v>
          </cell>
          <cell r="F18" t="str">
            <v>Bau</v>
          </cell>
        </row>
        <row r="19">
          <cell r="A19" t="str">
            <v>TE2</v>
          </cell>
          <cell r="B19">
            <v>0</v>
          </cell>
          <cell r="C19">
            <v>0</v>
          </cell>
          <cell r="D19">
            <v>0</v>
          </cell>
          <cell r="E19">
            <v>0</v>
          </cell>
          <cell r="F19" t="str">
            <v>Bau</v>
          </cell>
        </row>
        <row r="20">
          <cell r="A20" t="str">
            <v>TE3</v>
          </cell>
          <cell r="B20">
            <v>0</v>
          </cell>
          <cell r="C20">
            <v>0</v>
          </cell>
          <cell r="D20">
            <v>0</v>
          </cell>
          <cell r="E20">
            <v>0</v>
          </cell>
          <cell r="F20" t="str">
            <v>Bau</v>
          </cell>
        </row>
        <row r="21">
          <cell r="A21" t="str">
            <v>AW1</v>
          </cell>
          <cell r="B21">
            <v>0</v>
          </cell>
          <cell r="C21">
            <v>0</v>
          </cell>
          <cell r="D21">
            <v>0</v>
          </cell>
          <cell r="E21">
            <v>0</v>
          </cell>
          <cell r="F21" t="str">
            <v>Bau</v>
          </cell>
        </row>
        <row r="22">
          <cell r="A22" t="str">
            <v>AW1b</v>
          </cell>
          <cell r="B22">
            <v>0</v>
          </cell>
          <cell r="C22">
            <v>0</v>
          </cell>
          <cell r="D22">
            <v>0</v>
          </cell>
          <cell r="E22">
            <v>0</v>
          </cell>
          <cell r="F22" t="str">
            <v>Bau</v>
          </cell>
        </row>
        <row r="23">
          <cell r="A23" t="str">
            <v>AW2</v>
          </cell>
          <cell r="B23">
            <v>0</v>
          </cell>
          <cell r="C23">
            <v>0</v>
          </cell>
          <cell r="D23">
            <v>0</v>
          </cell>
          <cell r="E23">
            <v>0</v>
          </cell>
          <cell r="F23" t="str">
            <v>Bau</v>
          </cell>
        </row>
        <row r="24">
          <cell r="A24" t="str">
            <v>EAW1</v>
          </cell>
          <cell r="B24">
            <v>0</v>
          </cell>
          <cell r="C24">
            <v>0</v>
          </cell>
          <cell r="D24">
            <v>0</v>
          </cell>
          <cell r="E24">
            <v>0</v>
          </cell>
          <cell r="F24" t="str">
            <v>Bau</v>
          </cell>
        </row>
        <row r="25">
          <cell r="A25" t="str">
            <v>FB1</v>
          </cell>
          <cell r="B25">
            <v>0</v>
          </cell>
          <cell r="C25">
            <v>0</v>
          </cell>
          <cell r="D25">
            <v>0</v>
          </cell>
          <cell r="E25">
            <v>0</v>
          </cell>
          <cell r="F25" t="str">
            <v>Bau</v>
          </cell>
        </row>
        <row r="26">
          <cell r="A26" t="str">
            <v>GD1</v>
          </cell>
          <cell r="B26">
            <v>0</v>
          </cell>
          <cell r="C26">
            <v>0</v>
          </cell>
          <cell r="D26">
            <v>0</v>
          </cell>
          <cell r="E26">
            <v>0</v>
          </cell>
          <cell r="F26" t="str">
            <v>Bau</v>
          </cell>
        </row>
        <row r="27">
          <cell r="A27" t="str">
            <v>GD2</v>
          </cell>
          <cell r="B27">
            <v>0</v>
          </cell>
          <cell r="C27">
            <v>0</v>
          </cell>
          <cell r="D27">
            <v>0</v>
          </cell>
          <cell r="E27">
            <v>0</v>
          </cell>
          <cell r="F27" t="str">
            <v>Bau</v>
          </cell>
        </row>
        <row r="28">
          <cell r="A28" t="str">
            <v>IW5</v>
          </cell>
          <cell r="B28">
            <v>0</v>
          </cell>
          <cell r="C28">
            <v>0</v>
          </cell>
          <cell r="D28">
            <v>0</v>
          </cell>
          <cell r="E28">
            <v>0</v>
          </cell>
          <cell r="F28" t="str">
            <v>Bau</v>
          </cell>
        </row>
        <row r="29">
          <cell r="A29" t="str">
            <v>KD1</v>
          </cell>
          <cell r="B29">
            <v>0</v>
          </cell>
          <cell r="C29">
            <v>0</v>
          </cell>
          <cell r="D29">
            <v>0</v>
          </cell>
          <cell r="E29">
            <v>0</v>
          </cell>
          <cell r="F29" t="str">
            <v>Bau</v>
          </cell>
        </row>
        <row r="30">
          <cell r="A30" t="str">
            <v>TE1</v>
          </cell>
          <cell r="B30">
            <v>0</v>
          </cell>
          <cell r="C30">
            <v>0</v>
          </cell>
          <cell r="D30">
            <v>0</v>
          </cell>
          <cell r="E30">
            <v>0</v>
          </cell>
          <cell r="F30" t="str">
            <v>Bau</v>
          </cell>
        </row>
        <row r="31">
          <cell r="A31" t="str">
            <v>Kanalanbindung</v>
          </cell>
          <cell r="B31">
            <v>0</v>
          </cell>
          <cell r="C31">
            <v>0</v>
          </cell>
          <cell r="D31">
            <v>0</v>
          </cell>
          <cell r="E31">
            <v>0</v>
          </cell>
          <cell r="F31">
            <v>0</v>
          </cell>
        </row>
        <row r="32">
          <cell r="A32" t="str">
            <v>Steigschacht</v>
          </cell>
          <cell r="B32">
            <v>0</v>
          </cell>
          <cell r="C32">
            <v>0</v>
          </cell>
          <cell r="D32">
            <v>0</v>
          </cell>
          <cell r="E32">
            <v>0</v>
          </cell>
          <cell r="F32">
            <v>0</v>
          </cell>
        </row>
        <row r="33">
          <cell r="A33" t="str">
            <v>Balkon</v>
          </cell>
          <cell r="B33">
            <v>0</v>
          </cell>
          <cell r="C33">
            <v>0</v>
          </cell>
          <cell r="D33">
            <v>0</v>
          </cell>
          <cell r="E33">
            <v>0</v>
          </cell>
          <cell r="F33">
            <v>0</v>
          </cell>
        </row>
        <row r="34">
          <cell r="A34" t="str">
            <v>Terrasse</v>
          </cell>
          <cell r="B34">
            <v>0</v>
          </cell>
          <cell r="C34">
            <v>0</v>
          </cell>
          <cell r="D34">
            <v>0</v>
          </cell>
          <cell r="E34">
            <v>0</v>
          </cell>
          <cell r="F34">
            <v>0</v>
          </cell>
        </row>
        <row r="35">
          <cell r="A35" t="str">
            <v>Außenanlagen</v>
          </cell>
          <cell r="B35">
            <v>0</v>
          </cell>
          <cell r="C35">
            <v>0</v>
          </cell>
          <cell r="D35">
            <v>0</v>
          </cell>
          <cell r="E35">
            <v>0</v>
          </cell>
          <cell r="F35" t="str">
            <v>Außenanlagen</v>
          </cell>
        </row>
        <row r="36">
          <cell r="A36" t="str">
            <v>AußenanlagenAufstockung</v>
          </cell>
          <cell r="B36">
            <v>0</v>
          </cell>
          <cell r="C36">
            <v>0</v>
          </cell>
          <cell r="D36">
            <v>1</v>
          </cell>
          <cell r="E36">
            <v>0</v>
          </cell>
          <cell r="F36" t="str">
            <v>Außenanlagen</v>
          </cell>
        </row>
        <row r="37">
          <cell r="A37" t="str">
            <v>AußenanlagenNeubau</v>
          </cell>
          <cell r="B37">
            <v>1</v>
          </cell>
          <cell r="C37">
            <v>0</v>
          </cell>
          <cell r="D37">
            <v>0</v>
          </cell>
          <cell r="E37">
            <v>0</v>
          </cell>
          <cell r="F37" t="str">
            <v>Außenanlagen</v>
          </cell>
        </row>
        <row r="38">
          <cell r="A38" t="str">
            <v>Verfliesung</v>
          </cell>
          <cell r="B38">
            <v>0</v>
          </cell>
          <cell r="C38">
            <v>0</v>
          </cell>
          <cell r="D38">
            <v>0</v>
          </cell>
          <cell r="E38">
            <v>0</v>
          </cell>
          <cell r="F38">
            <v>0</v>
          </cell>
        </row>
        <row r="39">
          <cell r="A39" t="str">
            <v>Spengler</v>
          </cell>
          <cell r="B39">
            <v>0</v>
          </cell>
          <cell r="C39">
            <v>0</v>
          </cell>
          <cell r="D39">
            <v>0</v>
          </cell>
          <cell r="E39">
            <v>0</v>
          </cell>
          <cell r="F39">
            <v>0</v>
          </cell>
        </row>
        <row r="40">
          <cell r="A40" t="str">
            <v>Terrassentrennwand</v>
          </cell>
          <cell r="B40">
            <v>0</v>
          </cell>
          <cell r="C40">
            <v>0</v>
          </cell>
          <cell r="D40">
            <v>0</v>
          </cell>
          <cell r="E40">
            <v>0</v>
          </cell>
          <cell r="F40">
            <v>0</v>
          </cell>
        </row>
        <row r="41">
          <cell r="A41" t="str">
            <v>Lasur</v>
          </cell>
          <cell r="B41">
            <v>0</v>
          </cell>
          <cell r="C41">
            <v>0</v>
          </cell>
          <cell r="D41">
            <v>0</v>
          </cell>
          <cell r="E41">
            <v>0</v>
          </cell>
          <cell r="F41">
            <v>0</v>
          </cell>
        </row>
        <row r="42">
          <cell r="A42" t="str">
            <v>Stahlturm</v>
          </cell>
          <cell r="B42">
            <v>0</v>
          </cell>
          <cell r="C42">
            <v>0</v>
          </cell>
          <cell r="D42">
            <v>0</v>
          </cell>
          <cell r="E42">
            <v>0</v>
          </cell>
          <cell r="F42">
            <v>0</v>
          </cell>
        </row>
        <row r="43">
          <cell r="A43" t="str">
            <v>Außenanlagen</v>
          </cell>
          <cell r="B43">
            <v>0</v>
          </cell>
          <cell r="C43">
            <v>0</v>
          </cell>
          <cell r="D43">
            <v>0</v>
          </cell>
          <cell r="E43">
            <v>0</v>
          </cell>
          <cell r="F43" t="str">
            <v>Außenanlagen</v>
          </cell>
        </row>
        <row r="44">
          <cell r="A44" t="str">
            <v>AW5</v>
          </cell>
          <cell r="B44">
            <v>0</v>
          </cell>
          <cell r="C44">
            <v>0</v>
          </cell>
          <cell r="D44">
            <v>0</v>
          </cell>
          <cell r="E44">
            <v>0</v>
          </cell>
          <cell r="F44">
            <v>0</v>
          </cell>
        </row>
        <row r="45">
          <cell r="A45" t="str">
            <v>EAW3</v>
          </cell>
          <cell r="B45">
            <v>0</v>
          </cell>
          <cell r="C45">
            <v>0</v>
          </cell>
          <cell r="D45">
            <v>0</v>
          </cell>
          <cell r="E45">
            <v>0</v>
          </cell>
          <cell r="F45">
            <v>0</v>
          </cell>
        </row>
        <row r="46">
          <cell r="A46" t="str">
            <v>Aushub</v>
          </cell>
          <cell r="B46">
            <v>0</v>
          </cell>
          <cell r="C46">
            <v>0</v>
          </cell>
          <cell r="D46">
            <v>0</v>
          </cell>
          <cell r="E46">
            <v>0</v>
          </cell>
          <cell r="F46">
            <v>0</v>
          </cell>
        </row>
        <row r="47">
          <cell r="A47" t="str">
            <v>BaukonstruktiveEinbauten</v>
          </cell>
          <cell r="B47">
            <v>0</v>
          </cell>
          <cell r="C47">
            <v>0</v>
          </cell>
          <cell r="D47">
            <v>0</v>
          </cell>
          <cell r="E47">
            <v>0</v>
          </cell>
          <cell r="F47">
            <v>0</v>
          </cell>
        </row>
        <row r="48">
          <cell r="A48" t="str">
            <v>HTvar1</v>
          </cell>
          <cell r="B48">
            <v>0</v>
          </cell>
          <cell r="C48">
            <v>0</v>
          </cell>
          <cell r="D48">
            <v>0</v>
          </cell>
          <cell r="E48">
            <v>0</v>
          </cell>
          <cell r="F48">
            <v>0</v>
          </cell>
        </row>
        <row r="49">
          <cell r="A49" t="str">
            <v>Stellplatz</v>
          </cell>
          <cell r="B49">
            <v>0</v>
          </cell>
          <cell r="C49">
            <v>0</v>
          </cell>
          <cell r="D49">
            <v>0</v>
          </cell>
          <cell r="E49">
            <v>0</v>
          </cell>
          <cell r="F49">
            <v>0</v>
          </cell>
        </row>
        <row r="50">
          <cell r="A50" t="str">
            <v>FBHeizNeubau</v>
          </cell>
          <cell r="B50">
            <v>0</v>
          </cell>
          <cell r="C50">
            <v>0</v>
          </cell>
          <cell r="D50">
            <v>0</v>
          </cell>
          <cell r="E50">
            <v>0</v>
          </cell>
          <cell r="F50">
            <v>0</v>
          </cell>
        </row>
        <row r="51">
          <cell r="A51" t="str">
            <v>WandfarbeA</v>
          </cell>
          <cell r="B51">
            <v>0</v>
          </cell>
          <cell r="C51">
            <v>0</v>
          </cell>
          <cell r="D51">
            <v>0</v>
          </cell>
          <cell r="E51">
            <v>0</v>
          </cell>
          <cell r="F51">
            <v>0</v>
          </cell>
        </row>
        <row r="52">
          <cell r="A52" t="str">
            <v>WandfarbeB</v>
          </cell>
          <cell r="B52">
            <v>0</v>
          </cell>
          <cell r="C52">
            <v>0</v>
          </cell>
          <cell r="D52">
            <v>0</v>
          </cell>
          <cell r="E52">
            <v>0</v>
          </cell>
          <cell r="F52">
            <v>0</v>
          </cell>
        </row>
        <row r="53">
          <cell r="A53" t="str">
            <v>WandfarbeC</v>
          </cell>
          <cell r="B53">
            <v>0</v>
          </cell>
          <cell r="C53">
            <v>0</v>
          </cell>
          <cell r="D53">
            <v>0</v>
          </cell>
          <cell r="E53">
            <v>0</v>
          </cell>
          <cell r="F53">
            <v>0</v>
          </cell>
        </row>
        <row r="54">
          <cell r="A54" t="str">
            <v>WandfarbeD</v>
          </cell>
          <cell r="B54">
            <v>0</v>
          </cell>
          <cell r="C54">
            <v>0</v>
          </cell>
          <cell r="D54">
            <v>0</v>
          </cell>
          <cell r="E54">
            <v>0</v>
          </cell>
          <cell r="F54">
            <v>0</v>
          </cell>
        </row>
      </sheetData>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usammen"/>
      <sheetName val="ottafinal"/>
      <sheetName val="pilzfinalVar1"/>
      <sheetName val="pilzfinalVar2"/>
    </sheetNames>
    <sheetDataSet>
      <sheetData sheetId="0">
        <row r="19">
          <cell r="H19">
            <v>5.6317112793272779</v>
          </cell>
        </row>
        <row r="20">
          <cell r="H20">
            <v>6.2776677861914019</v>
          </cell>
        </row>
        <row r="21">
          <cell r="H21">
            <v>26.644577075542053</v>
          </cell>
        </row>
        <row r="23">
          <cell r="H23">
            <v>26.644577075542053</v>
          </cell>
        </row>
        <row r="24">
          <cell r="H24">
            <v>0.1</v>
          </cell>
        </row>
        <row r="25">
          <cell r="H25">
            <v>0</v>
          </cell>
        </row>
        <row r="26">
          <cell r="H26">
            <v>0</v>
          </cell>
        </row>
        <row r="29">
          <cell r="H29">
            <v>12.196602828077914</v>
          </cell>
        </row>
        <row r="30">
          <cell r="H30">
            <v>17.646121110355473</v>
          </cell>
        </row>
        <row r="33">
          <cell r="H33">
            <v>6.6999706283185745</v>
          </cell>
        </row>
        <row r="38">
          <cell r="H38">
            <v>7.4583408445878225</v>
          </cell>
        </row>
        <row r="39">
          <cell r="H39">
            <v>7.4583408445878225</v>
          </cell>
        </row>
        <row r="41">
          <cell r="H41">
            <v>8.6999999999999993</v>
          </cell>
        </row>
        <row r="42">
          <cell r="H42">
            <v>9.9</v>
          </cell>
        </row>
        <row r="47">
          <cell r="H47">
            <v>14.289204008302981</v>
          </cell>
        </row>
        <row r="49">
          <cell r="H49">
            <v>22.261424875317719</v>
          </cell>
        </row>
        <row r="51">
          <cell r="H51">
            <v>21.148353631551831</v>
          </cell>
        </row>
        <row r="55">
          <cell r="H55">
            <v>1.4491937200290594</v>
          </cell>
        </row>
      </sheetData>
      <sheetData sheetId="1"/>
      <sheetData sheetId="2"/>
      <sheetData sheetId="3"/>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130"/>
  <sheetViews>
    <sheetView tabSelected="1" topLeftCell="A78" zoomScale="55" zoomScaleNormal="55" workbookViewId="0">
      <selection activeCell="M102" sqref="M102:M104"/>
    </sheetView>
  </sheetViews>
  <sheetFormatPr baseColWidth="10" defaultColWidth="9.140625" defaultRowHeight="15" x14ac:dyDescent="0.25"/>
  <cols>
    <col min="1" max="1" width="9.140625" style="1"/>
    <col min="2" max="2" width="20.28515625" style="1" customWidth="1"/>
    <col min="3" max="3" width="10.140625" style="4" customWidth="1"/>
    <col min="4" max="4" width="4.42578125" style="1" customWidth="1"/>
    <col min="5" max="5" width="29.28515625" style="3" customWidth="1"/>
    <col min="6" max="6" width="15.85546875" style="2" customWidth="1"/>
    <col min="7" max="7" width="16.85546875" style="3" customWidth="1"/>
    <col min="8" max="8" width="21.42578125" style="3" customWidth="1"/>
    <col min="9" max="9" width="13.5703125" style="2" customWidth="1"/>
    <col min="10" max="11" width="4.140625" style="1" customWidth="1"/>
    <col min="12" max="12" width="9.140625" style="1"/>
    <col min="13" max="13" width="13.28515625" style="1" customWidth="1"/>
    <col min="14" max="14" width="23.7109375" style="1" customWidth="1"/>
    <col min="15" max="15" width="14" style="1" customWidth="1"/>
    <col min="16" max="16" width="17.5703125" style="1" customWidth="1"/>
    <col min="17" max="17" width="17.140625" style="1" customWidth="1"/>
    <col min="18" max="24" width="9.140625" style="1"/>
    <col min="25" max="25" width="2" style="1" customWidth="1"/>
    <col min="26" max="16384" width="9.140625" style="1"/>
  </cols>
  <sheetData>
    <row r="1" spans="1:25" x14ac:dyDescent="0.25">
      <c r="B1" s="171" t="s">
        <v>196</v>
      </c>
      <c r="C1" s="174"/>
      <c r="D1" s="171"/>
      <c r="E1" s="173"/>
      <c r="F1" s="172"/>
      <c r="G1" s="173"/>
      <c r="H1" s="173"/>
      <c r="I1" s="172"/>
      <c r="J1" s="171"/>
      <c r="K1" s="171"/>
      <c r="L1" s="171"/>
      <c r="M1" s="171"/>
      <c r="N1" s="171"/>
      <c r="O1" s="171"/>
      <c r="P1" s="171"/>
      <c r="Q1" s="171"/>
      <c r="R1" s="171"/>
    </row>
    <row r="2" spans="1:25" x14ac:dyDescent="0.25">
      <c r="B2" s="46"/>
      <c r="C2" s="170"/>
      <c r="D2" s="47"/>
      <c r="E2" s="33"/>
      <c r="F2" s="55"/>
      <c r="G2" s="33"/>
      <c r="H2" s="33"/>
      <c r="I2" s="156"/>
      <c r="J2" s="47"/>
      <c r="K2" s="47"/>
      <c r="L2" s="46"/>
      <c r="M2" s="46"/>
      <c r="N2" s="46"/>
      <c r="O2" s="46"/>
      <c r="P2" s="46"/>
      <c r="Q2" s="46"/>
      <c r="R2" s="46"/>
    </row>
    <row r="3" spans="1:25" ht="15.75" thickBot="1" x14ac:dyDescent="0.3">
      <c r="B3" s="46"/>
      <c r="C3" s="53"/>
      <c r="D3" s="47"/>
      <c r="E3" s="33"/>
      <c r="F3" s="55"/>
      <c r="G3" s="33"/>
      <c r="H3" s="33"/>
      <c r="I3" s="55"/>
      <c r="J3" s="46"/>
      <c r="K3" s="46"/>
      <c r="L3" s="46"/>
      <c r="M3" s="46"/>
      <c r="N3" s="46"/>
      <c r="O3" s="46"/>
      <c r="P3" s="46"/>
      <c r="Q3" s="46"/>
      <c r="R3" s="46"/>
    </row>
    <row r="4" spans="1:25" ht="26.25" x14ac:dyDescent="0.4">
      <c r="B4" s="169" t="s">
        <v>148</v>
      </c>
      <c r="C4" s="169"/>
      <c r="D4" s="47"/>
      <c r="E4" s="175" t="s">
        <v>195</v>
      </c>
      <c r="F4" s="176"/>
      <c r="G4" s="176"/>
      <c r="H4" s="176"/>
      <c r="I4" s="176"/>
      <c r="J4" s="176"/>
      <c r="K4" s="176"/>
      <c r="L4" s="176"/>
      <c r="M4" s="176"/>
      <c r="N4" s="176"/>
      <c r="O4" s="177"/>
      <c r="P4" s="175" t="s">
        <v>194</v>
      </c>
      <c r="Q4" s="176"/>
      <c r="R4" s="177"/>
      <c r="T4" s="168" t="s">
        <v>193</v>
      </c>
      <c r="U4" s="167"/>
      <c r="V4" s="166"/>
      <c r="W4" s="166"/>
      <c r="X4" s="165"/>
      <c r="Y4" s="164">
        <v>0</v>
      </c>
    </row>
    <row r="5" spans="1:25" x14ac:dyDescent="0.25">
      <c r="D5" s="47"/>
      <c r="E5" s="178" t="s">
        <v>192</v>
      </c>
      <c r="F5" s="179"/>
      <c r="G5" s="179"/>
      <c r="H5" s="179"/>
      <c r="I5" s="179"/>
      <c r="J5" s="180"/>
      <c r="K5" s="181" t="s">
        <v>191</v>
      </c>
      <c r="L5" s="182"/>
      <c r="M5" s="182"/>
      <c r="N5" s="182"/>
      <c r="O5" s="183"/>
      <c r="P5" s="181" t="s">
        <v>190</v>
      </c>
      <c r="Q5" s="182"/>
      <c r="R5" s="183"/>
      <c r="T5" s="163"/>
      <c r="U5" s="162"/>
      <c r="V5" s="161"/>
      <c r="W5" s="161"/>
      <c r="X5" s="160"/>
      <c r="Y5" s="159">
        <v>1</v>
      </c>
    </row>
    <row r="6" spans="1:25" x14ac:dyDescent="0.25">
      <c r="D6" s="47"/>
      <c r="E6" s="33"/>
      <c r="F6" s="55"/>
      <c r="G6" s="33"/>
      <c r="H6" s="33"/>
      <c r="I6" s="156"/>
      <c r="J6" s="46"/>
      <c r="K6" s="46"/>
      <c r="L6" s="46"/>
      <c r="M6" s="46"/>
      <c r="N6" s="46"/>
      <c r="O6" s="46"/>
      <c r="P6" s="46"/>
      <c r="Q6" s="46"/>
      <c r="R6" s="46"/>
      <c r="T6" s="144" t="s">
        <v>66</v>
      </c>
      <c r="U6" s="143"/>
      <c r="V6" s="142"/>
      <c r="W6" s="142" t="s">
        <v>156</v>
      </c>
      <c r="X6" s="158">
        <f>I24+I33+I42+I49+I55+I62</f>
        <v>1.1130712437658872</v>
      </c>
      <c r="Y6" s="140"/>
    </row>
    <row r="7" spans="1:25" ht="15.75" thickBot="1" x14ac:dyDescent="0.3">
      <c r="D7" s="47"/>
      <c r="E7" s="33"/>
      <c r="F7" s="55"/>
      <c r="G7" s="33"/>
      <c r="H7" s="33"/>
      <c r="I7" s="156"/>
      <c r="J7" s="46"/>
      <c r="K7" s="46"/>
      <c r="L7" s="46"/>
      <c r="M7" s="46"/>
      <c r="N7" s="46"/>
      <c r="O7" s="46"/>
      <c r="P7" s="46"/>
      <c r="Q7" s="46"/>
      <c r="R7" s="46"/>
      <c r="T7" s="132" t="s">
        <v>161</v>
      </c>
      <c r="U7" s="131"/>
      <c r="V7" s="130"/>
      <c r="W7" s="130" t="s">
        <v>156</v>
      </c>
      <c r="X7" s="157">
        <f>R26</f>
        <v>13.111111111111112</v>
      </c>
      <c r="Y7" s="128"/>
    </row>
    <row r="8" spans="1:25" x14ac:dyDescent="0.25">
      <c r="B8" s="94" t="s">
        <v>148</v>
      </c>
      <c r="C8" s="93" t="s">
        <v>156</v>
      </c>
      <c r="D8" s="47"/>
      <c r="E8" s="33"/>
      <c r="F8" s="55"/>
      <c r="G8" s="33"/>
      <c r="H8" s="33"/>
      <c r="I8" s="156"/>
      <c r="J8" s="46"/>
      <c r="K8" s="46"/>
      <c r="L8" s="122" t="s">
        <v>188</v>
      </c>
      <c r="M8" s="121" t="s">
        <v>136</v>
      </c>
      <c r="N8" s="121"/>
      <c r="O8" s="121"/>
      <c r="P8" s="122" t="s">
        <v>189</v>
      </c>
      <c r="Q8" s="121"/>
      <c r="R8" s="120"/>
      <c r="T8" s="144" t="s">
        <v>187</v>
      </c>
      <c r="U8" s="143"/>
      <c r="V8" s="142"/>
      <c r="W8" s="142" t="s">
        <v>156</v>
      </c>
      <c r="X8" s="141">
        <f>SUM(F13:F23)</f>
        <v>22.261424875317719</v>
      </c>
      <c r="Y8" s="140">
        <f>IF(X8=X9,1,0)</f>
        <v>1</v>
      </c>
    </row>
    <row r="9" spans="1:25" x14ac:dyDescent="0.25">
      <c r="B9" s="92" t="s">
        <v>157</v>
      </c>
      <c r="C9" s="91" t="s">
        <v>145</v>
      </c>
      <c r="G9" s="71" t="s">
        <v>114</v>
      </c>
      <c r="H9" s="71" t="s">
        <v>113</v>
      </c>
      <c r="I9" s="70" t="s">
        <v>112</v>
      </c>
      <c r="J9" s="154"/>
      <c r="K9" s="46"/>
      <c r="L9" s="92"/>
      <c r="M9" s="154" t="s">
        <v>114</v>
      </c>
      <c r="N9" s="154" t="s">
        <v>113</v>
      </c>
      <c r="O9" s="155" t="s">
        <v>112</v>
      </c>
      <c r="P9" s="92" t="s">
        <v>114</v>
      </c>
      <c r="Q9" s="154" t="s">
        <v>113</v>
      </c>
      <c r="R9" s="118" t="s">
        <v>171</v>
      </c>
      <c r="T9" s="138"/>
      <c r="U9" s="137"/>
      <c r="V9" s="136"/>
      <c r="W9" s="136" t="s">
        <v>147</v>
      </c>
      <c r="X9" s="135">
        <f>SUM(I13:I24)</f>
        <v>22.261424875317719</v>
      </c>
      <c r="Y9" s="134">
        <f>IF(X9=X8,1,0)</f>
        <v>1</v>
      </c>
    </row>
    <row r="10" spans="1:25" ht="15.75" thickBot="1" x14ac:dyDescent="0.3">
      <c r="A10" s="115"/>
      <c r="B10" s="114" t="s">
        <v>67</v>
      </c>
      <c r="C10" s="117">
        <f>I10*1.77</f>
        <v>25.291891094696275</v>
      </c>
      <c r="D10" s="85"/>
      <c r="G10" s="33" t="s">
        <v>9</v>
      </c>
      <c r="H10" s="44" t="s">
        <v>136</v>
      </c>
      <c r="I10" s="153">
        <f>[20]Zusammen!H47</f>
        <v>14.289204008302981</v>
      </c>
      <c r="J10" s="46"/>
      <c r="K10" s="46"/>
      <c r="L10" s="87" t="s">
        <v>9</v>
      </c>
      <c r="M10" s="29" t="s">
        <v>12</v>
      </c>
      <c r="N10" s="33" t="s">
        <v>106</v>
      </c>
      <c r="O10" s="45">
        <f>[20]Zusammen!H19</f>
        <v>5.6317112793272779</v>
      </c>
      <c r="P10" s="87"/>
      <c r="Q10" s="46"/>
      <c r="R10" s="111"/>
      <c r="T10" s="144" t="s">
        <v>136</v>
      </c>
      <c r="U10" s="143"/>
      <c r="V10" s="142"/>
      <c r="W10" s="142" t="s">
        <v>156</v>
      </c>
      <c r="X10" s="141">
        <f>I10+I30+I40+I47</f>
        <v>38.635295746977029</v>
      </c>
      <c r="Y10" s="140">
        <f>IF(X10=X11,1,0)</f>
        <v>0</v>
      </c>
    </row>
    <row r="11" spans="1:25" x14ac:dyDescent="0.25">
      <c r="A11" s="115"/>
      <c r="B11" s="152" t="str">
        <f>E99</f>
        <v>Windkraft Peak Shaving</v>
      </c>
      <c r="C11" s="152">
        <v>0</v>
      </c>
      <c r="D11" s="47"/>
      <c r="E11" s="79" t="s">
        <v>188</v>
      </c>
      <c r="F11" s="151" t="s">
        <v>187</v>
      </c>
      <c r="G11" s="107"/>
      <c r="H11" s="106"/>
      <c r="I11" s="150"/>
      <c r="J11" s="120"/>
      <c r="K11" s="46"/>
      <c r="L11" s="87"/>
      <c r="M11" s="29" t="s">
        <v>186</v>
      </c>
      <c r="N11" s="33" t="s">
        <v>106</v>
      </c>
      <c r="O11" s="45">
        <f>[20]Zusammen!H20</f>
        <v>6.2776677861914019</v>
      </c>
      <c r="P11" s="87"/>
      <c r="Q11" s="46"/>
      <c r="R11" s="111"/>
      <c r="T11" s="138"/>
      <c r="U11" s="137"/>
      <c r="V11" s="136"/>
      <c r="W11" s="136" t="s">
        <v>147</v>
      </c>
      <c r="X11" s="135">
        <f>SUM(O10:O12)</f>
        <v>38.553956141060731</v>
      </c>
      <c r="Y11" s="134">
        <f>IF(X11=X10,1,0)</f>
        <v>0</v>
      </c>
    </row>
    <row r="12" spans="1:25" x14ac:dyDescent="0.25">
      <c r="A12" s="115"/>
      <c r="B12" s="114"/>
      <c r="C12" s="149"/>
      <c r="D12" s="47"/>
      <c r="E12" s="74" t="s">
        <v>157</v>
      </c>
      <c r="F12" s="73" t="s">
        <v>156</v>
      </c>
      <c r="G12" s="148" t="s">
        <v>157</v>
      </c>
      <c r="H12" s="147" t="s">
        <v>113</v>
      </c>
      <c r="I12" s="70" t="s">
        <v>112</v>
      </c>
      <c r="J12" s="146"/>
      <c r="K12" s="46"/>
      <c r="L12" s="87"/>
      <c r="M12" s="43" t="s">
        <v>9</v>
      </c>
      <c r="N12" s="43" t="s">
        <v>185</v>
      </c>
      <c r="O12" s="45">
        <f>[20]Zusammen!H21</f>
        <v>26.644577075542053</v>
      </c>
      <c r="P12" s="28" t="s">
        <v>64</v>
      </c>
      <c r="Q12" s="28" t="s">
        <v>64</v>
      </c>
      <c r="R12" s="139">
        <f>[20]Zusammen!H23</f>
        <v>26.644577075542053</v>
      </c>
      <c r="T12" s="144" t="s">
        <v>185</v>
      </c>
      <c r="U12" s="143"/>
      <c r="V12" s="142"/>
      <c r="W12" s="142" t="s">
        <v>156</v>
      </c>
      <c r="X12" s="141">
        <f>O12</f>
        <v>26.644577075542053</v>
      </c>
      <c r="Y12" s="140">
        <f>IF(X12=X13,1,0)</f>
        <v>0</v>
      </c>
    </row>
    <row r="13" spans="1:25" x14ac:dyDescent="0.25">
      <c r="A13" s="115"/>
      <c r="B13" s="114" t="s">
        <v>85</v>
      </c>
      <c r="C13" s="113">
        <v>0</v>
      </c>
      <c r="D13" s="47"/>
      <c r="E13" s="88" t="s">
        <v>85</v>
      </c>
      <c r="F13" s="112">
        <v>0</v>
      </c>
      <c r="G13" s="33" t="s">
        <v>85</v>
      </c>
      <c r="H13" s="33" t="s">
        <v>106</v>
      </c>
      <c r="I13" s="112">
        <v>0</v>
      </c>
      <c r="J13" s="111"/>
      <c r="K13" s="46"/>
      <c r="L13" s="87"/>
      <c r="M13" s="43"/>
      <c r="N13" s="43"/>
      <c r="O13" s="43"/>
      <c r="P13" s="145" t="s">
        <v>184</v>
      </c>
      <c r="Q13" s="145" t="s">
        <v>184</v>
      </c>
      <c r="R13" s="139">
        <f>[20]Zusammen!H24</f>
        <v>0.1</v>
      </c>
      <c r="T13" s="138"/>
      <c r="U13" s="137"/>
      <c r="V13" s="136"/>
      <c r="W13" s="136" t="s">
        <v>147</v>
      </c>
      <c r="X13" s="135">
        <f>SUM(R12:R15)</f>
        <v>26.744577075542054</v>
      </c>
      <c r="Y13" s="134">
        <f>IF(X13=X12,1,0)</f>
        <v>0</v>
      </c>
    </row>
    <row r="14" spans="1:25" x14ac:dyDescent="0.25">
      <c r="A14" s="115"/>
      <c r="B14" s="114" t="s">
        <v>183</v>
      </c>
      <c r="C14" s="113">
        <v>0</v>
      </c>
      <c r="D14" s="47"/>
      <c r="E14" s="88" t="s">
        <v>183</v>
      </c>
      <c r="F14" s="112">
        <v>0</v>
      </c>
      <c r="G14" s="33" t="s">
        <v>183</v>
      </c>
      <c r="H14" s="33" t="s">
        <v>106</v>
      </c>
      <c r="I14" s="112">
        <v>0</v>
      </c>
      <c r="J14" s="111"/>
      <c r="K14" s="46"/>
      <c r="L14" s="87"/>
      <c r="M14" s="43"/>
      <c r="N14" s="43"/>
      <c r="O14" s="43"/>
      <c r="P14" s="100" t="s">
        <v>182</v>
      </c>
      <c r="Q14" s="43" t="s">
        <v>182</v>
      </c>
      <c r="R14" s="139">
        <f>[20]Zusammen!H25</f>
        <v>0</v>
      </c>
      <c r="T14" s="144" t="s">
        <v>106</v>
      </c>
      <c r="U14" s="143"/>
      <c r="V14" s="142"/>
      <c r="W14" s="142" t="s">
        <v>156</v>
      </c>
      <c r="X14" s="141">
        <f>SUM(I13:I23)+I29+I54+I60+I61+I67+I68+O10+O11</f>
        <v>47.974414386246153</v>
      </c>
      <c r="Y14" s="140">
        <f>IF(X14=X15,1,0)</f>
        <v>0</v>
      </c>
    </row>
    <row r="15" spans="1:25" x14ac:dyDescent="0.25">
      <c r="A15" s="115"/>
      <c r="B15" s="114" t="s">
        <v>181</v>
      </c>
      <c r="C15" s="113">
        <v>0</v>
      </c>
      <c r="D15" s="47"/>
      <c r="E15" s="88" t="s">
        <v>181</v>
      </c>
      <c r="F15" s="112">
        <v>0</v>
      </c>
      <c r="G15" s="33" t="s">
        <v>181</v>
      </c>
      <c r="H15" s="33" t="s">
        <v>106</v>
      </c>
      <c r="I15" s="112">
        <v>0</v>
      </c>
      <c r="J15" s="111"/>
      <c r="K15" s="46"/>
      <c r="L15" s="87"/>
      <c r="M15" s="43"/>
      <c r="N15" s="28"/>
      <c r="O15" s="43"/>
      <c r="P15" s="100" t="s">
        <v>180</v>
      </c>
      <c r="Q15" s="43"/>
      <c r="R15" s="139">
        <f>[20]Zusammen!H26</f>
        <v>0</v>
      </c>
      <c r="T15" s="138"/>
      <c r="U15" s="137"/>
      <c r="V15" s="136"/>
      <c r="W15" s="136" t="s">
        <v>147</v>
      </c>
      <c r="X15" s="135">
        <f>SUM(R21:R26)</f>
        <v>59.611111111111114</v>
      </c>
      <c r="Y15" s="134">
        <f>IF(X15=I93,1,0)</f>
        <v>0</v>
      </c>
    </row>
    <row r="16" spans="1:25" ht="15.75" thickBot="1" x14ac:dyDescent="0.3">
      <c r="A16" s="115"/>
      <c r="B16" s="114" t="s">
        <v>179</v>
      </c>
      <c r="C16" s="113">
        <v>0</v>
      </c>
      <c r="D16" s="47"/>
      <c r="E16" s="88" t="s">
        <v>179</v>
      </c>
      <c r="F16" s="112">
        <v>0</v>
      </c>
      <c r="G16" s="33" t="s">
        <v>179</v>
      </c>
      <c r="H16" s="33" t="s">
        <v>106</v>
      </c>
      <c r="I16" s="112">
        <v>0</v>
      </c>
      <c r="J16" s="111"/>
      <c r="K16" s="46"/>
      <c r="L16" s="81"/>
      <c r="M16" s="133"/>
      <c r="N16" s="102"/>
      <c r="O16" s="102"/>
      <c r="P16" s="43"/>
      <c r="Q16" s="43"/>
      <c r="R16" s="101"/>
      <c r="T16" s="132" t="s">
        <v>178</v>
      </c>
      <c r="U16" s="131"/>
      <c r="V16" s="130"/>
      <c r="W16" s="130" t="s">
        <v>156</v>
      </c>
      <c r="X16" s="129">
        <f>I31+I41+I48</f>
        <v>12.196602828077914</v>
      </c>
      <c r="Y16" s="128"/>
    </row>
    <row r="17" spans="1:25" ht="15.75" thickBot="1" x14ac:dyDescent="0.3">
      <c r="A17" s="115"/>
      <c r="B17" s="114" t="s">
        <v>177</v>
      </c>
      <c r="C17" s="113">
        <v>0</v>
      </c>
      <c r="D17" s="47"/>
      <c r="E17" s="88" t="s">
        <v>177</v>
      </c>
      <c r="F17" s="112">
        <v>0</v>
      </c>
      <c r="G17" s="33" t="s">
        <v>177</v>
      </c>
      <c r="H17" s="33" t="s">
        <v>106</v>
      </c>
      <c r="I17" s="112">
        <v>0</v>
      </c>
      <c r="J17" s="111"/>
      <c r="K17" s="46"/>
      <c r="L17" s="46"/>
      <c r="N17" s="46"/>
      <c r="O17" s="46"/>
      <c r="P17" s="46"/>
      <c r="Q17" s="46"/>
      <c r="R17" s="46"/>
      <c r="T17" s="127" t="s">
        <v>176</v>
      </c>
      <c r="U17" s="126"/>
      <c r="V17" s="125"/>
      <c r="W17" s="125" t="s">
        <v>156</v>
      </c>
      <c r="X17" s="124">
        <f>I32</f>
        <v>0</v>
      </c>
      <c r="Y17" s="123"/>
    </row>
    <row r="18" spans="1:25" ht="15.75" thickBot="1" x14ac:dyDescent="0.3">
      <c r="A18" s="115"/>
      <c r="B18" s="114" t="s">
        <v>175</v>
      </c>
      <c r="C18" s="113">
        <v>0</v>
      </c>
      <c r="D18" s="47"/>
      <c r="E18" s="88" t="s">
        <v>175</v>
      </c>
      <c r="F18" s="112">
        <v>0</v>
      </c>
      <c r="G18" s="33" t="s">
        <v>175</v>
      </c>
      <c r="H18" s="33" t="s">
        <v>106</v>
      </c>
      <c r="I18" s="112">
        <v>0</v>
      </c>
      <c r="J18" s="111"/>
      <c r="K18" s="46"/>
      <c r="N18" s="46"/>
      <c r="O18" s="46"/>
      <c r="P18" s="46"/>
      <c r="Q18" s="46"/>
      <c r="R18" s="46"/>
    </row>
    <row r="19" spans="1:25" x14ac:dyDescent="0.25">
      <c r="A19" s="115"/>
      <c r="B19" s="114" t="s">
        <v>174</v>
      </c>
      <c r="C19" s="113">
        <v>0</v>
      </c>
      <c r="D19" s="47"/>
      <c r="E19" s="88" t="s">
        <v>174</v>
      </c>
      <c r="F19" s="112">
        <v>0</v>
      </c>
      <c r="G19" s="33" t="s">
        <v>174</v>
      </c>
      <c r="H19" s="33" t="s">
        <v>106</v>
      </c>
      <c r="I19" s="112">
        <v>0</v>
      </c>
      <c r="J19" s="111"/>
      <c r="K19" s="46"/>
      <c r="N19" s="46"/>
      <c r="O19" s="46"/>
      <c r="P19" s="122" t="s">
        <v>173</v>
      </c>
      <c r="Q19" s="121"/>
      <c r="R19" s="120"/>
    </row>
    <row r="20" spans="1:25" x14ac:dyDescent="0.25">
      <c r="A20" s="115"/>
      <c r="B20" s="114" t="s">
        <v>172</v>
      </c>
      <c r="C20" s="113">
        <v>0</v>
      </c>
      <c r="D20" s="47"/>
      <c r="E20" s="88" t="s">
        <v>172</v>
      </c>
      <c r="F20" s="112">
        <v>0</v>
      </c>
      <c r="G20" s="33" t="s">
        <v>172</v>
      </c>
      <c r="H20" s="33" t="s">
        <v>106</v>
      </c>
      <c r="I20" s="112">
        <v>0</v>
      </c>
      <c r="J20" s="111"/>
      <c r="K20" s="46"/>
      <c r="N20" s="46"/>
      <c r="O20" s="46"/>
      <c r="P20" s="92" t="s">
        <v>114</v>
      </c>
      <c r="Q20" s="119" t="s">
        <v>113</v>
      </c>
      <c r="R20" s="118" t="s">
        <v>171</v>
      </c>
    </row>
    <row r="21" spans="1:25" x14ac:dyDescent="0.25">
      <c r="A21" s="115"/>
      <c r="B21" s="114" t="s">
        <v>170</v>
      </c>
      <c r="C21" s="117">
        <f>F21*0.3</f>
        <v>6.6784274625953151</v>
      </c>
      <c r="D21" s="47"/>
      <c r="E21" s="88" t="s">
        <v>170</v>
      </c>
      <c r="F21" s="116">
        <f>[20]Zusammen!H49</f>
        <v>22.261424875317719</v>
      </c>
      <c r="G21" s="33" t="s">
        <v>170</v>
      </c>
      <c r="H21" s="33" t="s">
        <v>106</v>
      </c>
      <c r="I21" s="116">
        <f>[20]Zusammen!H51</f>
        <v>21.148353631551831</v>
      </c>
      <c r="J21" s="111"/>
      <c r="K21" s="46"/>
      <c r="N21" s="46"/>
      <c r="O21" s="46"/>
      <c r="P21" s="87" t="s">
        <v>56</v>
      </c>
      <c r="Q21" s="43" t="s">
        <v>117</v>
      </c>
      <c r="R21" s="105">
        <f>U103</f>
        <v>14.3</v>
      </c>
      <c r="S21" s="47">
        <f>R21-R21/0.8</f>
        <v>-3.5749999999999993</v>
      </c>
    </row>
    <row r="22" spans="1:25" x14ac:dyDescent="0.25">
      <c r="A22" s="115"/>
      <c r="B22" s="114" t="s">
        <v>169</v>
      </c>
      <c r="C22" s="113">
        <v>0</v>
      </c>
      <c r="D22" s="47"/>
      <c r="E22" s="88" t="s">
        <v>169</v>
      </c>
      <c r="F22" s="112">
        <v>0</v>
      </c>
      <c r="G22" s="33" t="s">
        <v>169</v>
      </c>
      <c r="H22" s="33" t="s">
        <v>106</v>
      </c>
      <c r="I22" s="112">
        <v>0</v>
      </c>
      <c r="J22" s="111"/>
      <c r="K22" s="46"/>
      <c r="N22" s="46"/>
      <c r="O22" s="46"/>
      <c r="P22" s="87" t="s">
        <v>50</v>
      </c>
      <c r="Q22" s="43" t="s">
        <v>50</v>
      </c>
      <c r="R22" s="105">
        <f>U106</f>
        <v>15.6</v>
      </c>
      <c r="S22" s="47">
        <f>R22-R22/0.95</f>
        <v>-0.82105263157894903</v>
      </c>
    </row>
    <row r="23" spans="1:25" x14ac:dyDescent="0.25">
      <c r="A23" s="115"/>
      <c r="B23" s="114" t="s">
        <v>168</v>
      </c>
      <c r="C23" s="113">
        <v>0</v>
      </c>
      <c r="D23" s="47"/>
      <c r="E23" s="88" t="s">
        <v>168</v>
      </c>
      <c r="F23" s="112">
        <v>0</v>
      </c>
      <c r="G23" s="33" t="s">
        <v>168</v>
      </c>
      <c r="H23" s="33" t="s">
        <v>106</v>
      </c>
      <c r="I23" s="112">
        <v>0</v>
      </c>
      <c r="J23" s="111"/>
      <c r="K23" s="46"/>
      <c r="N23" s="46"/>
      <c r="O23" s="46"/>
      <c r="P23" s="87" t="s">
        <v>44</v>
      </c>
      <c r="Q23" s="43" t="s">
        <v>44</v>
      </c>
      <c r="R23" s="105">
        <f>U108</f>
        <v>16.600000000000001</v>
      </c>
      <c r="S23" s="47">
        <f>R23-R23/0.95</f>
        <v>-0.87368421052631717</v>
      </c>
    </row>
    <row r="24" spans="1:25" x14ac:dyDescent="0.25">
      <c r="B24" s="87"/>
      <c r="C24" s="99"/>
      <c r="D24" s="85"/>
      <c r="E24" s="88"/>
      <c r="F24" s="112">
        <v>0</v>
      </c>
      <c r="G24" s="34" t="s">
        <v>119</v>
      </c>
      <c r="H24" s="44" t="s">
        <v>119</v>
      </c>
      <c r="I24" s="57">
        <f>F21-I21</f>
        <v>1.1130712437658872</v>
      </c>
      <c r="J24" s="111"/>
      <c r="K24" s="46"/>
      <c r="L24" s="46"/>
      <c r="M24" s="46"/>
      <c r="N24" s="46"/>
      <c r="O24" s="46"/>
      <c r="P24" s="87" t="s">
        <v>167</v>
      </c>
      <c r="Q24" s="43" t="s">
        <v>163</v>
      </c>
      <c r="R24" s="105">
        <v>0</v>
      </c>
    </row>
    <row r="25" spans="1:25" ht="15.75" thickBot="1" x14ac:dyDescent="0.3">
      <c r="B25" s="87" t="s">
        <v>166</v>
      </c>
      <c r="C25" s="110">
        <v>0</v>
      </c>
      <c r="D25" s="85"/>
      <c r="E25" s="26"/>
      <c r="F25" s="23"/>
      <c r="G25" s="25" t="s">
        <v>165</v>
      </c>
      <c r="H25" s="24" t="s">
        <v>109</v>
      </c>
      <c r="I25" s="49">
        <v>0</v>
      </c>
      <c r="J25" s="48"/>
      <c r="K25" s="47"/>
      <c r="L25" s="46"/>
      <c r="M25" s="46"/>
      <c r="N25" s="46"/>
      <c r="O25" s="46"/>
      <c r="P25" s="100" t="s">
        <v>164</v>
      </c>
      <c r="Q25" s="43" t="s">
        <v>163</v>
      </c>
      <c r="R25" s="105">
        <v>0</v>
      </c>
    </row>
    <row r="26" spans="1:25" ht="15.75" thickBot="1" x14ac:dyDescent="0.3">
      <c r="B26" s="87" t="s">
        <v>162</v>
      </c>
      <c r="C26" s="110">
        <v>0</v>
      </c>
      <c r="D26" s="47"/>
      <c r="I26" s="55"/>
      <c r="J26" s="47"/>
      <c r="K26" s="47"/>
      <c r="L26" s="46"/>
      <c r="M26" s="46"/>
      <c r="N26" s="46"/>
      <c r="O26" s="46"/>
      <c r="P26" s="87" t="s">
        <v>161</v>
      </c>
      <c r="Q26" s="46" t="s">
        <v>161</v>
      </c>
      <c r="R26" s="105">
        <f>T126+T127</f>
        <v>13.111111111111112</v>
      </c>
    </row>
    <row r="27" spans="1:25" x14ac:dyDescent="0.25">
      <c r="B27" s="87" t="s">
        <v>160</v>
      </c>
      <c r="C27" s="110">
        <v>0</v>
      </c>
      <c r="D27" s="47"/>
      <c r="E27" s="109" t="s">
        <v>159</v>
      </c>
      <c r="F27" s="108"/>
      <c r="G27" s="107"/>
      <c r="H27" s="106"/>
      <c r="I27" s="76"/>
      <c r="J27" s="75"/>
      <c r="K27" s="47"/>
      <c r="L27" s="46"/>
      <c r="M27" s="46"/>
      <c r="N27" s="46"/>
      <c r="O27" s="46"/>
      <c r="P27" s="87" t="s">
        <v>158</v>
      </c>
      <c r="Q27" s="46" t="s">
        <v>142</v>
      </c>
      <c r="R27" s="105">
        <v>0</v>
      </c>
    </row>
    <row r="28" spans="1:25" ht="15.75" thickBot="1" x14ac:dyDescent="0.3">
      <c r="B28" s="100"/>
      <c r="C28" s="99"/>
      <c r="D28" s="47"/>
      <c r="E28" s="74" t="s">
        <v>157</v>
      </c>
      <c r="F28" s="73" t="s">
        <v>156</v>
      </c>
      <c r="G28" s="104" t="s">
        <v>114</v>
      </c>
      <c r="H28" s="103" t="s">
        <v>113</v>
      </c>
      <c r="I28" s="70" t="s">
        <v>112</v>
      </c>
      <c r="J28" s="69"/>
      <c r="K28" s="47"/>
      <c r="L28" s="46"/>
      <c r="M28" s="46"/>
      <c r="N28" s="46"/>
      <c r="O28" s="46"/>
      <c r="P28" s="81"/>
      <c r="Q28" s="102"/>
      <c r="R28" s="101"/>
    </row>
    <row r="29" spans="1:25" x14ac:dyDescent="0.25">
      <c r="B29" s="100"/>
      <c r="C29" s="99"/>
      <c r="D29" s="47"/>
      <c r="E29" s="88" t="s">
        <v>155</v>
      </c>
      <c r="F29" s="90">
        <v>0</v>
      </c>
      <c r="G29" s="66" t="s">
        <v>154</v>
      </c>
      <c r="H29" s="33" t="s">
        <v>106</v>
      </c>
      <c r="I29" s="58">
        <v>0</v>
      </c>
      <c r="J29" s="54"/>
      <c r="K29" s="47"/>
      <c r="L29" s="46"/>
      <c r="M29" s="46"/>
      <c r="N29" s="46"/>
      <c r="O29" s="46"/>
      <c r="P29" s="46"/>
      <c r="Q29" s="46"/>
      <c r="R29" s="46"/>
    </row>
    <row r="30" spans="1:25" ht="15.75" thickBot="1" x14ac:dyDescent="0.3">
      <c r="B30" s="98"/>
      <c r="C30" s="97"/>
      <c r="D30" s="47"/>
      <c r="E30" s="88" t="s">
        <v>153</v>
      </c>
      <c r="F30" s="90">
        <v>0</v>
      </c>
      <c r="G30" s="66" t="s">
        <v>152</v>
      </c>
      <c r="H30" s="44" t="s">
        <v>136</v>
      </c>
      <c r="I30" s="96">
        <v>0</v>
      </c>
      <c r="J30" s="54"/>
      <c r="K30" s="47"/>
      <c r="L30" s="46"/>
      <c r="M30" s="46"/>
      <c r="N30" s="46"/>
      <c r="O30" s="46"/>
      <c r="P30" s="46"/>
      <c r="Q30" s="46"/>
      <c r="R30" s="46"/>
    </row>
    <row r="31" spans="1:25" x14ac:dyDescent="0.25">
      <c r="B31" s="46"/>
      <c r="D31" s="47"/>
      <c r="E31" s="88" t="s">
        <v>151</v>
      </c>
      <c r="F31" s="90">
        <v>0</v>
      </c>
      <c r="G31" s="66" t="s">
        <v>149</v>
      </c>
      <c r="H31" s="44" t="s">
        <v>78</v>
      </c>
      <c r="I31" s="95">
        <v>0</v>
      </c>
      <c r="J31" s="54"/>
      <c r="K31" s="47"/>
      <c r="L31" s="46"/>
      <c r="M31" s="46"/>
      <c r="N31" s="46"/>
      <c r="O31" s="46"/>
      <c r="P31" s="46"/>
      <c r="Q31" s="46"/>
      <c r="R31" s="46"/>
    </row>
    <row r="32" spans="1:25" ht="15.75" thickBot="1" x14ac:dyDescent="0.3">
      <c r="B32" s="46"/>
      <c r="C32" s="53"/>
      <c r="E32" s="88" t="s">
        <v>150</v>
      </c>
      <c r="F32" s="90">
        <v>0</v>
      </c>
      <c r="G32" s="66" t="s">
        <v>149</v>
      </c>
      <c r="H32" s="44" t="s">
        <v>143</v>
      </c>
      <c r="I32" s="65">
        <v>0</v>
      </c>
      <c r="J32" s="54"/>
      <c r="K32" s="47"/>
      <c r="L32" s="46"/>
      <c r="M32" s="46"/>
      <c r="N32" s="46"/>
      <c r="O32" s="46"/>
      <c r="P32" s="46"/>
      <c r="Q32" s="46"/>
      <c r="R32" s="46"/>
    </row>
    <row r="33" spans="2:18" x14ac:dyDescent="0.25">
      <c r="B33" s="94" t="s">
        <v>148</v>
      </c>
      <c r="C33" s="93" t="s">
        <v>147</v>
      </c>
      <c r="E33" s="88" t="s">
        <v>146</v>
      </c>
      <c r="F33" s="90">
        <v>0</v>
      </c>
      <c r="G33" s="34" t="s">
        <v>119</v>
      </c>
      <c r="H33" s="44" t="s">
        <v>119</v>
      </c>
      <c r="I33" s="57">
        <v>0</v>
      </c>
      <c r="J33" s="54"/>
      <c r="K33" s="47"/>
      <c r="L33" s="46"/>
      <c r="M33" s="46"/>
      <c r="N33" s="46"/>
      <c r="O33" s="46"/>
      <c r="P33" s="46"/>
      <c r="Q33" s="46"/>
      <c r="R33" s="46"/>
    </row>
    <row r="34" spans="2:18" x14ac:dyDescent="0.25">
      <c r="B34" s="92"/>
      <c r="C34" s="91" t="s">
        <v>145</v>
      </c>
      <c r="D34" s="85"/>
      <c r="E34" s="88" t="s">
        <v>144</v>
      </c>
      <c r="F34" s="90">
        <v>0</v>
      </c>
      <c r="G34" s="66"/>
      <c r="H34" s="44"/>
      <c r="I34" s="55"/>
      <c r="J34" s="54"/>
      <c r="K34" s="47"/>
      <c r="L34" s="46"/>
      <c r="M34" s="46"/>
      <c r="N34" s="46"/>
      <c r="O34" s="46"/>
      <c r="P34" s="46"/>
      <c r="Q34" s="46"/>
      <c r="R34" s="46"/>
    </row>
    <row r="35" spans="2:18" x14ac:dyDescent="0.25">
      <c r="B35" s="87" t="s">
        <v>78</v>
      </c>
      <c r="C35" s="89">
        <f>I48*1.77</f>
        <v>21.587987005697908</v>
      </c>
      <c r="D35" s="85"/>
      <c r="E35" s="88"/>
      <c r="F35" s="55"/>
      <c r="G35" s="66"/>
      <c r="H35" s="44"/>
      <c r="I35" s="55"/>
      <c r="J35" s="54"/>
      <c r="K35" s="47"/>
      <c r="L35" s="46"/>
      <c r="M35" s="46"/>
      <c r="N35" s="46"/>
      <c r="O35" s="46"/>
      <c r="P35" s="46"/>
      <c r="Q35" s="46"/>
      <c r="R35" s="46"/>
    </row>
    <row r="36" spans="2:18" ht="15.75" thickBot="1" x14ac:dyDescent="0.3">
      <c r="B36" s="87" t="s">
        <v>143</v>
      </c>
      <c r="C36" s="86">
        <v>0</v>
      </c>
      <c r="D36" s="85"/>
      <c r="E36" s="84"/>
      <c r="F36" s="49"/>
      <c r="G36" s="83"/>
      <c r="H36" s="82"/>
      <c r="I36" s="49"/>
      <c r="J36" s="48"/>
      <c r="K36" s="47"/>
      <c r="L36" s="46"/>
      <c r="M36" s="46"/>
      <c r="N36" s="46"/>
      <c r="O36" s="46"/>
      <c r="P36" s="46"/>
      <c r="Q36" s="46"/>
      <c r="R36" s="46"/>
    </row>
    <row r="37" spans="2:18" ht="15.75" thickBot="1" x14ac:dyDescent="0.3">
      <c r="B37" s="81" t="s">
        <v>142</v>
      </c>
      <c r="C37" s="80">
        <v>0</v>
      </c>
      <c r="D37" s="47"/>
      <c r="E37" s="33"/>
      <c r="F37" s="55"/>
      <c r="G37" s="33"/>
      <c r="H37" s="33"/>
      <c r="I37" s="55"/>
      <c r="J37" s="47"/>
      <c r="K37" s="47"/>
      <c r="L37" s="46"/>
      <c r="M37" s="46"/>
      <c r="N37" s="46"/>
      <c r="O37" s="46"/>
      <c r="P37" s="46"/>
      <c r="Q37" s="46"/>
      <c r="R37" s="46"/>
    </row>
    <row r="38" spans="2:18" x14ac:dyDescent="0.25">
      <c r="B38" s="46"/>
      <c r="C38" s="53"/>
      <c r="D38" s="47"/>
      <c r="E38" s="79" t="s">
        <v>141</v>
      </c>
      <c r="F38" s="76"/>
      <c r="G38" s="78"/>
      <c r="H38" s="77"/>
      <c r="I38" s="76"/>
      <c r="J38" s="75"/>
      <c r="K38" s="47"/>
      <c r="L38" s="46"/>
      <c r="M38" s="46"/>
      <c r="N38" s="46"/>
      <c r="O38" s="46"/>
      <c r="P38" s="46"/>
      <c r="Q38" s="46"/>
      <c r="R38" s="46"/>
    </row>
    <row r="39" spans="2:18" x14ac:dyDescent="0.25">
      <c r="B39" s="46"/>
      <c r="C39" s="53"/>
      <c r="D39" s="47"/>
      <c r="E39" s="74"/>
      <c r="F39" s="73"/>
      <c r="G39" s="72" t="s">
        <v>114</v>
      </c>
      <c r="H39" s="71" t="s">
        <v>113</v>
      </c>
      <c r="I39" s="70" t="s">
        <v>112</v>
      </c>
      <c r="J39" s="69"/>
      <c r="K39" s="47"/>
      <c r="L39" s="46"/>
      <c r="M39" s="46"/>
      <c r="N39" s="46"/>
      <c r="O39" s="46"/>
      <c r="P39" s="46"/>
      <c r="Q39" s="46"/>
      <c r="R39" s="46"/>
    </row>
    <row r="40" spans="2:18" x14ac:dyDescent="0.25">
      <c r="B40" s="46"/>
      <c r="C40" s="53"/>
      <c r="D40" s="47"/>
      <c r="E40" s="56"/>
      <c r="F40" s="55"/>
      <c r="G40" s="34" t="s">
        <v>140</v>
      </c>
      <c r="H40" s="44" t="s">
        <v>136</v>
      </c>
      <c r="I40" s="67">
        <f>[20]Zusammen!H33</f>
        <v>6.6999706283185745</v>
      </c>
      <c r="J40" s="54"/>
      <c r="K40" s="47"/>
      <c r="L40" s="46"/>
      <c r="M40" s="46"/>
      <c r="N40" s="46"/>
      <c r="O40" s="46"/>
      <c r="P40" s="46"/>
      <c r="Q40" s="46"/>
      <c r="R40" s="46"/>
    </row>
    <row r="41" spans="2:18" x14ac:dyDescent="0.25">
      <c r="B41" s="46"/>
      <c r="C41" s="53"/>
      <c r="D41" s="47"/>
      <c r="E41" s="56"/>
      <c r="F41" s="55"/>
      <c r="G41" s="66" t="s">
        <v>139</v>
      </c>
      <c r="H41" s="44" t="s">
        <v>78</v>
      </c>
      <c r="I41" s="68">
        <v>0</v>
      </c>
      <c r="J41" s="54"/>
      <c r="K41" s="47"/>
      <c r="L41" s="46"/>
      <c r="M41" s="46"/>
      <c r="N41" s="46"/>
      <c r="O41" s="46"/>
      <c r="P41" s="46"/>
      <c r="Q41" s="46"/>
      <c r="R41" s="46"/>
    </row>
    <row r="42" spans="2:18" x14ac:dyDescent="0.25">
      <c r="B42" s="46"/>
      <c r="C42" s="53"/>
      <c r="D42" s="47"/>
      <c r="E42" s="56"/>
      <c r="F42" s="55"/>
      <c r="G42" s="34" t="s">
        <v>119</v>
      </c>
      <c r="H42" s="44" t="s">
        <v>119</v>
      </c>
      <c r="I42" s="57">
        <v>0</v>
      </c>
      <c r="J42" s="54"/>
      <c r="K42" s="47"/>
      <c r="L42" s="46"/>
      <c r="M42" s="46"/>
      <c r="N42" s="46"/>
      <c r="O42" s="46"/>
      <c r="P42" s="46"/>
      <c r="Q42" s="46"/>
      <c r="R42" s="46"/>
    </row>
    <row r="43" spans="2:18" x14ac:dyDescent="0.25">
      <c r="B43" s="46"/>
      <c r="C43" s="53"/>
      <c r="D43" s="47"/>
      <c r="E43" s="56"/>
      <c r="F43" s="55"/>
      <c r="G43" s="34"/>
      <c r="H43" s="33"/>
      <c r="I43" s="55"/>
      <c r="J43" s="54"/>
      <c r="K43" s="47"/>
      <c r="L43" s="46"/>
      <c r="M43" s="46"/>
      <c r="N43" s="46"/>
      <c r="O43" s="46"/>
      <c r="P43" s="46"/>
      <c r="Q43" s="46"/>
      <c r="R43" s="46"/>
    </row>
    <row r="44" spans="2:18" ht="15.75" thickBot="1" x14ac:dyDescent="0.3">
      <c r="B44" s="46"/>
      <c r="C44" s="53"/>
      <c r="D44" s="47"/>
      <c r="E44" s="52"/>
      <c r="F44" s="23"/>
      <c r="G44" s="25"/>
      <c r="H44" s="24"/>
      <c r="I44" s="23"/>
      <c r="J44" s="48"/>
      <c r="K44" s="47"/>
      <c r="L44" s="46"/>
      <c r="M44" s="46"/>
      <c r="N44" s="46"/>
      <c r="O44" s="46"/>
      <c r="P44" s="46"/>
      <c r="Q44" s="46"/>
      <c r="R44" s="46"/>
    </row>
    <row r="45" spans="2:18" ht="15.75" thickBot="1" x14ac:dyDescent="0.3">
      <c r="B45" s="46"/>
      <c r="C45" s="53"/>
      <c r="D45" s="47"/>
      <c r="E45" s="64"/>
      <c r="J45" s="47"/>
      <c r="K45" s="47"/>
      <c r="L45" s="46"/>
      <c r="M45" s="46"/>
      <c r="N45" s="46"/>
      <c r="O45" s="46"/>
      <c r="P45" s="46"/>
      <c r="Q45" s="46"/>
      <c r="R45" s="46"/>
    </row>
    <row r="46" spans="2:18" x14ac:dyDescent="0.25">
      <c r="B46" s="46"/>
      <c r="C46" s="53"/>
      <c r="D46" s="47"/>
      <c r="E46" s="63" t="s">
        <v>138</v>
      </c>
      <c r="F46" s="62"/>
      <c r="G46" s="40" t="s">
        <v>114</v>
      </c>
      <c r="H46" s="39" t="s">
        <v>113</v>
      </c>
      <c r="I46" s="38" t="s">
        <v>112</v>
      </c>
      <c r="J46" s="61"/>
      <c r="K46" s="47"/>
      <c r="L46" s="46"/>
      <c r="M46" s="46"/>
      <c r="N46" s="46"/>
      <c r="O46" s="46"/>
      <c r="P46" s="46"/>
      <c r="Q46" s="46"/>
      <c r="R46" s="46"/>
    </row>
    <row r="47" spans="2:18" x14ac:dyDescent="0.25">
      <c r="B47" s="46"/>
      <c r="C47" s="53"/>
      <c r="D47" s="47"/>
      <c r="E47" s="56"/>
      <c r="F47" s="55"/>
      <c r="G47" s="34" t="s">
        <v>137</v>
      </c>
      <c r="H47" s="44" t="s">
        <v>136</v>
      </c>
      <c r="I47" s="67">
        <f>[20]Zusammen!H30</f>
        <v>17.646121110355473</v>
      </c>
      <c r="J47" s="54"/>
      <c r="K47" s="47"/>
      <c r="L47" s="46"/>
      <c r="M47" s="46"/>
      <c r="N47" s="46"/>
      <c r="O47" s="46"/>
      <c r="P47" s="46"/>
      <c r="Q47" s="46"/>
      <c r="R47" s="46"/>
    </row>
    <row r="48" spans="2:18" x14ac:dyDescent="0.25">
      <c r="B48" s="46"/>
      <c r="C48" s="53"/>
      <c r="D48" s="47"/>
      <c r="E48" s="56"/>
      <c r="F48" s="55"/>
      <c r="G48" s="66" t="s">
        <v>135</v>
      </c>
      <c r="H48" s="44" t="s">
        <v>78</v>
      </c>
      <c r="I48" s="67">
        <f>[20]Zusammen!H29</f>
        <v>12.196602828077914</v>
      </c>
      <c r="J48" s="54"/>
      <c r="K48" s="47"/>
      <c r="L48" s="46"/>
      <c r="M48" s="46"/>
      <c r="N48" s="46"/>
      <c r="O48" s="46"/>
      <c r="P48" s="46"/>
      <c r="Q48" s="46"/>
      <c r="R48" s="46"/>
    </row>
    <row r="49" spans="1:18" x14ac:dyDescent="0.25">
      <c r="B49" s="46"/>
      <c r="C49" s="53"/>
      <c r="D49" s="47"/>
      <c r="E49" s="56"/>
      <c r="F49" s="55"/>
      <c r="G49" s="34" t="s">
        <v>119</v>
      </c>
      <c r="H49" s="44" t="s">
        <v>119</v>
      </c>
      <c r="I49" s="57">
        <v>0</v>
      </c>
      <c r="J49" s="54"/>
      <c r="K49" s="47"/>
      <c r="L49" s="46"/>
      <c r="M49" s="46"/>
      <c r="N49" s="46"/>
      <c r="O49" s="46"/>
      <c r="P49" s="46"/>
      <c r="Q49" s="46"/>
      <c r="R49" s="46"/>
    </row>
    <row r="50" spans="1:18" x14ac:dyDescent="0.25">
      <c r="B50" s="46"/>
      <c r="C50" s="53"/>
      <c r="D50" s="47"/>
      <c r="E50" s="56"/>
      <c r="F50" s="55"/>
      <c r="G50" s="34"/>
      <c r="J50" s="54"/>
      <c r="K50" s="47"/>
      <c r="L50" s="46"/>
      <c r="M50" s="46"/>
      <c r="N50" s="46"/>
      <c r="O50" s="46"/>
      <c r="P50" s="46"/>
      <c r="Q50" s="46"/>
      <c r="R50" s="46"/>
    </row>
    <row r="51" spans="1:18" ht="15.75" thickBot="1" x14ac:dyDescent="0.3">
      <c r="B51" s="46"/>
      <c r="C51" s="53"/>
      <c r="D51" s="47"/>
      <c r="E51" s="52"/>
      <c r="F51" s="49"/>
      <c r="G51" s="51"/>
      <c r="H51" s="50"/>
      <c r="I51" s="49"/>
      <c r="J51" s="48"/>
      <c r="K51" s="47"/>
      <c r="L51" s="46"/>
      <c r="M51" s="46"/>
      <c r="N51" s="46"/>
      <c r="O51" s="46"/>
      <c r="P51" s="46"/>
      <c r="Q51" s="46"/>
      <c r="R51" s="46"/>
    </row>
    <row r="52" spans="1:18" ht="15.75" thickBot="1" x14ac:dyDescent="0.3">
      <c r="B52" s="46"/>
      <c r="C52" s="53"/>
      <c r="D52" s="47"/>
      <c r="E52" s="64"/>
      <c r="J52" s="47"/>
      <c r="K52" s="47"/>
      <c r="L52" s="46"/>
      <c r="M52" s="46"/>
      <c r="N52" s="46"/>
      <c r="O52" s="46"/>
      <c r="P52" s="46"/>
      <c r="Q52" s="46"/>
      <c r="R52" s="46"/>
    </row>
    <row r="53" spans="1:18" x14ac:dyDescent="0.25">
      <c r="B53" s="46"/>
      <c r="C53" s="53"/>
      <c r="D53" s="47"/>
      <c r="E53" s="63" t="s">
        <v>134</v>
      </c>
      <c r="F53" s="62"/>
      <c r="G53" s="40" t="s">
        <v>114</v>
      </c>
      <c r="H53" s="39" t="s">
        <v>113</v>
      </c>
      <c r="I53" s="38" t="s">
        <v>112</v>
      </c>
      <c r="J53" s="61"/>
      <c r="K53" s="47"/>
      <c r="L53" s="47"/>
      <c r="M53" s="47"/>
      <c r="N53" s="47"/>
      <c r="O53" s="47"/>
      <c r="P53" s="46"/>
      <c r="Q53" s="46"/>
      <c r="R53" s="46"/>
    </row>
    <row r="54" spans="1:18" x14ac:dyDescent="0.25">
      <c r="B54" s="46"/>
      <c r="C54" s="53"/>
      <c r="D54" s="47"/>
      <c r="E54" s="56"/>
      <c r="F54" s="55"/>
      <c r="G54" s="66" t="s">
        <v>133</v>
      </c>
      <c r="H54" s="33" t="s">
        <v>106</v>
      </c>
      <c r="I54" s="60">
        <v>0</v>
      </c>
      <c r="J54" s="54"/>
      <c r="K54" s="47"/>
      <c r="L54" s="47"/>
      <c r="M54" s="47"/>
      <c r="N54" s="47"/>
      <c r="O54" s="47"/>
      <c r="P54" s="46"/>
      <c r="Q54" s="46"/>
      <c r="R54" s="46"/>
    </row>
    <row r="55" spans="1:18" x14ac:dyDescent="0.25">
      <c r="B55" s="46"/>
      <c r="C55" s="53"/>
      <c r="D55" s="47"/>
      <c r="E55" s="56"/>
      <c r="F55" s="55"/>
      <c r="G55" s="34" t="s">
        <v>119</v>
      </c>
      <c r="H55" s="44" t="s">
        <v>119</v>
      </c>
      <c r="I55" s="57">
        <v>0</v>
      </c>
      <c r="J55" s="54"/>
      <c r="K55" s="47"/>
      <c r="L55" s="47"/>
      <c r="M55" s="47"/>
      <c r="N55" s="47"/>
      <c r="O55" s="47"/>
      <c r="P55" s="46"/>
      <c r="Q55" s="46"/>
      <c r="R55" s="46"/>
    </row>
    <row r="56" spans="1:18" x14ac:dyDescent="0.25">
      <c r="B56" s="46"/>
      <c r="C56" s="53"/>
      <c r="D56" s="47"/>
      <c r="E56" s="56"/>
      <c r="F56" s="55"/>
      <c r="G56" s="34"/>
      <c r="H56" s="33" t="s">
        <v>132</v>
      </c>
      <c r="I56" s="65">
        <v>0</v>
      </c>
      <c r="J56" s="54"/>
      <c r="K56" s="47"/>
      <c r="L56" s="47"/>
      <c r="M56" s="47"/>
      <c r="N56" s="47"/>
      <c r="O56" s="47"/>
      <c r="P56" s="46"/>
      <c r="Q56" s="46"/>
      <c r="R56" s="46"/>
    </row>
    <row r="57" spans="1:18" ht="15.75" thickBot="1" x14ac:dyDescent="0.3">
      <c r="B57" s="46"/>
      <c r="C57" s="53"/>
      <c r="D57" s="47"/>
      <c r="E57" s="52"/>
      <c r="F57" s="49"/>
      <c r="G57" s="51"/>
      <c r="H57" s="50" t="s">
        <v>131</v>
      </c>
      <c r="I57" s="49">
        <v>0</v>
      </c>
      <c r="J57" s="48"/>
      <c r="K57" s="47"/>
      <c r="L57" s="47"/>
      <c r="M57" s="47"/>
      <c r="N57" s="47"/>
      <c r="O57" s="47"/>
      <c r="P57" s="46"/>
      <c r="Q57" s="46"/>
      <c r="R57" s="46"/>
    </row>
    <row r="58" spans="1:18" ht="15.75" thickBot="1" x14ac:dyDescent="0.3">
      <c r="B58" s="46"/>
      <c r="C58" s="53"/>
      <c r="D58" s="47"/>
      <c r="E58" s="64"/>
      <c r="F58" s="55"/>
      <c r="G58" s="33"/>
      <c r="H58" s="33"/>
      <c r="I58" s="55"/>
      <c r="J58" s="47"/>
      <c r="K58" s="47"/>
      <c r="L58" s="47"/>
      <c r="M58" s="47"/>
      <c r="N58" s="47"/>
      <c r="O58" s="47"/>
      <c r="P58" s="46"/>
      <c r="Q58" s="46"/>
      <c r="R58" s="46"/>
    </row>
    <row r="59" spans="1:18" x14ac:dyDescent="0.25">
      <c r="B59" s="46"/>
      <c r="C59" s="53"/>
      <c r="D59" s="47"/>
      <c r="E59" s="63" t="s">
        <v>130</v>
      </c>
      <c r="F59" s="62"/>
      <c r="G59" s="40" t="s">
        <v>114</v>
      </c>
      <c r="H59" s="39" t="s">
        <v>113</v>
      </c>
      <c r="I59" s="38" t="s">
        <v>112</v>
      </c>
      <c r="J59" s="61"/>
      <c r="K59" s="47"/>
      <c r="L59" s="47"/>
      <c r="M59" s="47"/>
      <c r="N59" s="47"/>
      <c r="O59" s="47"/>
      <c r="P59" s="46"/>
      <c r="Q59" s="46"/>
      <c r="R59" s="46"/>
    </row>
    <row r="60" spans="1:18" x14ac:dyDescent="0.25">
      <c r="A60" s="1" t="s">
        <v>129</v>
      </c>
      <c r="B60" s="46">
        <v>16.576315059877395</v>
      </c>
      <c r="C60" s="53"/>
      <c r="D60" s="47"/>
      <c r="E60" s="56"/>
      <c r="F60" s="55"/>
      <c r="G60" s="34" t="s">
        <v>62</v>
      </c>
      <c r="H60" s="33" t="s">
        <v>106</v>
      </c>
      <c r="I60" s="60">
        <v>0</v>
      </c>
      <c r="J60" s="54"/>
      <c r="K60" s="47"/>
      <c r="L60" s="47"/>
      <c r="M60" s="47"/>
      <c r="N60" s="47"/>
      <c r="O60" s="47"/>
      <c r="P60" s="46"/>
      <c r="Q60" s="46"/>
      <c r="R60" s="46"/>
    </row>
    <row r="61" spans="1:18" x14ac:dyDescent="0.25">
      <c r="B61" s="46">
        <v>3.0585994635192089</v>
      </c>
      <c r="C61" s="59"/>
      <c r="D61" s="47"/>
      <c r="E61" s="56"/>
      <c r="F61" s="55"/>
      <c r="G61" s="34" t="s">
        <v>128</v>
      </c>
      <c r="H61" s="33" t="s">
        <v>106</v>
      </c>
      <c r="I61" s="58">
        <f>0</f>
        <v>0</v>
      </c>
      <c r="J61" s="54"/>
      <c r="K61" s="47"/>
      <c r="L61" s="47"/>
      <c r="M61" s="47"/>
      <c r="N61" s="47"/>
      <c r="O61" s="47"/>
      <c r="P61" s="46"/>
      <c r="Q61" s="46"/>
      <c r="R61" s="46"/>
    </row>
    <row r="62" spans="1:18" x14ac:dyDescent="0.25">
      <c r="B62" s="46"/>
      <c r="C62" s="53"/>
      <c r="D62" s="47"/>
      <c r="E62" s="56"/>
      <c r="F62" s="55"/>
      <c r="G62" s="34" t="s">
        <v>119</v>
      </c>
      <c r="H62" s="44" t="s">
        <v>119</v>
      </c>
      <c r="I62" s="57">
        <f>M102+M104</f>
        <v>0</v>
      </c>
      <c r="J62" s="54"/>
      <c r="K62" s="47"/>
      <c r="L62" s="47"/>
      <c r="M62" s="47"/>
      <c r="N62" s="47"/>
      <c r="O62" s="47"/>
      <c r="P62" s="46"/>
      <c r="Q62" s="46"/>
      <c r="R62" s="46"/>
    </row>
    <row r="63" spans="1:18" x14ac:dyDescent="0.25">
      <c r="B63" s="46"/>
      <c r="C63" s="53"/>
      <c r="D63" s="47"/>
      <c r="E63" s="56"/>
      <c r="F63" s="55"/>
      <c r="G63" s="34"/>
      <c r="H63" s="3" t="s">
        <v>53</v>
      </c>
      <c r="I63" s="55">
        <v>0</v>
      </c>
      <c r="J63" s="54"/>
      <c r="K63" s="47"/>
      <c r="L63" s="47"/>
      <c r="M63" s="47"/>
      <c r="N63" s="47"/>
      <c r="O63" s="47"/>
      <c r="P63" s="46"/>
      <c r="Q63" s="46"/>
      <c r="R63" s="46"/>
    </row>
    <row r="64" spans="1:18" ht="15.75" thickBot="1" x14ac:dyDescent="0.3">
      <c r="B64" s="46"/>
      <c r="C64" s="53"/>
      <c r="D64" s="47"/>
      <c r="E64" s="52"/>
      <c r="F64" s="49"/>
      <c r="G64" s="51"/>
      <c r="H64" s="50"/>
      <c r="I64" s="49"/>
      <c r="J64" s="48"/>
      <c r="K64" s="47"/>
      <c r="L64" s="47"/>
      <c r="M64" s="47"/>
      <c r="N64" s="47"/>
      <c r="O64" s="47"/>
      <c r="P64" s="46"/>
      <c r="Q64" s="46"/>
      <c r="R64" s="46"/>
    </row>
    <row r="65" spans="3:22" ht="15.75" thickBot="1" x14ac:dyDescent="0.3">
      <c r="E65" s="10"/>
      <c r="S65" s="1" t="s">
        <v>127</v>
      </c>
    </row>
    <row r="66" spans="3:22" x14ac:dyDescent="0.25">
      <c r="E66" s="42" t="s">
        <v>126</v>
      </c>
      <c r="F66" s="41"/>
      <c r="G66" s="40" t="s">
        <v>114</v>
      </c>
      <c r="H66" s="39" t="s">
        <v>113</v>
      </c>
      <c r="I66" s="38" t="s">
        <v>112</v>
      </c>
      <c r="J66" s="37"/>
      <c r="K66" s="43"/>
    </row>
    <row r="67" spans="3:22" x14ac:dyDescent="0.25">
      <c r="E67" s="31"/>
      <c r="F67" s="28"/>
      <c r="G67" s="30" t="s">
        <v>125</v>
      </c>
      <c r="H67" s="33" t="s">
        <v>106</v>
      </c>
      <c r="I67" s="45">
        <f>[20]Zusammen!H38</f>
        <v>7.4583408445878225</v>
      </c>
      <c r="J67" s="27"/>
      <c r="K67" s="43"/>
    </row>
    <row r="68" spans="3:22" x14ac:dyDescent="0.25">
      <c r="E68" s="31"/>
      <c r="F68" s="28"/>
      <c r="G68" s="30" t="s">
        <v>124</v>
      </c>
      <c r="H68" s="33" t="s">
        <v>106</v>
      </c>
      <c r="I68" s="45">
        <f>[20]Zusammen!H39</f>
        <v>7.4583408445878225</v>
      </c>
      <c r="J68" s="27"/>
      <c r="K68" s="43"/>
      <c r="M68" s="1" t="s">
        <v>123</v>
      </c>
      <c r="O68" s="1" t="s">
        <v>122</v>
      </c>
      <c r="Q68" s="1" t="s">
        <v>121</v>
      </c>
      <c r="R68" s="1" t="s">
        <v>62</v>
      </c>
      <c r="S68" s="1" t="s">
        <v>120</v>
      </c>
    </row>
    <row r="69" spans="3:22" x14ac:dyDescent="0.25">
      <c r="E69" s="31"/>
      <c r="F69" s="28"/>
      <c r="G69" s="34" t="s">
        <v>119</v>
      </c>
      <c r="H69" s="44" t="s">
        <v>119</v>
      </c>
      <c r="I69" s="32">
        <v>0</v>
      </c>
      <c r="J69" s="27"/>
      <c r="K69" s="43"/>
      <c r="M69" s="1" t="s">
        <v>118</v>
      </c>
      <c r="N69" s="1">
        <v>15.6</v>
      </c>
      <c r="P69" s="1">
        <v>16.421052631578949</v>
      </c>
      <c r="Q69" s="1">
        <v>3.2842105263157899</v>
      </c>
      <c r="S69" s="1">
        <v>13.13684210526316</v>
      </c>
    </row>
    <row r="70" spans="3:22" x14ac:dyDescent="0.25">
      <c r="E70" s="31"/>
      <c r="F70" s="28"/>
      <c r="G70" s="30"/>
      <c r="H70" s="29"/>
      <c r="I70" s="28"/>
      <c r="J70" s="27"/>
      <c r="K70" s="43"/>
      <c r="M70" s="1" t="s">
        <v>117</v>
      </c>
      <c r="N70" s="1">
        <v>14.3</v>
      </c>
      <c r="O70" s="1">
        <v>18.0800006724848</v>
      </c>
      <c r="P70" s="1">
        <v>18.0800006724848</v>
      </c>
      <c r="Q70" s="1">
        <v>3.6160001344969599</v>
      </c>
      <c r="R70" s="1">
        <v>10</v>
      </c>
      <c r="S70" s="1">
        <v>4.4640005379878396</v>
      </c>
      <c r="T70" s="1">
        <v>17.600842643250999</v>
      </c>
      <c r="U70" s="1">
        <v>18.527202782369475</v>
      </c>
    </row>
    <row r="71" spans="3:22" ht="15.75" thickBot="1" x14ac:dyDescent="0.3">
      <c r="E71" s="26"/>
      <c r="F71" s="23"/>
      <c r="G71" s="25"/>
      <c r="H71" s="24"/>
      <c r="I71" s="23"/>
      <c r="J71" s="22"/>
      <c r="K71" s="43"/>
      <c r="M71" s="1" t="s">
        <v>116</v>
      </c>
      <c r="N71" s="1">
        <v>16.600000000000001</v>
      </c>
      <c r="P71" s="1">
        <v>17.473684210526319</v>
      </c>
      <c r="Q71" s="1">
        <v>1.0166793662986497</v>
      </c>
      <c r="S71" s="1">
        <v>18.490363576824969</v>
      </c>
      <c r="T71" s="1">
        <v>18.490363576824969</v>
      </c>
      <c r="U71" s="1">
        <v>19.463540607184179</v>
      </c>
    </row>
    <row r="72" spans="3:22" ht="15.75" thickBot="1" x14ac:dyDescent="0.3">
      <c r="N72" s="1">
        <v>46.5</v>
      </c>
      <c r="P72" s="1">
        <v>51.974737514590061</v>
      </c>
      <c r="T72" s="1">
        <v>36.091206220075968</v>
      </c>
      <c r="U72" s="1">
        <v>37.990743389553657</v>
      </c>
      <c r="V72" s="1">
        <v>1.8995371694776892</v>
      </c>
    </row>
    <row r="73" spans="3:22" x14ac:dyDescent="0.25">
      <c r="E73" s="42" t="s">
        <v>115</v>
      </c>
      <c r="F73" s="41"/>
      <c r="G73" s="40" t="s">
        <v>114</v>
      </c>
      <c r="H73" s="39" t="s">
        <v>113</v>
      </c>
      <c r="I73" s="38" t="s">
        <v>112</v>
      </c>
      <c r="J73" s="37"/>
      <c r="P73" s="1">
        <v>5.4747375145900605</v>
      </c>
    </row>
    <row r="74" spans="3:22" x14ac:dyDescent="0.25">
      <c r="E74" s="31" t="s">
        <v>111</v>
      </c>
      <c r="F74" s="36">
        <v>0</v>
      </c>
      <c r="G74" s="11" t="s">
        <v>30</v>
      </c>
      <c r="H74" s="33" t="s">
        <v>106</v>
      </c>
      <c r="I74" s="35">
        <f>[20]Zusammen!H41</f>
        <v>8.6999999999999993</v>
      </c>
      <c r="J74" s="27"/>
      <c r="M74" s="1" t="s">
        <v>110</v>
      </c>
    </row>
    <row r="75" spans="3:22" x14ac:dyDescent="0.25">
      <c r="E75" s="31"/>
      <c r="F75" s="28"/>
      <c r="G75" s="11" t="s">
        <v>109</v>
      </c>
      <c r="H75" s="33" t="s">
        <v>108</v>
      </c>
      <c r="I75" s="28">
        <f>[20]Zusammen!H55</f>
        <v>1.4491937200290594</v>
      </c>
      <c r="J75" s="27"/>
      <c r="M75" s="1" t="s">
        <v>107</v>
      </c>
      <c r="N75" s="1">
        <v>4.1440787649693487</v>
      </c>
    </row>
    <row r="76" spans="3:22" x14ac:dyDescent="0.25">
      <c r="E76" s="31"/>
      <c r="F76" s="28"/>
      <c r="G76" s="34" t="s">
        <v>27</v>
      </c>
      <c r="H76" s="33" t="s">
        <v>106</v>
      </c>
      <c r="I76" s="32">
        <f>[20]Zusammen!H42</f>
        <v>9.9</v>
      </c>
      <c r="J76" s="27"/>
      <c r="M76" s="1" t="s">
        <v>56</v>
      </c>
      <c r="N76" s="1">
        <v>6.0296086013217511</v>
      </c>
    </row>
    <row r="77" spans="3:22" x14ac:dyDescent="0.25">
      <c r="E77" s="31"/>
      <c r="F77" s="28"/>
      <c r="G77" s="30"/>
      <c r="H77" s="29"/>
      <c r="I77" s="28"/>
      <c r="J77" s="27"/>
      <c r="M77" s="1" t="s">
        <v>105</v>
      </c>
      <c r="N77" s="1">
        <v>1.1471920338782982</v>
      </c>
    </row>
    <row r="78" spans="3:22" s="3" customFormat="1" ht="15.75" thickBot="1" x14ac:dyDescent="0.3">
      <c r="C78" s="11"/>
      <c r="E78" s="26"/>
      <c r="F78" s="23"/>
      <c r="G78" s="25"/>
      <c r="H78" s="24"/>
      <c r="I78" s="23"/>
      <c r="J78" s="22"/>
      <c r="M78" s="3" t="s">
        <v>104</v>
      </c>
      <c r="N78" s="3">
        <v>5.150435959740447</v>
      </c>
      <c r="O78" s="10">
        <v>16.471315359909845</v>
      </c>
    </row>
    <row r="79" spans="3:22" s="3" customFormat="1" x14ac:dyDescent="0.25">
      <c r="C79" s="11"/>
      <c r="F79" s="11"/>
      <c r="I79" s="11"/>
      <c r="M79" s="3" t="s">
        <v>103</v>
      </c>
      <c r="N79" s="3">
        <v>24.707459482918871</v>
      </c>
      <c r="O79" s="3">
        <v>24.700000000000003</v>
      </c>
    </row>
    <row r="80" spans="3:22" s="3" customFormat="1" x14ac:dyDescent="0.25">
      <c r="C80" s="11"/>
      <c r="F80" s="11"/>
      <c r="I80" s="11"/>
      <c r="O80" s="3">
        <v>41.171315359909848</v>
      </c>
    </row>
    <row r="81" spans="3:28" s="3" customFormat="1" x14ac:dyDescent="0.25">
      <c r="C81" s="11"/>
      <c r="F81" s="11"/>
      <c r="I81" s="11"/>
      <c r="O81" s="3">
        <v>41.178774842828716</v>
      </c>
      <c r="P81" s="3" t="s">
        <v>102</v>
      </c>
    </row>
    <row r="82" spans="3:28" s="3" customFormat="1" x14ac:dyDescent="0.25">
      <c r="C82" s="11"/>
      <c r="F82" s="11"/>
      <c r="I82" s="11"/>
      <c r="N82" s="3" t="s">
        <v>101</v>
      </c>
      <c r="O82" s="16"/>
      <c r="P82" s="3" t="s">
        <v>100</v>
      </c>
    </row>
    <row r="83" spans="3:28" s="3" customFormat="1" x14ac:dyDescent="0.25">
      <c r="C83" s="11"/>
      <c r="F83" s="11"/>
      <c r="I83" s="11"/>
      <c r="O83" s="16"/>
    </row>
    <row r="84" spans="3:28" s="3" customFormat="1" ht="28.5" x14ac:dyDescent="0.45">
      <c r="C84" s="11"/>
      <c r="E84" s="21" t="s">
        <v>99</v>
      </c>
      <c r="F84" s="11"/>
      <c r="I84" s="11"/>
      <c r="O84" s="16"/>
    </row>
    <row r="85" spans="3:28" s="3" customFormat="1" x14ac:dyDescent="0.25">
      <c r="C85" s="11"/>
      <c r="F85" s="11"/>
      <c r="I85" s="11"/>
      <c r="O85" s="16"/>
    </row>
    <row r="86" spans="3:28" s="3" customFormat="1" x14ac:dyDescent="0.25">
      <c r="C86" s="11"/>
      <c r="E86" s="10" t="s">
        <v>98</v>
      </c>
      <c r="F86" s="11"/>
      <c r="G86" s="20" t="s">
        <v>97</v>
      </c>
      <c r="I86" s="11"/>
      <c r="L86" s="6" t="s">
        <v>96</v>
      </c>
      <c r="M86" s="3" t="s">
        <v>95</v>
      </c>
      <c r="N86" s="3" t="s">
        <v>95</v>
      </c>
      <c r="O86" s="16"/>
      <c r="P86" s="3" t="s">
        <v>94</v>
      </c>
      <c r="Q86" s="3" t="s">
        <v>93</v>
      </c>
      <c r="R86" s="3" t="s">
        <v>21</v>
      </c>
      <c r="U86" s="3" t="s">
        <v>92</v>
      </c>
      <c r="AB86" s="3" t="s">
        <v>78</v>
      </c>
    </row>
    <row r="87" spans="3:28" s="3" customFormat="1" x14ac:dyDescent="0.25">
      <c r="C87" s="11"/>
      <c r="E87" s="10"/>
      <c r="F87" s="11"/>
      <c r="G87" s="20"/>
      <c r="I87" s="11"/>
      <c r="M87" s="3" t="s">
        <v>91</v>
      </c>
      <c r="N87" s="3" t="s">
        <v>12</v>
      </c>
      <c r="O87" s="16"/>
      <c r="U87" s="3" t="s">
        <v>84</v>
      </c>
      <c r="W87" s="3" t="s">
        <v>90</v>
      </c>
    </row>
    <row r="88" spans="3:28" s="3" customFormat="1" x14ac:dyDescent="0.25">
      <c r="C88" s="11"/>
      <c r="E88" s="20" t="s">
        <v>89</v>
      </c>
      <c r="F88" s="17">
        <v>0</v>
      </c>
      <c r="I88" s="11"/>
      <c r="O88" s="16"/>
      <c r="R88" s="3" t="s">
        <v>88</v>
      </c>
      <c r="S88" s="15"/>
      <c r="T88" s="3" t="s">
        <v>87</v>
      </c>
      <c r="U88" s="15"/>
      <c r="V88" s="3" t="s">
        <v>69</v>
      </c>
      <c r="W88" s="15"/>
      <c r="X88" s="3" t="s">
        <v>68</v>
      </c>
    </row>
    <row r="89" spans="3:28" s="3" customFormat="1" x14ac:dyDescent="0.25">
      <c r="C89" s="11"/>
      <c r="E89" s="3" t="s">
        <v>86</v>
      </c>
      <c r="F89" s="17">
        <v>0</v>
      </c>
      <c r="I89" s="11"/>
      <c r="O89" s="16"/>
      <c r="R89" s="3" t="s">
        <v>84</v>
      </c>
      <c r="S89" s="15"/>
      <c r="T89" s="3" t="s">
        <v>83</v>
      </c>
      <c r="U89" s="15"/>
      <c r="V89" s="3" t="s">
        <v>69</v>
      </c>
      <c r="W89" s="15"/>
      <c r="X89" s="3" t="s">
        <v>68</v>
      </c>
    </row>
    <row r="90" spans="3:28" s="3" customFormat="1" x14ac:dyDescent="0.25">
      <c r="C90" s="11"/>
      <c r="E90" s="3" t="s">
        <v>85</v>
      </c>
      <c r="F90" s="17">
        <v>0</v>
      </c>
      <c r="I90" s="11"/>
      <c r="O90" s="16"/>
      <c r="R90" s="3" t="s">
        <v>84</v>
      </c>
      <c r="S90" s="15"/>
      <c r="T90" s="3" t="s">
        <v>83</v>
      </c>
      <c r="U90" s="15"/>
      <c r="V90" s="3" t="s">
        <v>69</v>
      </c>
      <c r="W90" s="15"/>
      <c r="X90" s="3" t="s">
        <v>68</v>
      </c>
    </row>
    <row r="91" spans="3:28" s="3" customFormat="1" x14ac:dyDescent="0.25">
      <c r="C91" s="11"/>
      <c r="E91" s="20" t="s">
        <v>82</v>
      </c>
      <c r="F91" s="17">
        <v>0</v>
      </c>
      <c r="I91" s="11"/>
      <c r="O91" s="16"/>
      <c r="Q91" s="17"/>
      <c r="R91" s="3" t="s">
        <v>81</v>
      </c>
      <c r="S91" s="15">
        <v>0.1</v>
      </c>
      <c r="T91" s="3" t="s">
        <v>80</v>
      </c>
      <c r="U91" s="15"/>
      <c r="V91" s="3" t="s">
        <v>69</v>
      </c>
      <c r="W91" s="15"/>
      <c r="X91" s="3" t="s">
        <v>68</v>
      </c>
    </row>
    <row r="92" spans="3:28" s="3" customFormat="1" x14ac:dyDescent="0.25">
      <c r="C92" s="11"/>
      <c r="F92" s="11"/>
      <c r="G92" s="3" t="s">
        <v>79</v>
      </c>
      <c r="H92" s="17">
        <v>30</v>
      </c>
      <c r="I92" s="11" t="s">
        <v>78</v>
      </c>
      <c r="L92" s="15">
        <f>H92*(1-I94)</f>
        <v>9.0000000000000018</v>
      </c>
      <c r="O92" s="16"/>
      <c r="Q92" s="17"/>
      <c r="R92" s="3" t="s">
        <v>64</v>
      </c>
      <c r="S92" s="15">
        <v>24.6</v>
      </c>
      <c r="T92" s="3" t="s">
        <v>77</v>
      </c>
      <c r="U92" s="15"/>
      <c r="V92" s="3" t="s">
        <v>69</v>
      </c>
      <c r="W92" s="15"/>
      <c r="X92" s="3" t="s">
        <v>68</v>
      </c>
      <c r="AB92" s="17">
        <v>10</v>
      </c>
    </row>
    <row r="93" spans="3:28" s="3" customFormat="1" x14ac:dyDescent="0.25">
      <c r="C93" s="11"/>
      <c r="F93" s="11"/>
      <c r="I93" s="11" t="s">
        <v>76</v>
      </c>
      <c r="L93" s="17">
        <f>H92*I94</f>
        <v>21</v>
      </c>
      <c r="O93" s="16"/>
      <c r="T93" s="3" t="s">
        <v>74</v>
      </c>
      <c r="U93" s="15"/>
      <c r="V93" s="3" t="s">
        <v>69</v>
      </c>
      <c r="W93" s="15"/>
      <c r="X93" s="3" t="s">
        <v>68</v>
      </c>
    </row>
    <row r="94" spans="3:28" s="3" customFormat="1" x14ac:dyDescent="0.25">
      <c r="C94" s="11"/>
      <c r="F94" s="11"/>
      <c r="H94" s="3" t="s">
        <v>75</v>
      </c>
      <c r="I94" s="17">
        <v>0.7</v>
      </c>
      <c r="L94" s="14"/>
      <c r="O94" s="16"/>
      <c r="T94" s="3" t="s">
        <v>74</v>
      </c>
      <c r="U94" s="15"/>
      <c r="V94" s="3" t="s">
        <v>69</v>
      </c>
      <c r="W94" s="15"/>
      <c r="X94" s="3" t="s">
        <v>68</v>
      </c>
    </row>
    <row r="95" spans="3:28" s="3" customFormat="1" x14ac:dyDescent="0.25">
      <c r="C95" s="11"/>
      <c r="F95" s="11"/>
      <c r="I95" s="11"/>
      <c r="L95" s="14"/>
      <c r="O95" s="16"/>
      <c r="T95" s="3" t="s">
        <v>74</v>
      </c>
      <c r="U95" s="15"/>
      <c r="V95" s="3" t="s">
        <v>69</v>
      </c>
      <c r="W95" s="15"/>
      <c r="X95" s="3" t="s">
        <v>68</v>
      </c>
    </row>
    <row r="96" spans="3:28" s="3" customFormat="1" x14ac:dyDescent="0.25">
      <c r="C96" s="11"/>
      <c r="F96" s="11"/>
      <c r="I96" s="11"/>
      <c r="L96" s="14"/>
      <c r="O96" s="16"/>
      <c r="T96" s="3" t="s">
        <v>74</v>
      </c>
      <c r="U96" s="15"/>
      <c r="V96" s="3" t="s">
        <v>69</v>
      </c>
      <c r="W96" s="15"/>
      <c r="X96" s="3" t="s">
        <v>68</v>
      </c>
    </row>
    <row r="97" spans="3:24" s="3" customFormat="1" x14ac:dyDescent="0.25">
      <c r="C97" s="11"/>
      <c r="F97" s="11"/>
      <c r="G97" s="3" t="s">
        <v>73</v>
      </c>
      <c r="H97" s="17">
        <v>10</v>
      </c>
      <c r="I97" s="11" t="s">
        <v>61</v>
      </c>
      <c r="L97" s="17">
        <f>H97*0.9*I98</f>
        <v>5.3999999999999995</v>
      </c>
      <c r="M97" s="17">
        <f>H97*I98-L97</f>
        <v>0.60000000000000053</v>
      </c>
      <c r="N97" s="17">
        <f>H97*I98*0.02</f>
        <v>0.12</v>
      </c>
      <c r="O97" s="16"/>
      <c r="P97" s="17"/>
      <c r="T97" s="3" t="s">
        <v>72</v>
      </c>
      <c r="U97" s="15"/>
      <c r="V97" s="3" t="s">
        <v>69</v>
      </c>
      <c r="W97" s="15"/>
      <c r="X97" s="3" t="s">
        <v>68</v>
      </c>
    </row>
    <row r="98" spans="3:24" s="3" customFormat="1" x14ac:dyDescent="0.25">
      <c r="C98" s="11"/>
      <c r="F98" s="11"/>
      <c r="H98" s="3" t="s">
        <v>51</v>
      </c>
      <c r="I98" s="15">
        <v>0.6</v>
      </c>
      <c r="O98" s="16"/>
    </row>
    <row r="99" spans="3:24" s="3" customFormat="1" x14ac:dyDescent="0.25">
      <c r="C99" s="11"/>
      <c r="E99" s="3" t="s">
        <v>71</v>
      </c>
      <c r="F99" s="17">
        <v>6.8</v>
      </c>
      <c r="I99" s="3" t="s">
        <v>53</v>
      </c>
      <c r="L99" s="17">
        <f>H97*0.9*(1-I98)</f>
        <v>3.6</v>
      </c>
      <c r="M99" s="17">
        <f>H97*(1-I98)-L99</f>
        <v>0.39999999999999991</v>
      </c>
      <c r="N99" s="17">
        <f>H97*(1-I98)*0.02</f>
        <v>0.08</v>
      </c>
      <c r="O99" s="16" t="str">
        <f>T99</f>
        <v>ecar sharing</v>
      </c>
      <c r="P99" s="18">
        <f>S91</f>
        <v>0.1</v>
      </c>
      <c r="T99" s="3" t="s">
        <v>70</v>
      </c>
      <c r="U99" s="3">
        <f>P99</f>
        <v>0.1</v>
      </c>
      <c r="V99" s="3" t="s">
        <v>69</v>
      </c>
      <c r="X99" s="3" t="s">
        <v>68</v>
      </c>
    </row>
    <row r="100" spans="3:24" s="3" customFormat="1" x14ac:dyDescent="0.25">
      <c r="C100" s="11"/>
      <c r="E100" s="3" t="s">
        <v>67</v>
      </c>
      <c r="F100" s="17">
        <v>16.7</v>
      </c>
      <c r="I100" s="11" t="s">
        <v>66</v>
      </c>
      <c r="L100" s="14"/>
      <c r="O100" s="16"/>
      <c r="P100" s="18"/>
    </row>
    <row r="101" spans="3:24" s="3" customFormat="1" x14ac:dyDescent="0.25">
      <c r="C101" s="11"/>
      <c r="E101" s="3" t="s">
        <v>65</v>
      </c>
      <c r="F101" s="17">
        <v>25</v>
      </c>
      <c r="I101" s="11" t="s">
        <v>12</v>
      </c>
      <c r="L101" s="14"/>
      <c r="M101" s="19"/>
      <c r="O101" s="16" t="s">
        <v>64</v>
      </c>
      <c r="P101" s="18">
        <f>S92</f>
        <v>24.6</v>
      </c>
      <c r="T101" s="3" t="s">
        <v>64</v>
      </c>
      <c r="U101" s="3">
        <f>P101</f>
        <v>24.6</v>
      </c>
      <c r="V101" s="3" t="s">
        <v>63</v>
      </c>
    </row>
    <row r="102" spans="3:24" s="3" customFormat="1" x14ac:dyDescent="0.25">
      <c r="C102" s="11"/>
      <c r="F102" s="11"/>
      <c r="G102" s="3" t="s">
        <v>62</v>
      </c>
      <c r="H102" s="17">
        <v>10</v>
      </c>
      <c r="I102" s="11" t="s">
        <v>61</v>
      </c>
      <c r="L102" s="17">
        <f>H102*0.9*I103</f>
        <v>2.6999999999999997</v>
      </c>
      <c r="M102" s="184">
        <v>0</v>
      </c>
      <c r="N102" s="17">
        <f>H102*I103*0.02</f>
        <v>0.06</v>
      </c>
      <c r="O102" s="16"/>
      <c r="P102" s="3" t="s">
        <v>60</v>
      </c>
      <c r="Q102" s="3" t="s">
        <v>59</v>
      </c>
      <c r="R102" s="3" t="s">
        <v>58</v>
      </c>
      <c r="S102" s="3" t="s">
        <v>57</v>
      </c>
    </row>
    <row r="103" spans="3:24" s="3" customFormat="1" x14ac:dyDescent="0.25">
      <c r="C103" s="11"/>
      <c r="F103" s="11"/>
      <c r="H103" s="3" t="s">
        <v>51</v>
      </c>
      <c r="I103" s="15">
        <v>0.3</v>
      </c>
      <c r="M103" s="13"/>
      <c r="O103" s="16" t="str">
        <f>T103</f>
        <v>Warmwasser</v>
      </c>
      <c r="P103" s="15">
        <f>U103/0.6</f>
        <v>23.833333333333336</v>
      </c>
      <c r="Q103" s="15">
        <f>P103/3</f>
        <v>7.9444444444444455</v>
      </c>
      <c r="R103" s="15">
        <f>P103-Q103</f>
        <v>15.888888888888889</v>
      </c>
      <c r="S103" s="15">
        <f>P103*0.001</f>
        <v>2.3833333333333335E-2</v>
      </c>
      <c r="T103" s="3" t="s">
        <v>56</v>
      </c>
      <c r="U103" s="15">
        <v>14.3</v>
      </c>
      <c r="V103" s="3" t="s">
        <v>55</v>
      </c>
      <c r="W103" s="15">
        <v>30</v>
      </c>
      <c r="X103" s="3" t="s">
        <v>54</v>
      </c>
    </row>
    <row r="104" spans="3:24" s="3" customFormat="1" x14ac:dyDescent="0.25">
      <c r="C104" s="11"/>
      <c r="F104" s="11"/>
      <c r="I104" s="3" t="s">
        <v>53</v>
      </c>
      <c r="L104" s="17">
        <f>H102*0.9*(1-I103)</f>
        <v>6.3</v>
      </c>
      <c r="M104" s="184">
        <v>0</v>
      </c>
      <c r="N104" s="17">
        <f>H102*(1-I103)*0.02</f>
        <v>0.14000000000000001</v>
      </c>
      <c r="O104" s="16"/>
    </row>
    <row r="105" spans="3:24" s="3" customFormat="1" x14ac:dyDescent="0.25">
      <c r="C105" s="11"/>
      <c r="F105" s="11"/>
      <c r="G105" s="3" t="s">
        <v>27</v>
      </c>
      <c r="H105" s="17">
        <v>20</v>
      </c>
      <c r="I105" s="11" t="s">
        <v>52</v>
      </c>
      <c r="L105" s="17">
        <f>H105*0.9*I106</f>
        <v>3.6</v>
      </c>
      <c r="M105" s="17">
        <f>H105*I106-L105</f>
        <v>0.39999999999999991</v>
      </c>
      <c r="N105" s="17">
        <f>H105*I106*0.02</f>
        <v>0.08</v>
      </c>
      <c r="O105" s="16"/>
    </row>
    <row r="106" spans="3:24" s="3" customFormat="1" x14ac:dyDescent="0.25">
      <c r="C106" s="11"/>
      <c r="F106" s="11"/>
      <c r="H106" s="3" t="s">
        <v>51</v>
      </c>
      <c r="I106" s="15">
        <v>0.2</v>
      </c>
      <c r="O106" s="16" t="str">
        <f>T106</f>
        <v>Heizung</v>
      </c>
      <c r="P106" s="15">
        <f>U106/0.9</f>
        <v>17.333333333333332</v>
      </c>
      <c r="Q106" s="15">
        <f>P106/3</f>
        <v>5.7777777777777777</v>
      </c>
      <c r="R106" s="15">
        <f>P106-Q106</f>
        <v>11.555555555555554</v>
      </c>
      <c r="S106" s="15">
        <f>P106*0.001</f>
        <v>1.7333333333333333E-2</v>
      </c>
      <c r="T106" s="3" t="s">
        <v>50</v>
      </c>
      <c r="U106" s="15">
        <v>15.6</v>
      </c>
      <c r="V106" s="3" t="s">
        <v>49</v>
      </c>
      <c r="W106" s="15">
        <v>0.98</v>
      </c>
      <c r="X106" s="3" t="s">
        <v>41</v>
      </c>
    </row>
    <row r="107" spans="3:24" s="3" customFormat="1" x14ac:dyDescent="0.25">
      <c r="C107" s="11"/>
      <c r="I107" s="11" t="s">
        <v>48</v>
      </c>
      <c r="L107" s="17">
        <f>H105*0.9*(1-I106)</f>
        <v>14.4</v>
      </c>
      <c r="M107" s="17">
        <f>H105*(1-I106)-L107</f>
        <v>1.5999999999999996</v>
      </c>
      <c r="N107" s="17">
        <f>H105*(1-I106)*0.02</f>
        <v>0.32</v>
      </c>
      <c r="O107" s="16"/>
      <c r="V107" s="3" t="s">
        <v>47</v>
      </c>
      <c r="W107" s="15">
        <v>0.87</v>
      </c>
      <c r="X107" s="3" t="s">
        <v>46</v>
      </c>
    </row>
    <row r="108" spans="3:24" s="3" customFormat="1" x14ac:dyDescent="0.25">
      <c r="C108" s="11"/>
      <c r="G108" s="3" t="s">
        <v>30</v>
      </c>
      <c r="H108" s="17">
        <v>5</v>
      </c>
      <c r="I108" s="3" t="s">
        <v>45</v>
      </c>
      <c r="L108" s="17">
        <f>H108*0.95</f>
        <v>4.75</v>
      </c>
      <c r="M108" s="17">
        <f>H108-L108</f>
        <v>0.25</v>
      </c>
      <c r="N108" s="17">
        <f>H108*0.02</f>
        <v>0.1</v>
      </c>
      <c r="O108" s="16" t="str">
        <f>T108</f>
        <v>Kühlung</v>
      </c>
      <c r="P108" s="15">
        <f>U108/0.9</f>
        <v>18.444444444444446</v>
      </c>
      <c r="Q108" s="15">
        <f>P108/3</f>
        <v>6.1481481481481488</v>
      </c>
      <c r="R108" s="15">
        <f>P108-Q108</f>
        <v>12.296296296296298</v>
      </c>
      <c r="S108" s="15">
        <f>P108*0.001</f>
        <v>1.8444444444444447E-2</v>
      </c>
      <c r="T108" s="3" t="s">
        <v>44</v>
      </c>
      <c r="U108" s="15">
        <v>16.600000000000001</v>
      </c>
      <c r="V108" s="3" t="s">
        <v>42</v>
      </c>
      <c r="W108" s="15">
        <v>0.97</v>
      </c>
      <c r="X108" s="3" t="s">
        <v>41</v>
      </c>
    </row>
    <row r="109" spans="3:24" s="3" customFormat="1" x14ac:dyDescent="0.25">
      <c r="C109" s="11"/>
      <c r="H109" s="17">
        <v>5</v>
      </c>
      <c r="I109" s="3" t="s">
        <v>43</v>
      </c>
      <c r="L109" s="17">
        <f>H109*0.95</f>
        <v>4.75</v>
      </c>
      <c r="M109" s="17">
        <f>H109-L109</f>
        <v>0.25</v>
      </c>
      <c r="N109" s="17">
        <f>H109*0.02</f>
        <v>0.1</v>
      </c>
      <c r="O109" s="16"/>
      <c r="P109" s="15"/>
      <c r="Q109" s="15"/>
      <c r="R109" s="15"/>
      <c r="S109" s="15"/>
      <c r="U109" s="15"/>
      <c r="V109" s="3" t="s">
        <v>42</v>
      </c>
      <c r="W109" s="15">
        <v>0.97</v>
      </c>
      <c r="X109" s="3" t="s">
        <v>41</v>
      </c>
    </row>
    <row r="110" spans="3:24" s="3" customFormat="1" x14ac:dyDescent="0.25">
      <c r="C110" s="11"/>
      <c r="G110" s="3" t="s">
        <v>40</v>
      </c>
      <c r="H110" s="17">
        <v>15</v>
      </c>
      <c r="I110" s="11" t="s">
        <v>39</v>
      </c>
      <c r="J110" s="1"/>
      <c r="K110" s="1"/>
      <c r="L110" s="17">
        <f>H110*0.95</f>
        <v>14.25</v>
      </c>
      <c r="M110" s="17">
        <f>H110-L110</f>
        <v>0.75</v>
      </c>
      <c r="N110" s="17">
        <f>H110*0.02</f>
        <v>0.3</v>
      </c>
      <c r="O110" s="16"/>
      <c r="V110" s="3" t="s">
        <v>38</v>
      </c>
      <c r="W110" s="15">
        <v>0.95</v>
      </c>
      <c r="X110" s="3" t="s">
        <v>37</v>
      </c>
    </row>
    <row r="111" spans="3:24" s="3" customFormat="1" x14ac:dyDescent="0.25">
      <c r="C111" s="11"/>
      <c r="G111" s="3" t="s">
        <v>36</v>
      </c>
      <c r="H111" s="17">
        <v>15</v>
      </c>
      <c r="I111" s="11" t="s">
        <v>35</v>
      </c>
      <c r="J111" s="1"/>
      <c r="K111" s="1"/>
      <c r="L111" s="17">
        <f>H111*0.95</f>
        <v>14.25</v>
      </c>
      <c r="M111" s="17"/>
      <c r="O111" s="16" t="s">
        <v>34</v>
      </c>
      <c r="S111" s="15">
        <v>4.5</v>
      </c>
      <c r="T111" s="3" t="s">
        <v>34</v>
      </c>
      <c r="U111" s="15"/>
      <c r="V111" s="3" t="s">
        <v>33</v>
      </c>
      <c r="W111" s="15">
        <v>0.79</v>
      </c>
      <c r="X111" s="3" t="s">
        <v>32</v>
      </c>
    </row>
    <row r="112" spans="3:24" s="3" customFormat="1" x14ac:dyDescent="0.25">
      <c r="C112" s="11"/>
      <c r="F112" s="11"/>
      <c r="G112" s="3" t="s">
        <v>31</v>
      </c>
      <c r="I112" s="11" t="s">
        <v>30</v>
      </c>
      <c r="J112" s="1"/>
      <c r="K112" s="1"/>
      <c r="L112" s="14">
        <f>L107</f>
        <v>14.4</v>
      </c>
      <c r="O112" s="16"/>
      <c r="T112" s="3" t="s">
        <v>29</v>
      </c>
      <c r="W112" s="15">
        <v>0.99</v>
      </c>
      <c r="X112" s="3" t="s">
        <v>28</v>
      </c>
    </row>
    <row r="113" spans="5:23" x14ac:dyDescent="0.25">
      <c r="F113" s="11"/>
      <c r="I113" s="11" t="s">
        <v>27</v>
      </c>
      <c r="J113" s="3"/>
      <c r="K113" s="3"/>
      <c r="L113" s="14">
        <f>L109</f>
        <v>4.75</v>
      </c>
      <c r="M113" s="3"/>
      <c r="N113" s="3"/>
      <c r="O113" s="12"/>
      <c r="P113" s="3"/>
      <c r="Q113" s="3"/>
      <c r="T113" s="1" t="s">
        <v>26</v>
      </c>
      <c r="W113" s="1" t="s">
        <v>25</v>
      </c>
    </row>
    <row r="114" spans="5:23" x14ac:dyDescent="0.25">
      <c r="F114" s="11"/>
      <c r="I114" s="3" t="s">
        <v>24</v>
      </c>
      <c r="J114" s="3"/>
      <c r="K114" s="3"/>
      <c r="L114" s="3">
        <f>L99</f>
        <v>3.6</v>
      </c>
      <c r="M114" s="3"/>
      <c r="N114" s="3"/>
      <c r="O114" s="12"/>
      <c r="P114" s="3"/>
      <c r="Q114" s="3"/>
    </row>
    <row r="115" spans="5:23" x14ac:dyDescent="0.25">
      <c r="F115" s="11"/>
      <c r="G115" s="1"/>
      <c r="I115" s="13" t="s">
        <v>23</v>
      </c>
      <c r="J115" s="3"/>
      <c r="K115" s="3"/>
      <c r="L115" s="3">
        <v>9.9</v>
      </c>
      <c r="M115" s="3"/>
      <c r="N115" s="3"/>
      <c r="O115" s="12"/>
      <c r="P115" s="3"/>
      <c r="Q115" s="3"/>
    </row>
    <row r="116" spans="5:23" x14ac:dyDescent="0.25">
      <c r="F116" s="11"/>
      <c r="H116" s="1"/>
      <c r="I116" s="1"/>
      <c r="M116" s="3"/>
      <c r="N116" s="3"/>
      <c r="O116" s="12"/>
      <c r="P116" s="3"/>
      <c r="Q116" s="3"/>
    </row>
    <row r="117" spans="5:23" x14ac:dyDescent="0.25">
      <c r="H117" s="3" t="s">
        <v>22</v>
      </c>
      <c r="I117" s="3"/>
      <c r="J117" s="3"/>
      <c r="K117" s="3"/>
      <c r="L117" s="3"/>
      <c r="M117" s="3"/>
      <c r="N117" s="3"/>
      <c r="O117" s="12"/>
      <c r="S117" s="1">
        <f>SUM(S97:S116)</f>
        <v>4.5596111111111108</v>
      </c>
    </row>
    <row r="118" spans="5:23" x14ac:dyDescent="0.25">
      <c r="H118" s="3" t="s">
        <v>21</v>
      </c>
      <c r="I118" s="1"/>
      <c r="O118" s="12"/>
      <c r="P118" s="3"/>
      <c r="Q118" s="3"/>
      <c r="R118" s="3" t="s">
        <v>20</v>
      </c>
    </row>
    <row r="119" spans="5:23" x14ac:dyDescent="0.25">
      <c r="I119" s="3"/>
      <c r="J119" s="3"/>
      <c r="K119" s="3"/>
      <c r="L119" s="3"/>
      <c r="M119" s="3"/>
      <c r="N119" s="3"/>
      <c r="O119" s="12"/>
    </row>
    <row r="120" spans="5:23" x14ac:dyDescent="0.25">
      <c r="F120" s="11" t="s">
        <v>19</v>
      </c>
      <c r="H120" s="3" t="s">
        <v>18</v>
      </c>
      <c r="I120" s="3" t="s">
        <v>17</v>
      </c>
      <c r="M120" s="1" t="s">
        <v>16</v>
      </c>
      <c r="N120" s="1" t="s">
        <v>12</v>
      </c>
      <c r="P120" s="1" t="s">
        <v>15</v>
      </c>
      <c r="Q120" s="1" t="s">
        <v>14</v>
      </c>
      <c r="R120" s="1" t="s">
        <v>13</v>
      </c>
      <c r="S120" s="1" t="s">
        <v>12</v>
      </c>
      <c r="T120" s="1" t="s">
        <v>11</v>
      </c>
      <c r="U120" s="1" t="s">
        <v>10</v>
      </c>
    </row>
    <row r="121" spans="5:23" x14ac:dyDescent="0.25">
      <c r="E121" s="10" t="s">
        <v>9</v>
      </c>
      <c r="F121" s="1">
        <f>F99+F100</f>
        <v>23.5</v>
      </c>
      <c r="G121" s="10" t="s">
        <v>9</v>
      </c>
      <c r="H121" s="10">
        <f>H92</f>
        <v>30</v>
      </c>
      <c r="I121" s="1" t="s">
        <v>9</v>
      </c>
      <c r="J121" s="5"/>
      <c r="K121" s="5"/>
      <c r="L121" s="7">
        <f>H121+F121</f>
        <v>53.5</v>
      </c>
      <c r="M121" s="8"/>
      <c r="N121" s="8"/>
      <c r="O121" s="5"/>
      <c r="P121" s="1">
        <f>P101+P99</f>
        <v>24.700000000000003</v>
      </c>
      <c r="Q121" s="1">
        <f>Q108+Q106+Q103</f>
        <v>19.870370370370374</v>
      </c>
      <c r="S121" s="1">
        <f>S111+S108+S106+S103</f>
        <v>4.5596111111111108</v>
      </c>
      <c r="U121" s="1">
        <f>U99+U101</f>
        <v>24.700000000000003</v>
      </c>
    </row>
    <row r="122" spans="5:23" x14ac:dyDescent="0.25">
      <c r="E122" s="3" t="s">
        <v>8</v>
      </c>
      <c r="F122" s="2">
        <f>F101</f>
        <v>25</v>
      </c>
      <c r="G122" s="3" t="s">
        <v>8</v>
      </c>
      <c r="H122" s="3">
        <f>H97+H102+H108+H109+H110</f>
        <v>45</v>
      </c>
      <c r="I122" s="1" t="s">
        <v>8</v>
      </c>
      <c r="L122" s="7">
        <f>L97+L102+L108+L110</f>
        <v>27.1</v>
      </c>
      <c r="M122" s="8">
        <f>M97+M102+M108+M110</f>
        <v>1.6000000000000005</v>
      </c>
      <c r="N122" s="8">
        <f>N97+N102+N108+N110</f>
        <v>0.58000000000000007</v>
      </c>
      <c r="P122" s="5">
        <f>P103+P106</f>
        <v>41.166666666666671</v>
      </c>
      <c r="R122" s="1">
        <f>R106+R103</f>
        <v>27.444444444444443</v>
      </c>
      <c r="T122" s="1">
        <f>P103+P106-U103-U106</f>
        <v>11.266666666666671</v>
      </c>
      <c r="U122" s="1">
        <f>U103+U106</f>
        <v>29.9</v>
      </c>
    </row>
    <row r="123" spans="5:23" x14ac:dyDescent="0.25">
      <c r="E123" s="3" t="s">
        <v>7</v>
      </c>
      <c r="F123" s="2">
        <v>0</v>
      </c>
      <c r="G123" s="3" t="s">
        <v>7</v>
      </c>
      <c r="H123" s="3">
        <f>H111+H105</f>
        <v>35</v>
      </c>
      <c r="I123" s="10" t="str">
        <f>G123</f>
        <v>Kälte</v>
      </c>
      <c r="L123" s="7">
        <f>L111+L105+L107</f>
        <v>32.25</v>
      </c>
      <c r="M123" s="8">
        <f t="shared" ref="M123:N123" si="0">M111+M105+M107</f>
        <v>1.9999999999999996</v>
      </c>
      <c r="N123" s="8">
        <f t="shared" si="0"/>
        <v>0.4</v>
      </c>
      <c r="P123" s="1">
        <f>P108</f>
        <v>18.444444444444446</v>
      </c>
      <c r="R123" s="1">
        <f>R108</f>
        <v>12.296296296296298</v>
      </c>
      <c r="T123" s="1">
        <f>P108-U108</f>
        <v>1.844444444444445</v>
      </c>
      <c r="U123" s="1">
        <f>U108</f>
        <v>16.600000000000001</v>
      </c>
    </row>
    <row r="124" spans="5:23" x14ac:dyDescent="0.25">
      <c r="E124" s="10" t="s">
        <v>6</v>
      </c>
      <c r="F124" s="9">
        <f>SUM(F121:F123)</f>
        <v>48.5</v>
      </c>
      <c r="H124" s="9">
        <f>SUM(H121:H123)</f>
        <v>110</v>
      </c>
      <c r="I124" s="2" t="s">
        <v>5</v>
      </c>
      <c r="L124" s="7">
        <f>L112+L114</f>
        <v>18</v>
      </c>
      <c r="M124" s="8">
        <f t="shared" ref="M124:N124" si="1">M112+M114</f>
        <v>0</v>
      </c>
      <c r="N124" s="8">
        <f t="shared" si="1"/>
        <v>0</v>
      </c>
    </row>
    <row r="125" spans="5:23" x14ac:dyDescent="0.25">
      <c r="I125" s="2" t="s">
        <v>4</v>
      </c>
      <c r="L125" s="7">
        <f>L113</f>
        <v>4.75</v>
      </c>
      <c r="M125" s="8">
        <f t="shared" ref="M125:N125" si="2">M113</f>
        <v>0</v>
      </c>
      <c r="N125" s="8">
        <f t="shared" si="2"/>
        <v>0</v>
      </c>
    </row>
    <row r="126" spans="5:23" x14ac:dyDescent="0.25">
      <c r="I126" s="2" t="s">
        <v>3</v>
      </c>
      <c r="L126" s="8"/>
      <c r="M126" s="8">
        <f>M124+M122</f>
        <v>1.6000000000000005</v>
      </c>
      <c r="N126" s="8">
        <f>N124+N122</f>
        <v>0.58000000000000007</v>
      </c>
      <c r="O126" s="2" t="s">
        <v>3</v>
      </c>
      <c r="T126" s="1">
        <f>P103-U103+P106-U106</f>
        <v>11.266666666666667</v>
      </c>
    </row>
    <row r="127" spans="5:23" x14ac:dyDescent="0.25">
      <c r="I127" s="2" t="s">
        <v>2</v>
      </c>
      <c r="L127" s="8"/>
      <c r="M127" s="8">
        <f>M125+M123</f>
        <v>1.9999999999999996</v>
      </c>
      <c r="N127" s="8">
        <f>N125+N123</f>
        <v>0.4</v>
      </c>
      <c r="O127" s="2" t="s">
        <v>2</v>
      </c>
      <c r="T127" s="1">
        <f>P108-U108</f>
        <v>1.844444444444445</v>
      </c>
    </row>
    <row r="128" spans="5:23" x14ac:dyDescent="0.25">
      <c r="I128" s="6" t="s">
        <v>1</v>
      </c>
      <c r="J128" s="2"/>
      <c r="L128" s="8"/>
      <c r="M128" s="7">
        <f>SUM(M122:M127)</f>
        <v>7.2000000000000011</v>
      </c>
      <c r="N128" s="7">
        <f>SUM(N122:N127)</f>
        <v>1.96</v>
      </c>
      <c r="O128" s="6" t="s">
        <v>1</v>
      </c>
      <c r="T128" s="5">
        <f>SUM(T126:T127)</f>
        <v>13.111111111111112</v>
      </c>
    </row>
    <row r="130" spans="16:19" x14ac:dyDescent="0.25">
      <c r="P130" s="1" t="s">
        <v>0</v>
      </c>
      <c r="S130" s="5">
        <f>P121+Q121+S121</f>
        <v>49.129981481481487</v>
      </c>
    </row>
  </sheetData>
  <mergeCells count="5">
    <mergeCell ref="E4:O4"/>
    <mergeCell ref="P4:R4"/>
    <mergeCell ref="E5:J5"/>
    <mergeCell ref="K5:O5"/>
    <mergeCell ref="P5:R5"/>
  </mergeCells>
  <conditionalFormatting sqref="Y5:Y15">
    <cfRule type="iconSet" priority="2">
      <iconSet iconSet="3Symbols">
        <cfvo type="percent" val="0"/>
        <cfvo type="percent" val="33"/>
        <cfvo type="percent" val="67"/>
      </iconSet>
    </cfRule>
  </conditionalFormatting>
  <conditionalFormatting sqref="Y16:Y17">
    <cfRule type="iconSet" priority="1">
      <iconSet iconSet="3Symbols">
        <cfvo type="percent" val="0"/>
        <cfvo type="percent" val="33"/>
        <cfvo type="percent" val="67"/>
      </iconSet>
    </cfRule>
  </conditionalFormatting>
  <pageMargins left="0.7" right="0.7" top="0.78740157499999996" bottom="0.78740157499999996"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Sankey Export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Schneider</dc:creator>
  <cp:lastModifiedBy>Simon Schneider</cp:lastModifiedBy>
  <dcterms:created xsi:type="dcterms:W3CDTF">2019-05-12T23:16:36Z</dcterms:created>
  <dcterms:modified xsi:type="dcterms:W3CDTF">2019-06-03T13:31:06Z</dcterms:modified>
</cp:coreProperties>
</file>