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BBFE74EF-94FB-4AC5-AC4A-391AE3F56D07}" xr6:coauthVersionLast="47" xr6:coauthVersionMax="47" xr10:uidLastSave="{00000000-0000-0000-0000-000000000000}"/>
  <bookViews>
    <workbookView xWindow="-110" yWindow="-110" windowWidth="25820" windowHeight="15500" xr2:uid="{00000000-000D-0000-FFFF-FFFF00000000}"/>
  </bookViews>
  <sheets>
    <sheet name="Projektplan" sheetId="11" r:id="rId1"/>
    <sheet name="Arbeitspakette" sheetId="13"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8" i="11"/>
  <c r="E9" i="11"/>
  <c r="H9" i="11" s="1"/>
  <c r="H10" i="11"/>
  <c r="H11" i="11"/>
  <c r="H12" i="11"/>
  <c r="H13" i="11"/>
  <c r="H16" i="11"/>
  <c r="H17" i="11"/>
  <c r="H18" i="11"/>
  <c r="H20" i="11"/>
  <c r="H22" i="11"/>
  <c r="H26" i="11"/>
  <c r="H27" i="11"/>
  <c r="H28" i="11"/>
  <c r="H29" i="11"/>
  <c r="H30" i="11"/>
  <c r="H31" i="11"/>
  <c r="H33" i="11"/>
  <c r="H34" i="11"/>
  <c r="H35" i="11"/>
  <c r="J5" i="11" l="1"/>
  <c r="I6" i="11"/>
  <c r="J6" i="11" l="1"/>
  <c r="K5" i="11"/>
  <c r="K6" i="11" l="1"/>
  <c r="L5" i="11"/>
  <c r="M5" i="11" l="1"/>
  <c r="L6" i="11"/>
  <c r="M6" i="11" l="1"/>
  <c r="N5" i="11"/>
  <c r="N6" i="11" l="1"/>
  <c r="O5" i="11"/>
  <c r="O6" i="11" l="1"/>
  <c r="P5" i="11"/>
  <c r="Q5" i="11" l="1"/>
  <c r="P4" i="11"/>
  <c r="P6" i="11"/>
  <c r="R5" i="11" l="1"/>
  <c r="Q6" i="11"/>
  <c r="S5" i="11" l="1"/>
  <c r="R6" i="11"/>
  <c r="T5" i="11" l="1"/>
  <c r="S6" i="11"/>
  <c r="T6" i="11" l="1"/>
  <c r="U5" i="11"/>
  <c r="V5" i="11" l="1"/>
  <c r="U6" i="11"/>
  <c r="V6" i="11" l="1"/>
  <c r="W5" i="11"/>
  <c r="W4" i="11" l="1"/>
  <c r="W6" i="11"/>
  <c r="X5" i="11"/>
  <c r="X6" i="11" l="1"/>
  <c r="Y5" i="11"/>
  <c r="Y6" i="11" l="1"/>
  <c r="Z5" i="11"/>
  <c r="Z6" i="11" l="1"/>
  <c r="AA5" i="11"/>
  <c r="AA6" i="11" l="1"/>
  <c r="AB5" i="11"/>
  <c r="AC5" i="11" l="1"/>
  <c r="AB6" i="11"/>
  <c r="AD5" i="11" l="1"/>
  <c r="AC6" i="11"/>
  <c r="AE5" i="11" l="1"/>
  <c r="AD6" i="11"/>
  <c r="AD4" i="11"/>
  <c r="AE6" i="11" l="1"/>
  <c r="AF5" i="11"/>
  <c r="AG5" i="11" l="1"/>
  <c r="AF6" i="11"/>
  <c r="AH5" i="11" l="1"/>
  <c r="AG6" i="11"/>
  <c r="AI5" i="11" l="1"/>
  <c r="AH6" i="11"/>
  <c r="AI6" i="11" l="1"/>
  <c r="AJ5" i="11"/>
  <c r="AJ6" i="11" l="1"/>
  <c r="AK5" i="11"/>
  <c r="AL5" i="11" l="1"/>
  <c r="AK6" i="11"/>
  <c r="AK4" i="11"/>
  <c r="AL6" i="11" l="1"/>
  <c r="AM5" i="11"/>
  <c r="AM6" i="11" l="1"/>
  <c r="AN5" i="11"/>
  <c r="AO5" i="11" l="1"/>
  <c r="AN6" i="11"/>
  <c r="AO6" i="11" l="1"/>
  <c r="AP5" i="11"/>
  <c r="AP6" i="11" l="1"/>
  <c r="AQ5" i="11"/>
  <c r="AR5" i="11" l="1"/>
  <c r="AQ6" i="11"/>
  <c r="AR6" i="11" l="1"/>
  <c r="AS5" i="11"/>
  <c r="AS6" i="11" s="1"/>
  <c r="AR4" i="11"/>
  <c r="AT5" i="11" l="1"/>
  <c r="AT6" i="11" l="1"/>
  <c r="AU5" i="11"/>
  <c r="AU6" i="11" l="1"/>
  <c r="AV5" i="11"/>
  <c r="AW5" i="11" l="1"/>
  <c r="AV6" i="11"/>
  <c r="AW6" i="11" l="1"/>
  <c r="AX5" i="11"/>
  <c r="AY5" i="11" l="1"/>
  <c r="AX6" i="11"/>
  <c r="AZ5" i="11" l="1"/>
  <c r="AY4" i="11"/>
  <c r="AY6" i="11"/>
  <c r="AZ6" i="11" l="1"/>
  <c r="BA5" i="11"/>
  <c r="BA6" i="11" l="1"/>
  <c r="BB5" i="11"/>
  <c r="BB6" i="11" l="1"/>
  <c r="BC5" i="11"/>
  <c r="BD5" i="11" l="1"/>
  <c r="BC6" i="11"/>
  <c r="BD6" i="11" l="1"/>
  <c r="BE5" i="11"/>
  <c r="BE6" i="11" l="1"/>
  <c r="BF5" i="11"/>
  <c r="BF4" i="11" l="1"/>
  <c r="BF6" i="11"/>
  <c r="BG5" i="11"/>
  <c r="BG6" i="11" l="1"/>
  <c r="BH5" i="11"/>
  <c r="BI5" i="11" l="1"/>
  <c r="BH6" i="11"/>
  <c r="BJ5" i="11" l="1"/>
  <c r="BI6" i="11"/>
  <c r="BK5" i="11" l="1"/>
  <c r="BJ6" i="11"/>
  <c r="BK6" i="11" l="1"/>
  <c r="BL5" i="11"/>
  <c r="BL6" i="11" s="1"/>
</calcChain>
</file>

<file path=xl/sharedStrings.xml><?xml version="1.0" encoding="utf-8"?>
<sst xmlns="http://schemas.openxmlformats.org/spreadsheetml/2006/main" count="126" uniqueCount="84">
  <si>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</si>
  <si>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</si>
  <si>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</si>
  <si>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</si>
  <si>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</si>
  <si>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</si>
  <si>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</si>
  <si>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</si>
  <si>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</si>
  <si>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</si>
  <si>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</si>
  <si>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</si>
  <si>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</si>
  <si>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</si>
  <si>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</si>
  <si>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</si>
  <si>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</si>
  <si>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</si>
  <si>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</si>
  <si>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</si>
  <si>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</si>
  <si>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</si>
  <si>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</si>
  <si>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</si>
  <si>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</si>
  <si>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Webseite realisieren</t>
  </si>
  <si>
    <t>TBZ</t>
  </si>
  <si>
    <t>Streuli, Girolimetto, Acimovic</t>
  </si>
  <si>
    <t>Informieren</t>
  </si>
  <si>
    <t>Realisieren</t>
  </si>
  <si>
    <t>Kontrollieren</t>
  </si>
  <si>
    <t>Gruppe</t>
  </si>
  <si>
    <t>Gantt-Diagramm</t>
  </si>
  <si>
    <t>Überarbeiten</t>
  </si>
  <si>
    <t>Acimovic</t>
  </si>
  <si>
    <t>Streuli</t>
  </si>
  <si>
    <t>Girolimetto</t>
  </si>
  <si>
    <t>Kontrollieren/Ausweten</t>
  </si>
  <si>
    <t>Verbessern</t>
  </si>
  <si>
    <t>Auswerten</t>
  </si>
  <si>
    <t>Präsentieren</t>
  </si>
  <si>
    <t>Informieren über Thema</t>
  </si>
  <si>
    <t>Planen/Entscheiden</t>
  </si>
  <si>
    <t>Gewichtung</t>
  </si>
  <si>
    <t>Ablauf planen</t>
  </si>
  <si>
    <t>Layout der Webseite entscheiden</t>
  </si>
  <si>
    <t>Inhalte entscheiden</t>
  </si>
  <si>
    <t>Navbar/Footer</t>
  </si>
  <si>
    <t>Homepage Teil 1</t>
  </si>
  <si>
    <t>Homepage Teil 2</t>
  </si>
  <si>
    <t>Produktpage Teil 1</t>
  </si>
  <si>
    <t>Produktpage Teil 2</t>
  </si>
  <si>
    <t>Über uns Page Teil 1</t>
  </si>
  <si>
    <t>Über uns Page Teil 2</t>
  </si>
  <si>
    <t>Kontakt Page Teil 1</t>
  </si>
  <si>
    <t>Kontakt Page Teil 2</t>
  </si>
  <si>
    <t>Präsentation vorbereiten</t>
  </si>
  <si>
    <t>Arbeitspakete</t>
  </si>
  <si>
    <t>Inhalt</t>
  </si>
  <si>
    <t>Projektbeschreibung</t>
  </si>
  <si>
    <t>Kontrollieren/Auswerten</t>
  </si>
  <si>
    <t>Sämmtliche Informationen über Thema sammeln (Programmiersprache, Entwicklungsumgebung, etc).</t>
  </si>
  <si>
    <t>Projekt mittels SMART Regel genau beschreiben / Ziele festlegen</t>
  </si>
  <si>
    <t>Planen was in der nächsten Zeit gemacht wird</t>
  </si>
  <si>
    <t>Diagramm indem die nächsten Wochen geplant werden(wer, was, wann)</t>
  </si>
  <si>
    <t>Besprechen und entscheiden welche Inhalte auf die Webseite kommen sollen</t>
  </si>
  <si>
    <t>Layout visualisiern und für eines entscheiden</t>
  </si>
  <si>
    <t>Definieren was uns wie wichtig ist</t>
  </si>
  <si>
    <t>Erster Teil der Homepage(Background, Slogan)</t>
  </si>
  <si>
    <t>Zweiter Teil der Homepage(Button, Navbar, Footer)</t>
  </si>
  <si>
    <t>Erster Teil der Produktpage(Produkt mit Preis, Beschreibung etc, Bild)</t>
  </si>
  <si>
    <t>Zweiter Teil der Produktpage(Slideshow, Bewertungen, Navbar, Footer)</t>
  </si>
  <si>
    <t>Erster Teil der Über uns Page(Mitarbeiter, Bild)</t>
  </si>
  <si>
    <t>Zweiter Teil der Über uns Page(Text, Navbar, Footer)</t>
  </si>
  <si>
    <t>Erster Teil der Kontakt Page(Standort, Bild)</t>
  </si>
  <si>
    <t>Zweiter Teil der Kontakt Page(Formular, Navbar, Footer)</t>
  </si>
  <si>
    <t>Navbar mit Navigationselemementen und Logo erstellen / Footer mit Datenschutz und Allgemeinen Infos erstellen</t>
  </si>
  <si>
    <t>Überarbeitung und Besprechung der Pages</t>
  </si>
  <si>
    <t>Ziele anschauen und abhacken</t>
  </si>
  <si>
    <t>Nicht erreichte Ziele verbessern</t>
  </si>
  <si>
    <t>Schlussendlich auswerten/bewerten</t>
  </si>
  <si>
    <t>Endprodukt Präsentation erstellen/lernen</t>
  </si>
  <si>
    <t>Produkt vor Klasse präsentieren</t>
  </si>
  <si>
    <t>Thema finden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</si>
</sst>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40"/>
      <color theme="1"/>
      <name val="Calibri"/>
      <family val="2"/>
      <scheme val="minor"/>
    </font>
    <font>
      <b/>
      <sz val="20"/>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31" fillId="0" borderId="0" xfId="0" applyFont="1"/>
    <xf numFmtId="0" fontId="6" fillId="0" borderId="0" xfId="0" applyFont="1"/>
    <xf numFmtId="0" fontId="32" fillId="0" borderId="0" xfId="0" applyFont="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17" xfId="9" applyBorder="1">
      <alignment horizontal="center" vertical="center"/>
    </xf>
    <xf numFmtId="169" fontId="9" fillId="0" borderId="18" xfId="9" applyBorder="1">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714376</xdr:colOff>
      <xdr:row>0</xdr:row>
      <xdr:rowOff>142875</xdr:rowOff>
    </xdr:from>
    <xdr:to>
      <xdr:col>34</xdr:col>
      <xdr:colOff>115454</xdr:colOff>
      <xdr:row>1</xdr:row>
      <xdr:rowOff>202046</xdr:rowOff>
    </xdr:to>
    <xdr:sp macro="" textlink="">
      <xdr:nvSpPr>
        <xdr:cNvPr id="2" name="Rechteck 1">
          <a:extLst>
            <a:ext uri="{FF2B5EF4-FFF2-40B4-BE49-F238E27FC236}">
              <a16:creationId xmlns:a16="http://schemas.microsoft.com/office/drawing/2014/main" id="{8C106468-06CB-6F74-ECB1-761884312AC9}"/>
            </a:ext>
          </a:extLst>
        </xdr:cNvPr>
        <xdr:cNvSpPr/>
      </xdr:nvSpPr>
      <xdr:spPr>
        <a:xfrm>
          <a:off x="6732444" y="142875"/>
          <a:ext cx="4827442" cy="4343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8"/>
  <sheetViews>
    <sheetView showGridLines="0" tabSelected="1" showRuler="0" zoomScale="53" zoomScaleNormal="64" zoomScalePageLayoutView="70" workbookViewId="0">
      <pane ySplit="6" topLeftCell="A8" activePane="bottomLeft" state="frozen"/>
      <selection pane="bottomLeft" activeCell="C17" sqref="C17"/>
    </sheetView>
  </sheetViews>
  <sheetFormatPr baseColWidth="10" defaultColWidth="9.1796875" defaultRowHeight="30" customHeight="1" x14ac:dyDescent="0.35"/>
  <cols>
    <col min="1" max="1" width="2.7265625" style="35" customWidth="1"/>
    <col min="2" max="2" width="31.363281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7" ht="30" customHeight="1" x14ac:dyDescent="0.65">
      <c r="A1" s="36" t="s">
        <v>0</v>
      </c>
      <c r="B1" s="39" t="s">
        <v>25</v>
      </c>
      <c r="C1" s="1"/>
      <c r="D1" s="2"/>
      <c r="E1" s="4"/>
      <c r="F1" s="34"/>
      <c r="H1" s="2"/>
      <c r="I1" s="57" t="s">
        <v>23</v>
      </c>
    </row>
    <row r="2" spans="1:67" ht="30" customHeight="1" x14ac:dyDescent="0.45">
      <c r="A2" s="35" t="s">
        <v>1</v>
      </c>
      <c r="B2" s="40" t="s">
        <v>26</v>
      </c>
      <c r="I2" s="58" t="s">
        <v>24</v>
      </c>
    </row>
    <row r="3" spans="1:67" ht="35.5" customHeight="1" x14ac:dyDescent="0.35">
      <c r="A3" s="35" t="s">
        <v>2</v>
      </c>
      <c r="B3" s="41" t="s">
        <v>27</v>
      </c>
      <c r="C3" s="86" t="s">
        <v>16</v>
      </c>
      <c r="D3" s="87"/>
      <c r="E3" s="84">
        <v>44904</v>
      </c>
      <c r="F3" s="85"/>
    </row>
    <row r="4" spans="1:67" ht="30" customHeight="1" x14ac:dyDescent="1.1000000000000001">
      <c r="A4" s="36" t="s">
        <v>3</v>
      </c>
      <c r="C4" s="86" t="s">
        <v>17</v>
      </c>
      <c r="D4" s="87"/>
      <c r="E4" s="7">
        <v>0.5</v>
      </c>
      <c r="I4" s="81">
        <f>I5</f>
        <v>44896.5</v>
      </c>
      <c r="J4" s="82"/>
      <c r="K4" s="82"/>
      <c r="L4" s="82"/>
      <c r="M4" s="82"/>
      <c r="N4" s="82"/>
      <c r="O4" s="83"/>
      <c r="P4" s="81">
        <f>P5</f>
        <v>44903.5</v>
      </c>
      <c r="Q4" s="82"/>
      <c r="R4" s="82"/>
      <c r="S4" s="82"/>
      <c r="T4" s="82"/>
      <c r="U4" s="82"/>
      <c r="V4" s="83"/>
      <c r="W4" s="81">
        <f>W5</f>
        <v>44910.5</v>
      </c>
      <c r="X4" s="82"/>
      <c r="Y4" s="82"/>
      <c r="Z4" s="82"/>
      <c r="AA4" s="82"/>
      <c r="AB4" s="82"/>
      <c r="AC4" s="83"/>
      <c r="AD4" s="81">
        <f>AD5</f>
        <v>44917.5</v>
      </c>
      <c r="AE4" s="82"/>
      <c r="AF4" s="82"/>
      <c r="AG4" s="82"/>
      <c r="AH4" s="82"/>
      <c r="AI4" s="82"/>
      <c r="AJ4" s="83"/>
      <c r="AK4" s="81">
        <f>AK5</f>
        <v>44924.5</v>
      </c>
      <c r="AL4" s="82"/>
      <c r="AM4" s="82"/>
      <c r="AN4" s="82"/>
      <c r="AO4" s="82"/>
      <c r="AP4" s="82"/>
      <c r="AQ4" s="83"/>
      <c r="AR4" s="81">
        <f>AR5</f>
        <v>44931.5</v>
      </c>
      <c r="AS4" s="82"/>
      <c r="AT4" s="82"/>
      <c r="AU4" s="82"/>
      <c r="AV4" s="82"/>
      <c r="AW4" s="82"/>
      <c r="AX4" s="83"/>
      <c r="AY4" s="81">
        <f>AY5</f>
        <v>44938.5</v>
      </c>
      <c r="AZ4" s="82"/>
      <c r="BA4" s="82"/>
      <c r="BB4" s="82"/>
      <c r="BC4" s="82"/>
      <c r="BD4" s="82"/>
      <c r="BE4" s="83"/>
      <c r="BF4" s="81">
        <f>BF5</f>
        <v>44945.5</v>
      </c>
      <c r="BG4" s="82"/>
      <c r="BH4" s="82"/>
      <c r="BI4" s="82"/>
      <c r="BJ4" s="82"/>
      <c r="BK4" s="82"/>
      <c r="BL4" s="83"/>
      <c r="BO4" s="78"/>
    </row>
    <row r="5" spans="1:67" ht="15" customHeight="1" x14ac:dyDescent="0.35">
      <c r="A5" s="36" t="s">
        <v>4</v>
      </c>
      <c r="B5" s="56"/>
      <c r="C5" s="56"/>
      <c r="D5" s="56"/>
      <c r="E5" s="56"/>
      <c r="F5" s="56"/>
      <c r="G5" s="56"/>
      <c r="I5" s="74">
        <f>Projektanfang-WEEKDAY(Projektanfang,1)+2+7*(Anzeigewoche-1)</f>
        <v>44896.5</v>
      </c>
      <c r="J5" s="75">
        <f>I5+1</f>
        <v>44897.5</v>
      </c>
      <c r="K5" s="75">
        <f t="shared" ref="K5:AX5" si="0">J5+1</f>
        <v>44898.5</v>
      </c>
      <c r="L5" s="75">
        <f t="shared" si="0"/>
        <v>44899.5</v>
      </c>
      <c r="M5" s="75">
        <f t="shared" si="0"/>
        <v>44900.5</v>
      </c>
      <c r="N5" s="75">
        <f t="shared" si="0"/>
        <v>44901.5</v>
      </c>
      <c r="O5" s="76">
        <f t="shared" si="0"/>
        <v>44902.5</v>
      </c>
      <c r="P5" s="74">
        <f>O5+1</f>
        <v>44903.5</v>
      </c>
      <c r="Q5" s="75">
        <f>P5+1</f>
        <v>44904.5</v>
      </c>
      <c r="R5" s="75">
        <f t="shared" si="0"/>
        <v>44905.5</v>
      </c>
      <c r="S5" s="75">
        <f t="shared" si="0"/>
        <v>44906.5</v>
      </c>
      <c r="T5" s="75">
        <f t="shared" si="0"/>
        <v>44907.5</v>
      </c>
      <c r="U5" s="75">
        <f t="shared" si="0"/>
        <v>44908.5</v>
      </c>
      <c r="V5" s="76">
        <f t="shared" si="0"/>
        <v>44909.5</v>
      </c>
      <c r="W5" s="74">
        <f>V5+1</f>
        <v>44910.5</v>
      </c>
      <c r="X5" s="75">
        <f>W5+1</f>
        <v>44911.5</v>
      </c>
      <c r="Y5" s="75">
        <f t="shared" si="0"/>
        <v>44912.5</v>
      </c>
      <c r="Z5" s="75">
        <f t="shared" si="0"/>
        <v>44913.5</v>
      </c>
      <c r="AA5" s="75">
        <f t="shared" si="0"/>
        <v>44914.5</v>
      </c>
      <c r="AB5" s="75">
        <f t="shared" si="0"/>
        <v>44915.5</v>
      </c>
      <c r="AC5" s="76">
        <f t="shared" si="0"/>
        <v>44916.5</v>
      </c>
      <c r="AD5" s="74">
        <f>AC5+1</f>
        <v>44917.5</v>
      </c>
      <c r="AE5" s="75">
        <f>AD5+1</f>
        <v>44918.5</v>
      </c>
      <c r="AF5" s="75">
        <f t="shared" si="0"/>
        <v>44919.5</v>
      </c>
      <c r="AG5" s="75">
        <f t="shared" si="0"/>
        <v>44920.5</v>
      </c>
      <c r="AH5" s="75">
        <f t="shared" si="0"/>
        <v>44921.5</v>
      </c>
      <c r="AI5" s="75">
        <f t="shared" si="0"/>
        <v>44922.5</v>
      </c>
      <c r="AJ5" s="76">
        <f t="shared" si="0"/>
        <v>44923.5</v>
      </c>
      <c r="AK5" s="74">
        <f>AJ5+1</f>
        <v>44924.5</v>
      </c>
      <c r="AL5" s="75">
        <f>AK5+1</f>
        <v>44925.5</v>
      </c>
      <c r="AM5" s="75">
        <f t="shared" si="0"/>
        <v>44926.5</v>
      </c>
      <c r="AN5" s="75">
        <f t="shared" si="0"/>
        <v>44927.5</v>
      </c>
      <c r="AO5" s="75">
        <f t="shared" si="0"/>
        <v>44928.5</v>
      </c>
      <c r="AP5" s="75">
        <f t="shared" si="0"/>
        <v>44929.5</v>
      </c>
      <c r="AQ5" s="76">
        <f t="shared" si="0"/>
        <v>44930.5</v>
      </c>
      <c r="AR5" s="74">
        <f>AQ5+1</f>
        <v>44931.5</v>
      </c>
      <c r="AS5" s="75">
        <f>AR5+1</f>
        <v>44932.5</v>
      </c>
      <c r="AT5" s="75">
        <f t="shared" si="0"/>
        <v>44933.5</v>
      </c>
      <c r="AU5" s="75">
        <f t="shared" si="0"/>
        <v>44934.5</v>
      </c>
      <c r="AV5" s="75">
        <f t="shared" si="0"/>
        <v>44935.5</v>
      </c>
      <c r="AW5" s="75">
        <f t="shared" si="0"/>
        <v>44936.5</v>
      </c>
      <c r="AX5" s="76">
        <f t="shared" si="0"/>
        <v>44937.5</v>
      </c>
      <c r="AY5" s="74">
        <f>AX5+1</f>
        <v>44938.5</v>
      </c>
      <c r="AZ5" s="75">
        <f>AY5+1</f>
        <v>44939.5</v>
      </c>
      <c r="BA5" s="75">
        <f t="shared" ref="BA5:BE5" si="1">AZ5+1</f>
        <v>44940.5</v>
      </c>
      <c r="BB5" s="75">
        <f t="shared" si="1"/>
        <v>44941.5</v>
      </c>
      <c r="BC5" s="75">
        <f t="shared" si="1"/>
        <v>44942.5</v>
      </c>
      <c r="BD5" s="75">
        <f t="shared" si="1"/>
        <v>44943.5</v>
      </c>
      <c r="BE5" s="76">
        <f t="shared" si="1"/>
        <v>44944.5</v>
      </c>
      <c r="BF5" s="74">
        <f>BE5+1</f>
        <v>44945.5</v>
      </c>
      <c r="BG5" s="75">
        <f>BF5+1</f>
        <v>44946.5</v>
      </c>
      <c r="BH5" s="75">
        <f t="shared" ref="BH5:BL5" si="2">BG5+1</f>
        <v>44947.5</v>
      </c>
      <c r="BI5" s="75">
        <f t="shared" si="2"/>
        <v>44948.5</v>
      </c>
      <c r="BJ5" s="75">
        <f t="shared" si="2"/>
        <v>44949.5</v>
      </c>
      <c r="BK5" s="75">
        <f t="shared" si="2"/>
        <v>44950.5</v>
      </c>
      <c r="BL5" s="76">
        <f t="shared" si="2"/>
        <v>44951.5</v>
      </c>
    </row>
    <row r="6" spans="1:67" ht="30" customHeight="1" thickBot="1" x14ac:dyDescent="0.4">
      <c r="A6" s="36" t="s">
        <v>5</v>
      </c>
      <c r="B6" s="8" t="s">
        <v>14</v>
      </c>
      <c r="C6" s="9" t="s">
        <v>18</v>
      </c>
      <c r="D6" s="9" t="s">
        <v>19</v>
      </c>
      <c r="E6" s="9" t="s">
        <v>20</v>
      </c>
      <c r="F6" s="9" t="s">
        <v>21</v>
      </c>
      <c r="G6" s="9"/>
      <c r="H6" s="9" t="s">
        <v>22</v>
      </c>
      <c r="I6" s="10" t="str">
        <f t="shared" ref="I6:AN6" si="3">LEFT(TEXT(I5,"TTT"),1)</f>
        <v>D</v>
      </c>
      <c r="J6" s="10" t="str">
        <f t="shared" si="3"/>
        <v>F</v>
      </c>
      <c r="K6" s="10" t="str">
        <f t="shared" si="3"/>
        <v>S</v>
      </c>
      <c r="L6" s="10" t="str">
        <f t="shared" si="3"/>
        <v>S</v>
      </c>
      <c r="M6" s="10" t="str">
        <f t="shared" si="3"/>
        <v>M</v>
      </c>
      <c r="N6" s="10" t="str">
        <f t="shared" si="3"/>
        <v>D</v>
      </c>
      <c r="O6" s="10" t="str">
        <f t="shared" si="3"/>
        <v>M</v>
      </c>
      <c r="P6" s="10" t="str">
        <f t="shared" si="3"/>
        <v>D</v>
      </c>
      <c r="Q6" s="10" t="str">
        <f t="shared" si="3"/>
        <v>F</v>
      </c>
      <c r="R6" s="10" t="str">
        <f t="shared" si="3"/>
        <v>S</v>
      </c>
      <c r="S6" s="10" t="str">
        <f t="shared" si="3"/>
        <v>S</v>
      </c>
      <c r="T6" s="10" t="str">
        <f t="shared" si="3"/>
        <v>M</v>
      </c>
      <c r="U6" s="10" t="str">
        <f t="shared" si="3"/>
        <v>D</v>
      </c>
      <c r="V6" s="10" t="str">
        <f t="shared" si="3"/>
        <v>M</v>
      </c>
      <c r="W6" s="10" t="str">
        <f t="shared" si="3"/>
        <v>D</v>
      </c>
      <c r="X6" s="10" t="str">
        <f t="shared" si="3"/>
        <v>F</v>
      </c>
      <c r="Y6" s="10" t="str">
        <f t="shared" si="3"/>
        <v>S</v>
      </c>
      <c r="Z6" s="10" t="str">
        <f t="shared" si="3"/>
        <v>S</v>
      </c>
      <c r="AA6" s="10" t="str">
        <f t="shared" si="3"/>
        <v>M</v>
      </c>
      <c r="AB6" s="10" t="str">
        <f t="shared" si="3"/>
        <v>D</v>
      </c>
      <c r="AC6" s="10" t="str">
        <f t="shared" si="3"/>
        <v>M</v>
      </c>
      <c r="AD6" s="10" t="str">
        <f t="shared" si="3"/>
        <v>D</v>
      </c>
      <c r="AE6" s="10" t="str">
        <f t="shared" si="3"/>
        <v>F</v>
      </c>
      <c r="AF6" s="10" t="str">
        <f t="shared" si="3"/>
        <v>S</v>
      </c>
      <c r="AG6" s="10" t="str">
        <f t="shared" si="3"/>
        <v>S</v>
      </c>
      <c r="AH6" s="10" t="str">
        <f t="shared" si="3"/>
        <v>M</v>
      </c>
      <c r="AI6" s="10" t="str">
        <f t="shared" si="3"/>
        <v>D</v>
      </c>
      <c r="AJ6" s="10" t="str">
        <f t="shared" si="3"/>
        <v>M</v>
      </c>
      <c r="AK6" s="10" t="str">
        <f t="shared" si="3"/>
        <v>D</v>
      </c>
      <c r="AL6" s="10" t="str">
        <f t="shared" si="3"/>
        <v>F</v>
      </c>
      <c r="AM6" s="10" t="str">
        <f t="shared" si="3"/>
        <v>S</v>
      </c>
      <c r="AN6" s="10" t="str">
        <f t="shared" si="3"/>
        <v>S</v>
      </c>
      <c r="AO6" s="10" t="str">
        <f t="shared" ref="AO6:BL6" si="4">LEFT(TEXT(AO5,"TTT"),1)</f>
        <v>M</v>
      </c>
      <c r="AP6" s="10" t="str">
        <f t="shared" si="4"/>
        <v>D</v>
      </c>
      <c r="AQ6" s="10" t="str">
        <f t="shared" si="4"/>
        <v>M</v>
      </c>
      <c r="AR6" s="10" t="str">
        <f t="shared" si="4"/>
        <v>D</v>
      </c>
      <c r="AS6" s="10" t="str">
        <f>LEFT(TEXT(AS5,"TTT"),1)</f>
        <v>F</v>
      </c>
      <c r="AT6" s="10" t="str">
        <f t="shared" si="4"/>
        <v>S</v>
      </c>
      <c r="AU6" s="10" t="str">
        <f t="shared" si="4"/>
        <v>S</v>
      </c>
      <c r="AV6" s="10" t="str">
        <f t="shared" si="4"/>
        <v>M</v>
      </c>
      <c r="AW6" s="10" t="str">
        <f t="shared" si="4"/>
        <v>D</v>
      </c>
      <c r="AX6" s="10" t="str">
        <f t="shared" si="4"/>
        <v>M</v>
      </c>
      <c r="AY6" s="10" t="str">
        <f t="shared" si="4"/>
        <v>D</v>
      </c>
      <c r="AZ6" s="10" t="str">
        <f t="shared" si="4"/>
        <v>F</v>
      </c>
      <c r="BA6" s="10" t="str">
        <f t="shared" si="4"/>
        <v>S</v>
      </c>
      <c r="BB6" s="10" t="str">
        <f t="shared" si="4"/>
        <v>S</v>
      </c>
      <c r="BC6" s="10" t="str">
        <f t="shared" si="4"/>
        <v>M</v>
      </c>
      <c r="BD6" s="10" t="str">
        <f t="shared" si="4"/>
        <v>D</v>
      </c>
      <c r="BE6" s="10" t="str">
        <f t="shared" si="4"/>
        <v>M</v>
      </c>
      <c r="BF6" s="10" t="str">
        <f t="shared" si="4"/>
        <v>D</v>
      </c>
      <c r="BG6" s="10" t="str">
        <f t="shared" si="4"/>
        <v>F</v>
      </c>
      <c r="BH6" s="10" t="str">
        <f t="shared" si="4"/>
        <v>S</v>
      </c>
      <c r="BI6" s="10" t="str">
        <f t="shared" si="4"/>
        <v>S</v>
      </c>
      <c r="BJ6" s="10" t="str">
        <f t="shared" si="4"/>
        <v>M</v>
      </c>
      <c r="BK6" s="10" t="str">
        <f t="shared" si="4"/>
        <v>D</v>
      </c>
      <c r="BL6" s="10" t="str">
        <f t="shared" si="4"/>
        <v>M</v>
      </c>
    </row>
    <row r="7" spans="1:67" ht="30" hidden="1" customHeight="1" thickBot="1" x14ac:dyDescent="0.4">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7" s="3" customFormat="1" ht="30" customHeight="1" thickBot="1" x14ac:dyDescent="0.4">
      <c r="A8" s="36" t="s">
        <v>7</v>
      </c>
      <c r="B8" s="15" t="s">
        <v>28</v>
      </c>
      <c r="C8" s="42"/>
      <c r="D8" s="16"/>
      <c r="E8" s="59"/>
      <c r="F8" s="60"/>
      <c r="G8" s="14"/>
      <c r="H8" s="14" t="str">
        <f t="shared" ref="H8:H35"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7" s="3" customFormat="1" ht="30" customHeight="1" thickBot="1" x14ac:dyDescent="0.4">
      <c r="A9" s="36" t="s">
        <v>8</v>
      </c>
      <c r="B9" s="51" t="s">
        <v>83</v>
      </c>
      <c r="C9" s="43" t="s">
        <v>31</v>
      </c>
      <c r="D9" s="17">
        <v>1</v>
      </c>
      <c r="E9" s="61">
        <f>Projektanfang</f>
        <v>44904</v>
      </c>
      <c r="F9" s="61">
        <v>44904</v>
      </c>
      <c r="G9" s="14"/>
      <c r="H9" s="14">
        <f t="shared" si="5"/>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7" s="3" customFormat="1" ht="30" customHeight="1" thickBot="1" x14ac:dyDescent="0.4">
      <c r="A10" s="36" t="s">
        <v>9</v>
      </c>
      <c r="B10" s="51" t="s">
        <v>59</v>
      </c>
      <c r="C10" s="43" t="s">
        <v>31</v>
      </c>
      <c r="D10" s="17">
        <v>1</v>
      </c>
      <c r="E10" s="61">
        <v>44897</v>
      </c>
      <c r="F10" s="61">
        <v>44897</v>
      </c>
      <c r="G10" s="14"/>
      <c r="H10" s="14">
        <f t="shared" si="5"/>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7" s="3" customFormat="1" ht="30" customHeight="1" thickBot="1" x14ac:dyDescent="0.4">
      <c r="A11" s="36" t="s">
        <v>10</v>
      </c>
      <c r="B11" s="18" t="s">
        <v>42</v>
      </c>
      <c r="C11" s="44"/>
      <c r="D11" s="19"/>
      <c r="E11" s="62"/>
      <c r="F11" s="63"/>
      <c r="G11" s="14"/>
      <c r="H11" s="14" t="str">
        <f t="shared" si="5"/>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7" s="3" customFormat="1" ht="30" customHeight="1" thickBot="1" x14ac:dyDescent="0.4">
      <c r="A12" s="36"/>
      <c r="B12" s="52" t="s">
        <v>44</v>
      </c>
      <c r="C12" s="45" t="s">
        <v>31</v>
      </c>
      <c r="D12" s="20">
        <v>0.9</v>
      </c>
      <c r="E12" s="64">
        <v>44911</v>
      </c>
      <c r="F12" s="64">
        <v>44911</v>
      </c>
      <c r="G12" s="14"/>
      <c r="H12" s="14">
        <f t="shared" si="5"/>
        <v>1</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7" s="3" customFormat="1" ht="30" customHeight="1" thickBot="1" x14ac:dyDescent="0.4">
      <c r="A13" s="35"/>
      <c r="B13" s="52" t="s">
        <v>32</v>
      </c>
      <c r="C13" s="45" t="s">
        <v>35</v>
      </c>
      <c r="D13" s="20">
        <v>0.8</v>
      </c>
      <c r="E13" s="64">
        <v>44911</v>
      </c>
      <c r="F13" s="64">
        <v>44911</v>
      </c>
      <c r="G13" s="14"/>
      <c r="H13" s="14">
        <f t="shared" si="5"/>
        <v>1</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7" s="3" customFormat="1" ht="30" customHeight="1" thickBot="1" x14ac:dyDescent="0.4">
      <c r="A14" s="35"/>
      <c r="B14" s="52" t="s">
        <v>46</v>
      </c>
      <c r="C14" s="45" t="s">
        <v>34</v>
      </c>
      <c r="D14" s="20">
        <v>0.8</v>
      </c>
      <c r="E14" s="64">
        <v>44911</v>
      </c>
      <c r="F14" s="64">
        <v>44911</v>
      </c>
      <c r="G14" s="14"/>
      <c r="H14" s="14"/>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7" s="3" customFormat="1" ht="30" customHeight="1" thickBot="1" x14ac:dyDescent="0.4">
      <c r="A15" s="35"/>
      <c r="B15" s="52" t="s">
        <v>45</v>
      </c>
      <c r="C15" s="45" t="s">
        <v>35</v>
      </c>
      <c r="D15" s="20">
        <v>0.9</v>
      </c>
      <c r="E15" s="64">
        <v>44911</v>
      </c>
      <c r="F15" s="64">
        <v>44911</v>
      </c>
      <c r="G15" s="14"/>
      <c r="H15" s="14"/>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7" s="3" customFormat="1" ht="30" customHeight="1" thickBot="1" x14ac:dyDescent="0.4">
      <c r="A16" s="35"/>
      <c r="B16" s="52" t="s">
        <v>43</v>
      </c>
      <c r="C16" s="45" t="s">
        <v>36</v>
      </c>
      <c r="D16" s="20">
        <v>0.7</v>
      </c>
      <c r="E16" s="64">
        <v>44918</v>
      </c>
      <c r="F16" s="64">
        <v>44918</v>
      </c>
      <c r="G16" s="14"/>
      <c r="H16" s="14">
        <f t="shared" si="5"/>
        <v>1</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35" t="s">
        <v>11</v>
      </c>
      <c r="B17" s="21" t="s">
        <v>29</v>
      </c>
      <c r="C17" s="46"/>
      <c r="D17" s="22"/>
      <c r="E17" s="65"/>
      <c r="F17" s="66"/>
      <c r="G17" s="14"/>
      <c r="H17" s="14" t="str">
        <f t="shared" si="5"/>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35"/>
      <c r="B18" s="53" t="s">
        <v>48</v>
      </c>
      <c r="C18" s="47" t="s">
        <v>34</v>
      </c>
      <c r="D18" s="23">
        <v>0.5</v>
      </c>
      <c r="E18" s="67">
        <v>44918</v>
      </c>
      <c r="F18" s="67">
        <v>44918</v>
      </c>
      <c r="G18" s="14"/>
      <c r="H18" s="14">
        <f t="shared" si="5"/>
        <v>1</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35"/>
      <c r="B19" s="53" t="s">
        <v>49</v>
      </c>
      <c r="C19" s="47" t="s">
        <v>34</v>
      </c>
      <c r="D19" s="23"/>
      <c r="E19" s="67">
        <v>44932</v>
      </c>
      <c r="F19" s="67">
        <v>44932</v>
      </c>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T19" s="77"/>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35"/>
      <c r="B20" s="53" t="s">
        <v>50</v>
      </c>
      <c r="C20" s="47" t="s">
        <v>35</v>
      </c>
      <c r="D20" s="23"/>
      <c r="E20" s="67">
        <v>44918</v>
      </c>
      <c r="F20" s="67">
        <v>44918</v>
      </c>
      <c r="G20" s="14"/>
      <c r="H20" s="14">
        <f t="shared" si="5"/>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35"/>
      <c r="B21" s="53" t="s">
        <v>51</v>
      </c>
      <c r="C21" s="47" t="s">
        <v>35</v>
      </c>
      <c r="D21" s="23"/>
      <c r="E21" s="67">
        <v>44932</v>
      </c>
      <c r="F21" s="67">
        <v>44932</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35"/>
      <c r="B22" s="53" t="s">
        <v>52</v>
      </c>
      <c r="C22" s="47" t="s">
        <v>36</v>
      </c>
      <c r="D22" s="23"/>
      <c r="E22" s="67">
        <v>44918</v>
      </c>
      <c r="F22" s="67">
        <v>44918</v>
      </c>
      <c r="G22" s="14"/>
      <c r="H22" s="14">
        <f t="shared" si="5"/>
        <v>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35"/>
      <c r="B23" s="53" t="s">
        <v>53</v>
      </c>
      <c r="C23" s="47" t="s">
        <v>36</v>
      </c>
      <c r="D23" s="23"/>
      <c r="E23" s="67">
        <v>44932</v>
      </c>
      <c r="F23" s="67">
        <v>44932</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35"/>
      <c r="B24" s="53" t="s">
        <v>54</v>
      </c>
      <c r="C24" s="47" t="s">
        <v>36</v>
      </c>
      <c r="D24" s="23"/>
      <c r="E24" s="67">
        <v>44918</v>
      </c>
      <c r="F24" s="67">
        <v>44918</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35"/>
      <c r="B25" s="53" t="s">
        <v>55</v>
      </c>
      <c r="C25" s="47" t="s">
        <v>36</v>
      </c>
      <c r="D25" s="23"/>
      <c r="E25" s="67">
        <v>44932</v>
      </c>
      <c r="F25" s="67">
        <v>44932</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35"/>
      <c r="B26" s="53" t="s">
        <v>47</v>
      </c>
      <c r="C26" s="47" t="s">
        <v>35</v>
      </c>
      <c r="D26" s="23"/>
      <c r="E26" s="67">
        <v>44918</v>
      </c>
      <c r="F26" s="67">
        <v>44918</v>
      </c>
      <c r="G26" s="14"/>
      <c r="H26" s="14">
        <f t="shared" si="5"/>
        <v>1</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4">
      <c r="A27" s="35"/>
      <c r="B27" s="53" t="s">
        <v>33</v>
      </c>
      <c r="C27" s="47" t="s">
        <v>31</v>
      </c>
      <c r="D27" s="23"/>
      <c r="E27" s="67">
        <v>44939</v>
      </c>
      <c r="F27" s="67">
        <v>44939</v>
      </c>
      <c r="G27" s="14"/>
      <c r="H27" s="14">
        <f t="shared" si="5"/>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4">
      <c r="A28" s="35" t="s">
        <v>11</v>
      </c>
      <c r="B28" s="24" t="s">
        <v>37</v>
      </c>
      <c r="C28" s="48"/>
      <c r="D28" s="25"/>
      <c r="E28" s="68"/>
      <c r="F28" s="69"/>
      <c r="G28" s="14"/>
      <c r="H28" s="14" t="str">
        <f t="shared" si="5"/>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4">
      <c r="A29" s="35"/>
      <c r="B29" s="54" t="s">
        <v>30</v>
      </c>
      <c r="C29" s="49" t="s">
        <v>31</v>
      </c>
      <c r="D29" s="26"/>
      <c r="E29" s="70">
        <v>44946</v>
      </c>
      <c r="F29" s="70">
        <v>44946</v>
      </c>
      <c r="G29" s="14"/>
      <c r="H29" s="14">
        <f t="shared" si="5"/>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4">
      <c r="A30" s="35"/>
      <c r="B30" s="54" t="s">
        <v>38</v>
      </c>
      <c r="C30" s="49" t="s">
        <v>31</v>
      </c>
      <c r="D30" s="26"/>
      <c r="E30" s="70">
        <v>44946</v>
      </c>
      <c r="F30" s="70">
        <v>44946</v>
      </c>
      <c r="G30" s="14"/>
      <c r="H30" s="14">
        <f t="shared" si="5"/>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4">
      <c r="A31" s="35"/>
      <c r="B31" s="54" t="s">
        <v>39</v>
      </c>
      <c r="C31" s="49" t="s">
        <v>34</v>
      </c>
      <c r="D31" s="26"/>
      <c r="E31" s="70">
        <v>44953</v>
      </c>
      <c r="F31" s="70">
        <v>44953</v>
      </c>
      <c r="G31" s="14"/>
      <c r="H31" s="14">
        <f t="shared" si="5"/>
        <v>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4">
      <c r="A32" s="35"/>
      <c r="B32" s="54" t="s">
        <v>56</v>
      </c>
      <c r="C32" s="49" t="s">
        <v>31</v>
      </c>
      <c r="D32" s="26"/>
      <c r="E32" s="70">
        <v>44953</v>
      </c>
      <c r="F32" s="70">
        <v>44953</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4">
      <c r="A33" s="35"/>
      <c r="B33" s="54" t="s">
        <v>40</v>
      </c>
      <c r="C33" s="49" t="s">
        <v>31</v>
      </c>
      <c r="D33" s="26"/>
      <c r="E33" s="70">
        <v>44960</v>
      </c>
      <c r="F33" s="70">
        <v>44960</v>
      </c>
      <c r="G33" s="14"/>
      <c r="H33" s="14">
        <f t="shared" si="5"/>
        <v>1</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4">
      <c r="A34" s="35" t="s">
        <v>12</v>
      </c>
      <c r="B34" s="55"/>
      <c r="C34" s="50"/>
      <c r="D34" s="13"/>
      <c r="E34" s="71"/>
      <c r="F34" s="71"/>
      <c r="G34" s="14"/>
      <c r="H34" s="14" t="str">
        <f t="shared" si="5"/>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4">
      <c r="A35" s="36" t="s">
        <v>13</v>
      </c>
      <c r="B35" s="27" t="s">
        <v>15</v>
      </c>
      <c r="C35" s="28"/>
      <c r="D35" s="29"/>
      <c r="E35" s="72"/>
      <c r="F35" s="73"/>
      <c r="G35" s="30"/>
      <c r="H35" s="30" t="str">
        <f t="shared" si="5"/>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row>
    <row r="36" spans="1:64" ht="30" customHeight="1" x14ac:dyDescent="0.35">
      <c r="G36" s="6"/>
    </row>
    <row r="37" spans="1:64" ht="30" customHeight="1" x14ac:dyDescent="0.35">
      <c r="C37" s="11"/>
      <c r="F37" s="37"/>
    </row>
    <row r="38" spans="1:64" ht="30" customHeight="1" x14ac:dyDescent="0.35">
      <c r="C38"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20:BL35 I19:AR19 AU19:BL19">
    <cfRule type="expression" dxfId="5" priority="33">
      <formula>AND(TODAY()&gt;=I$5,TODAY()&lt;J$5)</formula>
    </cfRule>
  </conditionalFormatting>
  <conditionalFormatting sqref="I7:BL18 I20:BL35 I19:AR19 AU19:BL19">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T19">
    <cfRule type="expression" dxfId="2" priority="35">
      <formula>AND(TODAY()&gt;=AS$5,TODAY()&lt;AT$5)</formula>
    </cfRule>
  </conditionalFormatting>
  <conditionalFormatting sqref="AT19">
    <cfRule type="expression" dxfId="1" priority="38">
      <formula>AND(task_start&lt;=AS$5,ROUNDDOWN((task_end-task_start+1)*task_progress,0)+task_start-1&gt;=AS$5)</formula>
    </cfRule>
    <cfRule type="expression" dxfId="0" priority="39" stopIfTrue="1">
      <formula>AND(task_end&gt;=AS$5,task_start&lt;AT$5)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7C60-9D79-4D61-B12C-DE482400E99C}">
  <dimension ref="B3:C32"/>
  <sheetViews>
    <sheetView workbookViewId="0">
      <selection activeCell="I32" sqref="I32"/>
    </sheetView>
  </sheetViews>
  <sheetFormatPr baseColWidth="10" defaultRowHeight="14.5" x14ac:dyDescent="0.35"/>
  <cols>
    <col min="2" max="2" width="36.26953125" customWidth="1"/>
  </cols>
  <sheetData>
    <row r="3" spans="2:3" ht="26" x14ac:dyDescent="0.6">
      <c r="B3" s="80" t="s">
        <v>57</v>
      </c>
      <c r="C3" s="80" t="s">
        <v>58</v>
      </c>
    </row>
    <row r="5" spans="2:3" ht="14.5" customHeight="1" x14ac:dyDescent="0.35">
      <c r="B5" s="79" t="s">
        <v>41</v>
      </c>
      <c r="C5" t="s">
        <v>61</v>
      </c>
    </row>
    <row r="6" spans="2:3" x14ac:dyDescent="0.35">
      <c r="B6" t="s">
        <v>59</v>
      </c>
      <c r="C6" t="s">
        <v>62</v>
      </c>
    </row>
    <row r="8" spans="2:3" x14ac:dyDescent="0.35">
      <c r="B8" s="79" t="s">
        <v>42</v>
      </c>
    </row>
    <row r="9" spans="2:3" x14ac:dyDescent="0.35">
      <c r="B9" t="s">
        <v>44</v>
      </c>
      <c r="C9" t="s">
        <v>63</v>
      </c>
    </row>
    <row r="10" spans="2:3" x14ac:dyDescent="0.35">
      <c r="B10" t="s">
        <v>32</v>
      </c>
      <c r="C10" t="s">
        <v>64</v>
      </c>
    </row>
    <row r="11" spans="2:3" x14ac:dyDescent="0.35">
      <c r="B11" t="s">
        <v>46</v>
      </c>
      <c r="C11" t="s">
        <v>65</v>
      </c>
    </row>
    <row r="12" spans="2:3" x14ac:dyDescent="0.35">
      <c r="B12" t="s">
        <v>45</v>
      </c>
      <c r="C12" t="s">
        <v>66</v>
      </c>
    </row>
    <row r="13" spans="2:3" x14ac:dyDescent="0.35">
      <c r="B13" t="s">
        <v>43</v>
      </c>
      <c r="C13" t="s">
        <v>67</v>
      </c>
    </row>
    <row r="15" spans="2:3" x14ac:dyDescent="0.35">
      <c r="B15" s="79" t="s">
        <v>29</v>
      </c>
    </row>
    <row r="16" spans="2:3" x14ac:dyDescent="0.35">
      <c r="B16" t="s">
        <v>48</v>
      </c>
      <c r="C16" t="s">
        <v>68</v>
      </c>
    </row>
    <row r="17" spans="2:3" x14ac:dyDescent="0.35">
      <c r="B17" t="s">
        <v>49</v>
      </c>
      <c r="C17" t="s">
        <v>69</v>
      </c>
    </row>
    <row r="18" spans="2:3" x14ac:dyDescent="0.35">
      <c r="B18" t="s">
        <v>50</v>
      </c>
      <c r="C18" t="s">
        <v>70</v>
      </c>
    </row>
    <row r="19" spans="2:3" x14ac:dyDescent="0.35">
      <c r="B19" t="s">
        <v>51</v>
      </c>
      <c r="C19" t="s">
        <v>71</v>
      </c>
    </row>
    <row r="20" spans="2:3" x14ac:dyDescent="0.35">
      <c r="B20" t="s">
        <v>52</v>
      </c>
      <c r="C20" t="s">
        <v>72</v>
      </c>
    </row>
    <row r="21" spans="2:3" x14ac:dyDescent="0.35">
      <c r="B21" t="s">
        <v>53</v>
      </c>
      <c r="C21" t="s">
        <v>73</v>
      </c>
    </row>
    <row r="22" spans="2:3" x14ac:dyDescent="0.35">
      <c r="B22" t="s">
        <v>54</v>
      </c>
      <c r="C22" t="s">
        <v>74</v>
      </c>
    </row>
    <row r="23" spans="2:3" x14ac:dyDescent="0.35">
      <c r="B23" t="s">
        <v>55</v>
      </c>
      <c r="C23" t="s">
        <v>75</v>
      </c>
    </row>
    <row r="24" spans="2:3" x14ac:dyDescent="0.35">
      <c r="B24" t="s">
        <v>47</v>
      </c>
      <c r="C24" t="s">
        <v>76</v>
      </c>
    </row>
    <row r="25" spans="2:3" x14ac:dyDescent="0.35">
      <c r="B25" t="s">
        <v>33</v>
      </c>
      <c r="C25" t="s">
        <v>77</v>
      </c>
    </row>
    <row r="27" spans="2:3" x14ac:dyDescent="0.35">
      <c r="B27" s="79" t="s">
        <v>60</v>
      </c>
    </row>
    <row r="28" spans="2:3" x14ac:dyDescent="0.35">
      <c r="B28" t="s">
        <v>30</v>
      </c>
      <c r="C28" t="s">
        <v>78</v>
      </c>
    </row>
    <row r="29" spans="2:3" x14ac:dyDescent="0.35">
      <c r="B29" t="s">
        <v>38</v>
      </c>
      <c r="C29" t="s">
        <v>79</v>
      </c>
    </row>
    <row r="30" spans="2:3" x14ac:dyDescent="0.35">
      <c r="B30" t="s">
        <v>39</v>
      </c>
      <c r="C30" t="s">
        <v>80</v>
      </c>
    </row>
    <row r="31" spans="2:3" x14ac:dyDescent="0.35">
      <c r="B31" t="s">
        <v>56</v>
      </c>
      <c r="C31" t="s">
        <v>81</v>
      </c>
    </row>
    <row r="32" spans="2:3" x14ac:dyDescent="0.35">
      <c r="B32" t="s">
        <v>40</v>
      </c>
      <c r="C32" t="s">
        <v>82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Arbeitspakette</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2022-12-23T10:46:09Z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