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on\Documents\UiPath\adas\"/>
    </mc:Choice>
  </mc:AlternateContent>
  <xr:revisionPtr revIDLastSave="0" documentId="13_ncr:1_{EB3B2697-611D-4A90-8FE9-D3D943CB4C29}" xr6:coauthVersionLast="47" xr6:coauthVersionMax="47" xr10:uidLastSave="{00000000-0000-0000-0000-000000000000}"/>
  <bookViews>
    <workbookView xWindow="1605" yWindow="3240" windowWidth="33915" windowHeight="15855" tabRatio="279" xr2:uid="{4A63ECAB-8890-4308-850D-037ADB196BC4}"/>
  </bookViews>
  <sheets>
    <sheet name="Aktien" sheetId="1" r:id="rId1"/>
    <sheet name="Tabelle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2" i="1" l="1"/>
  <c r="Q3" i="1"/>
  <c r="AA3" i="1" s="1"/>
  <c r="Q4" i="1"/>
  <c r="R4" i="1" s="1"/>
  <c r="Q5" i="1"/>
  <c r="R5" i="1" s="1"/>
  <c r="Q6" i="1"/>
  <c r="AA6" i="1" s="1"/>
  <c r="Q7" i="1"/>
  <c r="R7" i="1" s="1"/>
  <c r="Q8" i="1"/>
  <c r="R8" i="1" s="1"/>
  <c r="Q9" i="1"/>
  <c r="R9" i="1" s="1"/>
  <c r="Q10" i="1"/>
  <c r="AA10" i="1" s="1"/>
  <c r="Q11" i="1"/>
  <c r="AA11" i="1" s="1"/>
  <c r="Q12" i="1"/>
  <c r="R12" i="1" s="1"/>
  <c r="Q13" i="1"/>
  <c r="AA13" i="1" s="1"/>
  <c r="Q14" i="1"/>
  <c r="AA14" i="1" s="1"/>
  <c r="Q15" i="1"/>
  <c r="R15" i="1" s="1"/>
  <c r="Q16" i="1"/>
  <c r="R16" i="1" s="1"/>
  <c r="Q17" i="1"/>
  <c r="R17" i="1" s="1"/>
  <c r="Q18" i="1"/>
  <c r="U18" i="1" s="1"/>
  <c r="Q19" i="1"/>
  <c r="AA19" i="1" s="1"/>
  <c r="Q20" i="1"/>
  <c r="R20" i="1" s="1"/>
  <c r="Q21" i="1"/>
  <c r="R21" i="1" s="1"/>
  <c r="Q22" i="1"/>
  <c r="AA22" i="1" s="1"/>
  <c r="Q23" i="1"/>
  <c r="R23" i="1" s="1"/>
  <c r="Q24" i="1"/>
  <c r="R24" i="1" s="1"/>
  <c r="Q25" i="1"/>
  <c r="R25" i="1" s="1"/>
  <c r="Q26" i="1"/>
  <c r="AA26" i="1" s="1"/>
  <c r="Q27" i="1"/>
  <c r="AA27" i="1" s="1"/>
  <c r="Q28" i="1"/>
  <c r="R28" i="1" s="1"/>
  <c r="Q29" i="1"/>
  <c r="AA29" i="1" s="1"/>
  <c r="Q30" i="1"/>
  <c r="AA30" i="1" s="1"/>
  <c r="Q31" i="1"/>
  <c r="R31" i="1" s="1"/>
  <c r="Q32" i="1"/>
  <c r="R32" i="1" s="1"/>
  <c r="Q33" i="1"/>
  <c r="R33" i="1" s="1"/>
  <c r="Q34" i="1"/>
  <c r="AA34" i="1" s="1"/>
  <c r="Q35" i="1"/>
  <c r="AA35" i="1" s="1"/>
  <c r="Q36" i="1"/>
  <c r="R36" i="1" s="1"/>
  <c r="Q37" i="1"/>
  <c r="R37" i="1" s="1"/>
  <c r="Q38" i="1"/>
  <c r="U38" i="1" s="1"/>
  <c r="Q39" i="1"/>
  <c r="R39" i="1" s="1"/>
  <c r="Q40" i="1"/>
  <c r="R40" i="1" s="1"/>
  <c r="Q41" i="1"/>
  <c r="R41" i="1" s="1"/>
  <c r="Q42" i="1"/>
  <c r="Q2" i="1"/>
  <c r="U2" i="1" s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AA25" i="1" l="1"/>
  <c r="U36" i="1"/>
  <c r="AA41" i="1"/>
  <c r="AA17" i="1"/>
  <c r="AA33" i="1"/>
  <c r="U16" i="1"/>
  <c r="AA9" i="1"/>
  <c r="U24" i="1"/>
  <c r="U12" i="1"/>
  <c r="U28" i="1"/>
  <c r="U8" i="1"/>
  <c r="U4" i="1"/>
  <c r="U20" i="1"/>
  <c r="U32" i="1"/>
  <c r="AA20" i="1"/>
  <c r="AA39" i="1"/>
  <c r="AA31" i="1"/>
  <c r="Z23" i="1"/>
  <c r="Z15" i="1"/>
  <c r="Z7" i="1"/>
  <c r="AA40" i="1"/>
  <c r="R35" i="1"/>
  <c r="R27" i="1"/>
  <c r="R19" i="1"/>
  <c r="R11" i="1"/>
  <c r="R3" i="1"/>
  <c r="AA37" i="1"/>
  <c r="AA21" i="1"/>
  <c r="Z5" i="1"/>
  <c r="R38" i="1"/>
  <c r="R34" i="1"/>
  <c r="R30" i="1"/>
  <c r="R26" i="1"/>
  <c r="R22" i="1"/>
  <c r="R18" i="1"/>
  <c r="R14" i="1"/>
  <c r="R10" i="1"/>
  <c r="R6" i="1"/>
  <c r="R29" i="1"/>
  <c r="R13" i="1"/>
  <c r="R2" i="1"/>
  <c r="U40" i="1"/>
  <c r="AA38" i="1"/>
  <c r="AA28" i="1"/>
  <c r="AA12" i="1"/>
  <c r="AA32" i="1"/>
  <c r="AA16" i="1"/>
  <c r="AA36" i="1"/>
  <c r="AA24" i="1"/>
  <c r="AA18" i="1"/>
  <c r="AA8" i="1"/>
  <c r="AA5" i="1"/>
  <c r="AA4" i="1"/>
  <c r="Z35" i="1"/>
  <c r="Z19" i="1"/>
  <c r="AA23" i="1"/>
  <c r="AA15" i="1"/>
  <c r="AA7" i="1"/>
  <c r="Z11" i="1"/>
  <c r="Z39" i="1"/>
  <c r="Z31" i="1"/>
  <c r="Z27" i="1"/>
  <c r="Z3" i="1"/>
  <c r="U34" i="1"/>
  <c r="U10" i="1"/>
  <c r="U30" i="1"/>
  <c r="U6" i="1"/>
  <c r="U14" i="1"/>
  <c r="U22" i="1"/>
  <c r="U26" i="1"/>
  <c r="AA2" i="1"/>
  <c r="Z17" i="1"/>
  <c r="T2" i="1"/>
  <c r="U39" i="1"/>
  <c r="U35" i="1"/>
  <c r="U31" i="1"/>
  <c r="U27" i="1"/>
  <c r="U23" i="1"/>
  <c r="U19" i="1"/>
  <c r="U15" i="1"/>
  <c r="U11" i="1"/>
  <c r="U7" i="1"/>
  <c r="U3" i="1"/>
  <c r="T38" i="1"/>
  <c r="T34" i="1"/>
  <c r="T30" i="1"/>
  <c r="T26" i="1"/>
  <c r="T22" i="1"/>
  <c r="T18" i="1"/>
  <c r="T14" i="1"/>
  <c r="T10" i="1"/>
  <c r="T6" i="1"/>
  <c r="Z2" i="1"/>
  <c r="Z38" i="1"/>
  <c r="Z34" i="1"/>
  <c r="Z30" i="1"/>
  <c r="Z26" i="1"/>
  <c r="Z22" i="1"/>
  <c r="Z18" i="1"/>
  <c r="Z14" i="1"/>
  <c r="Z10" i="1"/>
  <c r="Z6" i="1"/>
  <c r="T41" i="1"/>
  <c r="T37" i="1"/>
  <c r="T33" i="1"/>
  <c r="T29" i="1"/>
  <c r="T25" i="1"/>
  <c r="T21" i="1"/>
  <c r="T17" i="1"/>
  <c r="T13" i="1"/>
  <c r="T9" i="1"/>
  <c r="T5" i="1"/>
  <c r="Z41" i="1"/>
  <c r="Z37" i="1"/>
  <c r="Z33" i="1"/>
  <c r="Z25" i="1"/>
  <c r="Z21" i="1"/>
  <c r="Z13" i="1"/>
  <c r="Z9" i="1"/>
  <c r="U41" i="1"/>
  <c r="U37" i="1"/>
  <c r="U33" i="1"/>
  <c r="U29" i="1"/>
  <c r="U25" i="1"/>
  <c r="U21" i="1"/>
  <c r="U17" i="1"/>
  <c r="U13" i="1"/>
  <c r="U9" i="1"/>
  <c r="U5" i="1"/>
  <c r="T40" i="1"/>
  <c r="T36" i="1"/>
  <c r="T32" i="1"/>
  <c r="T28" i="1"/>
  <c r="T24" i="1"/>
  <c r="T20" i="1"/>
  <c r="T16" i="1"/>
  <c r="T12" i="1"/>
  <c r="T8" i="1"/>
  <c r="T4" i="1"/>
  <c r="Z40" i="1"/>
  <c r="Z36" i="1"/>
  <c r="Z32" i="1"/>
  <c r="Z28" i="1"/>
  <c r="Z24" i="1"/>
  <c r="Z20" i="1"/>
  <c r="Z16" i="1"/>
  <c r="Z12" i="1"/>
  <c r="Z8" i="1"/>
  <c r="Z4" i="1"/>
  <c r="Z29" i="1"/>
  <c r="T39" i="1"/>
  <c r="T35" i="1"/>
  <c r="T31" i="1"/>
  <c r="T27" i="1"/>
  <c r="T23" i="1"/>
  <c r="T19" i="1"/>
  <c r="T15" i="1"/>
  <c r="T11" i="1"/>
  <c r="T7" i="1"/>
  <c r="T3" i="1"/>
</calcChain>
</file>

<file path=xl/sharedStrings.xml><?xml version="1.0" encoding="utf-8"?>
<sst xmlns="http://schemas.openxmlformats.org/spreadsheetml/2006/main" count="590" uniqueCount="468">
  <si>
    <t>Zeit Datum</t>
  </si>
  <si>
    <t>ID</t>
  </si>
  <si>
    <t>Name ISIN</t>
  </si>
  <si>
    <t>Veränderung</t>
  </si>
  <si>
    <t>1Ago</t>
  </si>
  <si>
    <t>2Ago</t>
  </si>
  <si>
    <t>3Ago</t>
  </si>
  <si>
    <t>4Ago</t>
  </si>
  <si>
    <t>Current</t>
  </si>
  <si>
    <t>Kaufempfehlung</t>
  </si>
  <si>
    <t>Verkaufsempfehlung</t>
  </si>
  <si>
    <t>SuperBuy</t>
  </si>
  <si>
    <t>SuperSell</t>
  </si>
  <si>
    <t>Url</t>
  </si>
  <si>
    <t>5Ago</t>
  </si>
  <si>
    <t>TriggerSell</t>
  </si>
  <si>
    <t>SuperTriggerSell</t>
  </si>
  <si>
    <t>TriggerBuy</t>
  </si>
  <si>
    <t>SuperTriggerBuy</t>
  </si>
  <si>
    <t>Change</t>
  </si>
  <si>
    <t>ChangeR</t>
  </si>
  <si>
    <t>NEWS1DATE</t>
  </si>
  <si>
    <t>NEWS1HEADING</t>
  </si>
  <si>
    <t>NEWS1URL</t>
  </si>
  <si>
    <t>NEWS2DATE</t>
  </si>
  <si>
    <t>NEWS2HEADING</t>
  </si>
  <si>
    <t>NEWS2URL</t>
  </si>
  <si>
    <t>NEWS3DATE</t>
  </si>
  <si>
    <t>NEWS3HEADING</t>
  </si>
  <si>
    <t>NEWS3URL</t>
  </si>
  <si>
    <t>adidas
DE000A1EWWW0</t>
  </si>
  <si>
    <t>-3,90
-1,54</t>
  </si>
  <si>
    <t>21:15:00
07.01.2022</t>
  </si>
  <si>
    <t>Airbus
NL0000235190</t>
  </si>
  <si>
    <t>-0,28
-0,24</t>
  </si>
  <si>
    <t>21:24:00
07.01.2022</t>
  </si>
  <si>
    <t>Allianz
DE0008404005</t>
  </si>
  <si>
    <t>2,20
1,00</t>
  </si>
  <si>
    <t>20:14:00
07.01.2022</t>
  </si>
  <si>
    <t>BASF
DE000BASF111</t>
  </si>
  <si>
    <t>0,20
0,30</t>
  </si>
  <si>
    <t>21:18:00
07.01.2022</t>
  </si>
  <si>
    <t>Bayer
DE000BAY0017</t>
  </si>
  <si>
    <t>0,38
0,78</t>
  </si>
  <si>
    <t>21:42:00
07.01.2022</t>
  </si>
  <si>
    <t>Beiersdorf
DE0005200000</t>
  </si>
  <si>
    <t>-0,28
-0,31</t>
  </si>
  <si>
    <t>17:15:00
07.01.2022</t>
  </si>
  <si>
    <t>BMW
DE0005190003</t>
  </si>
  <si>
    <t>-0,24
-0,25</t>
  </si>
  <si>
    <t>19:31:00
07.01.2022</t>
  </si>
  <si>
    <t>Brenntag
DE000A1DAHH0</t>
  </si>
  <si>
    <t>-0,26
-0,33</t>
  </si>
  <si>
    <t>11:41:00
07.01.2022</t>
  </si>
  <si>
    <t>Continental
DE0005439004</t>
  </si>
  <si>
    <t>-1,56
-1,59</t>
  </si>
  <si>
    <t>19:38:00
07.01.2022</t>
  </si>
  <si>
    <t>Covestro
DE0006062144</t>
  </si>
  <si>
    <t>0,68
1,20</t>
  </si>
  <si>
    <t>14:12:00
07.01.2022</t>
  </si>
  <si>
    <t>Daimler
DE0007100000</t>
  </si>
  <si>
    <t>-1,20
-1,60</t>
  </si>
  <si>
    <t>20:20:00
07.01.2022</t>
  </si>
  <si>
    <t>Delivery Hero
DE000A2E4K43</t>
  </si>
  <si>
    <t>0,44
0,52</t>
  </si>
  <si>
    <t>20:06:00
07.01.2022</t>
  </si>
  <si>
    <t>Deutsche Bank
DE0005140008</t>
  </si>
  <si>
    <t>0,13
1,09</t>
  </si>
  <si>
    <t>21:48:00
07.01.2022</t>
  </si>
  <si>
    <t>Deutsche Börse
DE0005810055</t>
  </si>
  <si>
    <t>1,20
0,83</t>
  </si>
  <si>
    <t>11:02:00
07.01.2022</t>
  </si>
  <si>
    <t>Deutsche Post
DE0005552004</t>
  </si>
  <si>
    <t>0,00
0,00</t>
  </si>
  <si>
    <t>19:49:00
07.01.2022</t>
  </si>
  <si>
    <t>03.01.22</t>
  </si>
  <si>
    <t>Adidas-Aktie: Lohnt sich der Einstieg im Monat Januar?</t>
  </si>
  <si>
    <t>https://www.boerse.de/nachrichten/Adidas-Aktie-Lohnt-sich-der-Einstieg-im-Monat-Januar/31965296</t>
  </si>
  <si>
    <t>01.01.22</t>
  </si>
  <si>
    <t>BOTSI®-Advisor Abstufung Adidas von Rang 235 auf Rang 236</t>
  </si>
  <si>
    <t>https://www.boerse.de/nachrichten/BOTSI-Advisor-Abstufung-Adidas-von-Rang-235-auf-Rang-236/33263132</t>
  </si>
  <si>
    <t>29.12.21</t>
  </si>
  <si>
    <t>Adidas-Aktie über 20-Tage-Linie</t>
  </si>
  <si>
    <t>https://www.boerse.de/nachrichten/Adidas-Aktie-ueber-20-Tage-Linie/33243665</t>
  </si>
  <si>
    <t>https://www.boerse.de/aktien/Adidas-Aktie/DE000A1EWWW0</t>
  </si>
  <si>
    <t xml:space="preserve">248,65 </t>
  </si>
  <si>
    <t>DGAP-PVR: Delivery Hero SE: Veröffentlichung gemäß § 40 Abs. 1 WpHG mit dem Ziel der europaweiten Verbreitung</t>
  </si>
  <si>
    <t>05.01.22</t>
  </si>
  <si>
    <t>UBS belässt BASF auf 'Neutral' - Ziel 62 Euro</t>
  </si>
  <si>
    <t>https://www.boerse.de/nachrichten/UBS-belaesst-BASF-auf-Neutral-Ziel-62-Euro/33277766</t>
  </si>
  <si>
    <t>AKTIEN IM FOKUS: Chemiewerte gesucht - Sektorindex auf Rekordhoch</t>
  </si>
  <si>
    <t>https://www.boerse.de/nachrichten/AKTIEN-IM-FOKUS-Chemiewerte-gesucht-Sektorindex-auf-Rekordhoch/33277280</t>
  </si>
  <si>
    <t>EnviaM-Chef Lowis: Mehr Tempo bei Ausbau erneuerbarer Energien nötig</t>
  </si>
  <si>
    <t>https://www.boerse.de/nachrichten/EnviaM-Chef-Lowis-Mehr-Tempo-bei-Ausbau-erneuerbarer-Energien-noetig/33271802</t>
  </si>
  <si>
    <t>https://www.boerse.de/aktien/BASF-Aktie/DE000BASF111</t>
  </si>
  <si>
    <t xml:space="preserve">66,07 </t>
  </si>
  <si>
    <t>04.01.22</t>
  </si>
  <si>
    <t>Bayer-Aktie: Lohnt sich der Einstieg jetzt?</t>
  </si>
  <si>
    <t>https://www.boerse.de/nachrichten/Bayer-Aktie-Lohnt-sich-der-Einstieg-jetzt/31212787</t>
  </si>
  <si>
    <t>JPMorgan belässt Bayer auf 'Overweight' - Ziel 75 Euro</t>
  </si>
  <si>
    <t>https://www.boerse.de/nachrichten/JPMorgan-belaesst-Bayer-auf-Overweight-Ziel-75-Euro/33270350</t>
  </si>
  <si>
    <t>UBS belässt Bayer auf 'Buy' - Ziel 85 Euro</t>
  </si>
  <si>
    <t>https://www.boerse.de/nachrichten/UBS-belaesst-Bayer-auf-Buy-Ziel-85-Euro/33270092</t>
  </si>
  <si>
    <t>https://www.boerse.de/aktien/Bayer-Aktie/DE000BAY0017</t>
  </si>
  <si>
    <t xml:space="preserve">48,76 </t>
  </si>
  <si>
    <t>06.01.22</t>
  </si>
  <si>
    <t>Beiersdorf-Aktie unter 38-Tage-Linie</t>
  </si>
  <si>
    <t>https://www.boerse.de/nachrichten/Beiersdorf-Aktie-unter-38-Tage-Linie/33283769</t>
  </si>
  <si>
    <t>Bernstein belässt Beiersdorf auf 'Market-Perform' - Ziel 93 Euro</t>
  </si>
  <si>
    <t>https://www.boerse.de/nachrichten/Bernstein-belaesst-Beiersdorf-auf-Market-Perform-Ziel-93-Euro/33277610</t>
  </si>
  <si>
    <t>Beiersdorf-Aktie unter 50-Tage-Linie</t>
  </si>
  <si>
    <t>https://www.boerse.de/nachrichten/Beiersdorf-Aktie-unter-50-Tage-Linie/33276401</t>
  </si>
  <si>
    <t>https://www.boerse.de/aktien/Beiersdorf-Aktie/DE0005200000</t>
  </si>
  <si>
    <t xml:space="preserve">89,51 </t>
  </si>
  <si>
    <t>11:49 Uhr</t>
  </si>
  <si>
    <t>Daimler mit herbem Verkaufseinbruch im Schlussquartal - Mercedes hinter BMW</t>
  </si>
  <si>
    <t>https://www.boerse.de/nachrichten/Daimler-mit-herbem-Verkaufseinbruch-im-Schlussquartal-Mercedes-hinter-BMW/33292712</t>
  </si>
  <si>
    <t>06:03 Uhr</t>
  </si>
  <si>
    <t>CES-Auto von BMW wechselt die Farbe</t>
  </si>
  <si>
    <t>https://www.boerse.de/nachrichten/CES-Auto-von-BMW-wechselt-die-Farbe/33285950</t>
  </si>
  <si>
    <t>01:53 Uhr</t>
  </si>
  <si>
    <t>BMW St-Aktie mit neuem 3-Jahres-Hoch</t>
  </si>
  <si>
    <t>https://www.boerse.de/nachrichten/BMW-St-Aktie-mit-neuem-3-Jahres-Hoch/33291761</t>
  </si>
  <si>
    <t>https://www.boerse.de/aktien/BMW-St-Aktie/DE0005190003</t>
  </si>
  <si>
    <t xml:space="preserve">95,73 </t>
  </si>
  <si>
    <t>JPMorgan belässt Continental AG auf 'Neutral' - Ziel 110 Euro</t>
  </si>
  <si>
    <t>https://www.boerse.de/nachrichten/JPMorgan-belaesst-Continental-AG-auf-Neutral-Ziel-110-Euro/33285125</t>
  </si>
  <si>
    <t>Continental-Aktie unter 38-Tage-Linie</t>
  </si>
  <si>
    <t>https://www.boerse.de/nachrichten/Continental-Aktie-unter-38-Tage-Linie/33283925</t>
  </si>
  <si>
    <t>Handelskonflikt mit China: Taiwan will in Litauen investieren</t>
  </si>
  <si>
    <t>https://www.boerse.de/nachrichten/Handelskonflikt-mit-China-Taiwan-will-in-Litauen-investieren/33277586</t>
  </si>
  <si>
    <t>https://www.boerse.de/aktien/Continental-Aktie/DE0005439004</t>
  </si>
  <si>
    <t xml:space="preserve">97,32 </t>
  </si>
  <si>
    <t>DGAP-PVR: Daimler AG: Release according to Article 40</t>
  </si>
  <si>
    <t>https://www.boerse.de/nachrichten/DGAP-PVR-Daimler-AG-Release-according-to-Article-40-Section-1-of-the-WpHG-the-German-Securities-Trading-Act-with-the-objective-of-Europe-wide-distribution/33293438</t>
  </si>
  <si>
    <t>ROUNDUP: Mercedes-Benz verkauft weniger Autos und verliert Spitzenplatz</t>
  </si>
  <si>
    <t>https://www.boerse.de/nachrichten/ROUNDUP-Mercedes-Benz-verkauft-weniger-Autos-und-verliert-Spitzenplatz/33293159</t>
  </si>
  <si>
    <t>https://www.boerse.de/aktien/Daimler-Aktie/DE0007100000</t>
  </si>
  <si>
    <t xml:space="preserve">73,72 </t>
  </si>
  <si>
    <t>Delivery Hero-Aktie mit neuem 12-Monats-Tief</t>
  </si>
  <si>
    <t>https://www.boerse.de/nachrichten/Delivery-Hero-Aktie-mit-neuem-12-Monats-Tief/33278849</t>
  </si>
  <si>
    <t>AKTIEN IM FOKUS: Anleger trennen sich weiterhin von Corona-Gewinnern</t>
  </si>
  <si>
    <t>https://www.boerse.de/nachrichten/AKTIEN-IM-FOKUS-Anleger-trennen-sich-weiterhin-von-Corona-Gewinnern/33284795</t>
  </si>
  <si>
    <t>https://www.boerse.de/nachrichten/DGAP-PVR-Delivery-Hero-SE-Veroeffentlichung-gemaess-40-Abs-1-WpHG-mit-dem-Ziel-der-europaweiten-Verbreitung/33284582</t>
  </si>
  <si>
    <t>https://www.boerse.de/aktien/Delivery-Hero-Aktie/DE000A2E4K43</t>
  </si>
  <si>
    <t xml:space="preserve">85,37 </t>
  </si>
  <si>
    <t>ROUNDUP: Deutsche Bank hält an Jahreszielen fest - Aktie weiter gefragt</t>
  </si>
  <si>
    <t>https://www.boerse.de/nachrichten/ROUNDUP-Deutsche-Bank-haelt-an-Jahreszielen-fest-Aktie-weiter-gefragt/33292592</t>
  </si>
  <si>
    <t>RBC hebt Ziel für Deutsche Bank auf 13 Euro - 'Sector Perform'</t>
  </si>
  <si>
    <t>https://www.boerse.de/nachrichten/RBC-hebt-Ziel-fuer-Deutsche-Bank-auf-13-Euro-Sector-Perform/33292301</t>
  </si>
  <si>
    <t>Deutsche Bank-Aktie mit neuem 6-Monats-Hoch</t>
  </si>
  <si>
    <t>https://www.boerse.de/nachrichten/Deutsche-Bank-Aktie-mit-neuem-6-Monats-Hoch/33291704</t>
  </si>
  <si>
    <t>https://www.boerse.de/aktien/Deutsche-Bank-Aktie/DE0005140008</t>
  </si>
  <si>
    <t xml:space="preserve">12,41 </t>
  </si>
  <si>
    <t>Deutsche Börse-Aktie: Lohnt sich der Einstieg jetzt?</t>
  </si>
  <si>
    <t>https://www.boerse.de/nachrichten/Deutsche-Boerse-Aktie-Lohnt-sich-der-Einstieg-jetzt/25949837</t>
  </si>
  <si>
    <t>BOTSI®-Advisor Abstufung Deutsche Börse von Rang 90 auf Rang 93</t>
  </si>
  <si>
    <t>https://www.boerse.de/nachrichten/BOTSI-Advisor-Abstufung-Deutsche-Boerse-von-Rang-90-auf-Rang-93/33261434</t>
  </si>
  <si>
    <t>25.12.21</t>
  </si>
  <si>
    <t>BOTSI®-Advisor Hochstufung Deutsche Börse von Rang 97 auf Rang 90</t>
  </si>
  <si>
    <t>https://www.boerse.de/nachrichten/BOTSI-Advisor-Hochstufung-Deutsche-Boerse-von-Rang-97-auf-Rang-90/33234038</t>
  </si>
  <si>
    <t>https://www.boerse.de/aktien/Deutsche-Boerse-Aktie/DE0005810055</t>
  </si>
  <si>
    <t xml:space="preserve">145,78 </t>
  </si>
  <si>
    <t>ROUNDUP: Deutsche Post DHL zieht Schlussstrich unter Streetscooter-Produktion</t>
  </si>
  <si>
    <t>https://www.boerse.de/nachrichten/ROUNDUP-Deutsche-Post-DHL-zieht-Schlussstrich-unter-Streetscooter-Produktion/33271199</t>
  </si>
  <si>
    <t>ROUNDUP: Deutsche Post trennt sich von Streetscooter-Produktionsrechten</t>
  </si>
  <si>
    <t>https://www.boerse.de/nachrichten/ROUNDUP-Deutsche-Post-trennt-sich-von-Streetscooter-Produktionsrechten/33271046</t>
  </si>
  <si>
    <t>Deutsche Post trennt sich von Streetscooter-Produktionsrechten</t>
  </si>
  <si>
    <t>https://www.boerse.de/nachrichten/Deutsche-Post-trennt-sich-von-Streetscooter-Produktionsrechten/33271016</t>
  </si>
  <si>
    <t>https://www.boerse.de/aktien/Deutsche-Post-Aktie/DE0005552004</t>
  </si>
  <si>
    <t xml:space="preserve">55,88 </t>
  </si>
  <si>
    <t>Deutsche Telekom
DE0005557508</t>
  </si>
  <si>
    <t>-0,29
-1,74</t>
  </si>
  <si>
    <t>20:16:00
07.01.2022</t>
  </si>
  <si>
    <t>E.ON
DE000ENAG999</t>
  </si>
  <si>
    <t>-0,02
-0,19</t>
  </si>
  <si>
    <t>20:56:00
07.01.2022</t>
  </si>
  <si>
    <t>Fresenius
DE0005785604</t>
  </si>
  <si>
    <t>-0,48
-1,31</t>
  </si>
  <si>
    <t>17:11:00
07.01.2022</t>
  </si>
  <si>
    <t>Fresenius Medical Care
DE0005785802</t>
  </si>
  <si>
    <t>0,20
0,36</t>
  </si>
  <si>
    <t>16:53:00
07.01.2022</t>
  </si>
  <si>
    <t>HeidelbergCement
DE0006047004</t>
  </si>
  <si>
    <t>-0,26
-0,42</t>
  </si>
  <si>
    <t>18:23:00
07.01.2022</t>
  </si>
  <si>
    <t>HelloFresh
DE000A161408</t>
  </si>
  <si>
    <t>-1,26
-2,08</t>
  </si>
  <si>
    <t>21:00:00
07.01.2022</t>
  </si>
  <si>
    <t>Henkel vz.
DE0006048432</t>
  </si>
  <si>
    <t>0,68
0,93</t>
  </si>
  <si>
    <t>21:05:00
07.01.2022</t>
  </si>
  <si>
    <t>Infineon
DE0006231004</t>
  </si>
  <si>
    <t>0,64
1,61</t>
  </si>
  <si>
    <t>18:36:00
07.01.2022</t>
  </si>
  <si>
    <t>Linde
IE00BZ12WP82</t>
  </si>
  <si>
    <t>-4,10
-1,37</t>
  </si>
  <si>
    <t>18:09:00
07.01.2022</t>
  </si>
  <si>
    <t>Merck
DE0006599905</t>
  </si>
  <si>
    <t>0,50
0,24</t>
  </si>
  <si>
    <t>21:52:00
07.01.2022</t>
  </si>
  <si>
    <t>MTU Aero Engines
DE000A0D9PT0</t>
  </si>
  <si>
    <t>-2,10
-1,09</t>
  </si>
  <si>
    <t>19:25:00
07.01.2022</t>
  </si>
  <si>
    <t>Münchener Rückversicherungs-Gesellschaft
DE0008430026</t>
  </si>
  <si>
    <t>0,35
0,13</t>
  </si>
  <si>
    <t>18:01:00
07.01.2022</t>
  </si>
  <si>
    <t>Porsche
DE000PAH0038</t>
  </si>
  <si>
    <t>-1,82
-1,98</t>
  </si>
  <si>
    <t>19:16:00
07.01.2022</t>
  </si>
  <si>
    <t>PUMA
DE0006969603</t>
  </si>
  <si>
    <t>-2,60
-2,52</t>
  </si>
  <si>
    <t>20:02:00
07.01.2022</t>
  </si>
  <si>
    <t>QIAGEN
NL0012169213</t>
  </si>
  <si>
    <t>-0,64
-1,42</t>
  </si>
  <si>
    <t>17:20:00
07.01.2022</t>
  </si>
  <si>
    <t>RWE
DE0007037129</t>
  </si>
  <si>
    <t>0,02
0,06</t>
  </si>
  <si>
    <t>SAP
DE0007164600</t>
  </si>
  <si>
    <t>0,10
0,08</t>
  </si>
  <si>
    <t>21:35:00
07.01.2022</t>
  </si>
  <si>
    <t>Sartorius vz.
DE0007165631</t>
  </si>
  <si>
    <t>-8,60
-1,58</t>
  </si>
  <si>
    <t>19:03:00
07.01.2022</t>
  </si>
  <si>
    <t>Siemens
DE0007236101</t>
  </si>
  <si>
    <t>-1,78
-1,15</t>
  </si>
  <si>
    <t>18:21:00
07.01.2022</t>
  </si>
  <si>
    <t>Siemens Energy
DE000ENER6Y0</t>
  </si>
  <si>
    <t>-0,30
-1,31</t>
  </si>
  <si>
    <t>21:40:00
07.01.2022</t>
  </si>
  <si>
    <t>Siemens Healthineers
DE000SHL1006</t>
  </si>
  <si>
    <t>-0,94
-1,46</t>
  </si>
  <si>
    <t>21:51:00
07.01.2022</t>
  </si>
  <si>
    <t>Symrise
DE000SYM9999</t>
  </si>
  <si>
    <t>-0,25
-0,20</t>
  </si>
  <si>
    <t>18:41:00
07.01.2022</t>
  </si>
  <si>
    <t>Volkswagen (VW) vz.
DE0007664039</t>
  </si>
  <si>
    <t>-1,38
-0,73</t>
  </si>
  <si>
    <t>20:54:00
07.01.2022</t>
  </si>
  <si>
    <t>Vonovia
DE000A1ML7J1</t>
  </si>
  <si>
    <t>-1,17
-2,41</t>
  </si>
  <si>
    <t>Zalando
DE000ZAL1111</t>
  </si>
  <si>
    <t>0,24
0,36</t>
  </si>
  <si>
    <t>21:46:00
07.01.2022</t>
  </si>
  <si>
    <t>Airbus-Aktie mit neuem 12-Monats-Hoch</t>
  </si>
  <si>
    <t>https://www.boerse.de/nachrichten/Airbus-Aktie-mit-neuem-12-Monats-Hoch/33274607</t>
  </si>
  <si>
    <t>Airbus-Aktie: Lohnt sich der Einstieg jetzt?</t>
  </si>
  <si>
    <t>https://www.boerse.de/nachrichten/Airbus-Aktie-Lohnt-sich-der-Einstieg-jetzt/32219576</t>
  </si>
  <si>
    <t>Kreise: Airbus liefert mehr Jets aus als geplant - Weiter größter Flugzeugbauer</t>
  </si>
  <si>
    <t>https://www.boerse.de/nachrichten/Kreise-Airbus-liefert-mehr-Jets-aus-als-geplant-Weiter-groesster-Flugzeugbauer/33266294</t>
  </si>
  <si>
    <t>https://www.boerse.de/aktien/Airbus-Aktie/NL0000235190</t>
  </si>
  <si>
    <t xml:space="preserve">117,86 </t>
  </si>
  <si>
    <t>Deutsche Bank hebt Ziel für Allianz auf 250 Euro - 'Buy'</t>
  </si>
  <si>
    <t>https://www.boerse.de/nachrichten/Deutsche-Bank-hebt-Ziel-fuer-Allianz-auf-250-Euro-Buy/33284825</t>
  </si>
  <si>
    <t>AKTIE IM FOKUS: Allianz besser als Gesamtmarkt - Exane BNP rät zum Kauf</t>
  </si>
  <si>
    <t>https://www.boerse.de/nachrichten/AKTIE-IM-FOKUS-Allianz-besser-als-Gesamtmarkt-Exane-BNP-raet-zum-Kauf/33284243</t>
  </si>
  <si>
    <t>ROUNDUP: Riester auf dem Prüfstand - Rentenpräsidentin für baldige Antworten</t>
  </si>
  <si>
    <t>https://www.boerse.de/nachrichten/ROUNDUP-Riester-auf-dem-Pruefstand-Rentenpraesidentin-fuer-baldige-Antworten/33278627</t>
  </si>
  <si>
    <t>https://www.boerse.de/aktien/Allianz-Aktie/DE0008404005</t>
  </si>
  <si>
    <t xml:space="preserve">221,95 </t>
  </si>
  <si>
    <t>07.01.22</t>
  </si>
  <si>
    <t>Brenntag-Aktie unter 200-Tage-Linie</t>
  </si>
  <si>
    <t>https://www.boerse.de/nachrichten/Brenntag-Aktie-unter-200-Tage-Linie/33286910</t>
  </si>
  <si>
    <t>Brenntag-Aktie über 100-Tage-Linie</t>
  </si>
  <si>
    <t>https://www.boerse.de/nachrichten/Brenntag-Aktie-ueber-100-Tage-Linie/33279434</t>
  </si>
  <si>
    <t>Brenntag-Aktie über 200-Tage-Linie</t>
  </si>
  <si>
    <t>https://www.boerse.de/nachrichten/Brenntag-Aktie-ueber-200-Tage-Linie/33272702</t>
  </si>
  <si>
    <t>https://www.boerse.de/aktien/Brenntag-Aktie/DE000A1DAHH0</t>
  </si>
  <si>
    <t xml:space="preserve">79,46 </t>
  </si>
  <si>
    <t>Covestro-Aktie über 200-Tage-Linie</t>
  </si>
  <si>
    <t>https://www.boerse.de/nachrichten/Covestro-Aktie-ueber-200-Tage-Linie/33276650</t>
  </si>
  <si>
    <t>BOTSI®-Advisor Hochstufung Covestro von Rang 106 auf Rang 105</t>
  </si>
  <si>
    <t>https://www.boerse.de/nachrichten/BOTSI-Advisor-Hochstufung-Covestro-von-Rang-106-auf-Rang-105/33261467</t>
  </si>
  <si>
    <t>https://www.boerse.de/aktien/Covestro-Aktie/DE0006062144</t>
  </si>
  <si>
    <t xml:space="preserve">57,75 </t>
  </si>
  <si>
    <t>Deutsche Telekom-Aktie über 50-Tage-Linie</t>
  </si>
  <si>
    <t>https://www.boerse.de/nachrichten/Deutsche-Telekom-Aktie-ueber-50-Tage-Linie/33292019</t>
  </si>
  <si>
    <t>Deutsche Telekom-Aktie unter 50-Tage-Linie</t>
  </si>
  <si>
    <t>https://www.boerse.de/nachrichten/Deutsche-Telekom-Aktie-unter-50-Tage-Linie/33284027</t>
  </si>
  <si>
    <t>So einfach machen Sie mehr aus Ihren Investments!</t>
  </si>
  <si>
    <t>https://www.boerse.de/geldanlage/So-einfach-machen-Sie-mehr-aus-Ihren-Investments-von-Jochen-Appeltauer/33277991</t>
  </si>
  <si>
    <t>https://www.boerse.de/aktien/Deutsche-Telekom-Aktie/DE0005557508</t>
  </si>
  <si>
    <t xml:space="preserve">16,22 </t>
  </si>
  <si>
    <t>AKTIE IM FOKUS: RWE am Dax-Ende im Einklang mit schwachem Versorgersektor</t>
  </si>
  <si>
    <t>https://www.boerse.de/nachrichten/AKTIE-IM-FOKUS-RWE-am-Dax-Ende-im-Einklang-mit-schwachem-Versorgersektor/33277823</t>
  </si>
  <si>
    <t>E.ON-Aktie: Lohnt sich der Einstieg jetzt?</t>
  </si>
  <si>
    <t>https://www.boerse.de/nachrichten/EON-Aktie-Lohnt-sich-der-Einstieg-jetzt/31212790</t>
  </si>
  <si>
    <t>E.ON-Aktie mit neuem 5-Jahres-Hoch</t>
  </si>
  <si>
    <t>https://www.boerse.de/nachrichten/EON-Aktie-mit-neuem-5-Jahres-Hoch/33268247</t>
  </si>
  <si>
    <t>https://www.boerse.de/aktien/EON-Aktie/DE000ENAG999</t>
  </si>
  <si>
    <t xml:space="preserve">11,82 </t>
  </si>
  <si>
    <t>Fresenius-Aktie unter 50-Tage-Linie</t>
  </si>
  <si>
    <t>https://www.boerse.de/nachrichten/Fresenius-Aktie-unter-50-Tage-Linie/33284054</t>
  </si>
  <si>
    <t>Verdi-Chef vermisst 'mutigere' Pläne zur Krankenhausfinanzierung</t>
  </si>
  <si>
    <t>https://www.boerse.de/nachrichten/Verdi-Chef-vermisst-mutigere-Plaene-zur-Krankenhausfinanzierung/33271793</t>
  </si>
  <si>
    <t>Fresenius-Aktie über 50-Tage-Linie</t>
  </si>
  <si>
    <t>https://www.boerse.de/nachrichten/Fresenius-Aktie-ueber-50-Tage-Linie/33276641</t>
  </si>
  <si>
    <t>https://www.boerse.de/aktien/Fresenius-Aktie/DE0005785604</t>
  </si>
  <si>
    <t xml:space="preserve">35,85 </t>
  </si>
  <si>
    <t>JPMorgan belässt FMC auf 'Underweight' - Ziel 48</t>
  </si>
  <si>
    <t>https://www.boerse.de/nachrichten/JPMorgan-belaesst-FMC-auf-Underweight-Ziel-48-70-Euro/33277370</t>
  </si>
  <si>
    <t>AKTIE IM FOKUS: FMC unter Druck - JPMorgan: Omikron Risiko für Gewinnentwicklung</t>
  </si>
  <si>
    <t>https://www.boerse.de/nachrichten/AKTIE-IM-FOKUS-FMC-unter-Druck-JPMorgan-Omikron-Risiko-fuer-Gewinnentwicklung/33277076</t>
  </si>
  <si>
    <t>https://www.boerse.de/nachrichten/JPMorgan-belaesst-FMC-auf-Underweight-Ziel-48-70-Euro/33270662</t>
  </si>
  <si>
    <t>https://www.boerse.de/aktien/Fresenius-Medical-Care-Aktie/DE0005785802</t>
  </si>
  <si>
    <t xml:space="preserve">56,74 </t>
  </si>
  <si>
    <t>HeidelbergCement-Aktie unter 50-Tage-Linie</t>
  </si>
  <si>
    <t>https://www.boerse.de/nachrichten/HeidelbergCement-Aktie-unter-50-Tage-Linie/33284171</t>
  </si>
  <si>
    <t>Jefferies belässt Heidelbergcement auf 'Hold' - Ziel 65</t>
  </si>
  <si>
    <t>https://www.boerse.de/nachrichten/Jefferies-belaesst-Heidelbergcement-auf-Hold-Ziel-65-30-Euro/33277172</t>
  </si>
  <si>
    <t>HeidelbergCement-Aktie: Lohnt sich der Einstieg jetzt?</t>
  </si>
  <si>
    <t>https://www.boerse.de/nachrichten/HeidelbergCement-Aktie-Lohnt-sich-der-Einstieg-jetzt/31196767</t>
  </si>
  <si>
    <t>https://www.boerse.de/aktien/HeidelbergCement-Aktie/DE0006047004</t>
  </si>
  <si>
    <t xml:space="preserve">62,50 </t>
  </si>
  <si>
    <t>BOTSI®-Advisor Abstufung HelloFresh von Rang 270 auf Rang 345</t>
  </si>
  <si>
    <t>https://www.boerse.de/nachrichten/BOTSI-Advisor-Abstufung-HelloFresh-von-Rang-270-auf-Rang-345/33284489</t>
  </si>
  <si>
    <t>AKTIEN IM FOKUS: Anleger stoßen Corona-Gewinner wie Lieferdienste ab</t>
  </si>
  <si>
    <t>https://www.boerse.de/nachrichten/AKTIEN-IM-FOKUS-Anleger-stossen-Corona-Gewinner-wie-Lieferdienste-ab/33270572</t>
  </si>
  <si>
    <t>30.12.21</t>
  </si>
  <si>
    <t>BOTSI®-Advisor Abstufung HelloFresh von Rang 232 auf Rang 270</t>
  </si>
  <si>
    <t>https://www.boerse.de/nachrichten/BOTSI-Advisor-Abstufung-HelloFresh-von-Rang-232-auf-Rang-270/33253724</t>
  </si>
  <si>
    <t>https://www.boerse.de/aktien/HelloFresh-Aktie/DE000A161408</t>
  </si>
  <si>
    <t xml:space="preserve">59,15 </t>
  </si>
  <si>
    <t>Warburg Research senkt Ziel für Henkel auf 108 Euro - 'Buy'</t>
  </si>
  <si>
    <t>https://www.boerse.de/nachrichten/Warburg-Research-senkt-Ziel-fuer-Henkel-auf-108-Euro-Buy/33284669</t>
  </si>
  <si>
    <t>Henkel Vz-Aktie über 50-Tage-Linie</t>
  </si>
  <si>
    <t>https://www.boerse.de/nachrichten/Henkel-Vz-Aktie-ueber-50-Tage-Linie/33284177</t>
  </si>
  <si>
    <t>Bernstein belässt Henkel auf 'Market-Perform' - Ziel 89 Euro</t>
  </si>
  <si>
    <t>https://www.boerse.de/nachrichten/Bernstein-belaesst-Henkel-auf-Market-Perform-Ziel-89-Euro/33277607</t>
  </si>
  <si>
    <t>https://www.boerse.de/aktien/Henkel-Vz-Aktie/DE0006048432</t>
  </si>
  <si>
    <t xml:space="preserve">74,26 </t>
  </si>
  <si>
    <t>AKTIEN IM FOKUS: Aussicht auf steigende Zinsen belastet Technologiewerte</t>
  </si>
  <si>
    <t>https://www.boerse.de/nachrichten/AKTIEN-IM-FOKUS-Aussicht-auf-steigende-Zinsen-belastet-Technologiewerte/33284537</t>
  </si>
  <si>
    <t>Infineon-Aktie unter 20-Tage-Linie</t>
  </si>
  <si>
    <t>https://www.boerse.de/nachrichten/Infineon-Aktie-unter-20-Tage-Linie/33284192</t>
  </si>
  <si>
    <t>Infineon-Aktie unter 50-Tage-Linie</t>
  </si>
  <si>
    <t>https://www.boerse.de/nachrichten/Infineon-Aktie-unter-50-Tage-Linie/33276659</t>
  </si>
  <si>
    <t>https://www.boerse.de/aktien/Infineon-Aktie/DE0006231004</t>
  </si>
  <si>
    <t xml:space="preserve">40,02 </t>
  </si>
  <si>
    <t>Linde PLC-Aktie mit neuem All-Time-High</t>
  </si>
  <si>
    <t>https://www.boerse.de/nachrichten/Linde-PLC-Aktie-mit-neuem-All-Time-High/33273530</t>
  </si>
  <si>
    <t>DGAP-CMS: Linde plc: Release of a capital market information</t>
  </si>
  <si>
    <t>https://www.boerse.de/nachrichten/DGAP-CMS-Linde-plc-Release-of-a-capital-market-information/33270470</t>
  </si>
  <si>
    <t>BOTSI®-Advisor Abstufung Linde PLC von Rang 22 auf Rang 23</t>
  </si>
  <si>
    <t>https://www.boerse.de/nachrichten/BOTSI-Advisor-Abstufung-Linde-PLC-von-Rang-22-auf-Rang-23/33263381</t>
  </si>
  <si>
    <t>https://www.boerse.de/aktien/Linde-PLC-Aktie/IE00BZ12WP82</t>
  </si>
  <si>
    <t xml:space="preserve">296,40 </t>
  </si>
  <si>
    <t>Darmstädter Merck will per Übernahme mRNA-Geschäft ausbauen</t>
  </si>
  <si>
    <t>https://www.boerse.de/nachrichten/Darmstaedter-Merck-will-per-Uebernahme-mRNA-Geschaeft-ausbauen/33285323</t>
  </si>
  <si>
    <t>Merck KGaA-Aktie unter 50-Tage-Linie</t>
  </si>
  <si>
    <t>https://www.boerse.de/nachrichten/Merck-KGaA-Aktie-unter-50-Tage-Linie/33282437</t>
  </si>
  <si>
    <t>AKTIEN IM FOKUS: Dax-Gewinner 2021 Merck und Sartorius mit weiteren Abschlägen</t>
  </si>
  <si>
    <t>https://www.boerse.de/nachrichten/AKTIEN-IM-FOKUS-Dax-Gewinner-2021-Merck-und-Sartorius-mit-weiteren-Abschlaegen/33277892</t>
  </si>
  <si>
    <t>https://www.boerse.de/aktien/Merck-KGaA-Aktie/DE0006599905</t>
  </si>
  <si>
    <t xml:space="preserve">207,60 </t>
  </si>
  <si>
    <t>MTU Aero Engines-Aktie unter 100-Tage-Linie</t>
  </si>
  <si>
    <t>https://www.boerse.de/nachrichten/MTU-Aero-Engines-Aktie-unter-100-Tage-Linie/33284162</t>
  </si>
  <si>
    <t>JPMorgan belässt MTU auf 'Overweight' - Ziel 220 Euro</t>
  </si>
  <si>
    <t>https://www.boerse.de/nachrichten/JPMorgan-belaesst-MTU-auf-Overweight-Ziel-220-Euro/33278252</t>
  </si>
  <si>
    <t>MTU Aero Engines-Aktie über 100-Tage-Linie</t>
  </si>
  <si>
    <t>https://www.boerse.de/nachrichten/MTU-Aero-Engines-Aktie-ueber-100-Tage-Linie/33274484</t>
  </si>
  <si>
    <t>https://www.boerse.de/aktien/MTU-Aero-Engines-Aktie/DE000A0D9PT0</t>
  </si>
  <si>
    <t xml:space="preserve">190,93 </t>
  </si>
  <si>
    <t>Deutsche Bank hebt Ziel für Munich Re auf 275 Euro - 'Hold'</t>
  </si>
  <si>
    <t>https://www.boerse.de/nachrichten/Deutsche-Bank-hebt-Ziel-fuer-Munich-Re-auf-275-Euro-Hold/33284858</t>
  </si>
  <si>
    <t>Rentenpräsidentin fordert Klarheit für Riester-Sparer</t>
  </si>
  <si>
    <t>https://www.boerse.de/nachrichten/Rentenpraesidentin-fordert-Klarheit-fuer-Riester-Sparer/33278534</t>
  </si>
  <si>
    <t>https://www.boerse.de/aktien/Muenchener-Rueck-Aktie/DE0008430026</t>
  </si>
  <si>
    <t xml:space="preserve">270,85 </t>
  </si>
  <si>
    <t>Porsche Vz-Aktie über 200-Tage-Linie</t>
  </si>
  <si>
    <t>https://www.boerse.de/nachrichten/Porsche-Vz-Aktie-ueber-200-Tage-Linie/33272708</t>
  </si>
  <si>
    <t>Porsche Vz-Aktie: Lohnt sich der Einstieg jetzt?</t>
  </si>
  <si>
    <t>https://www.boerse.de/nachrichten/Porsche-Vz-Aktie-Lohnt-sich-der-Einstieg-jetzt/32219567</t>
  </si>
  <si>
    <t>Porsche Vz-Aktie über 100-Tage-Linie</t>
  </si>
  <si>
    <t>https://www.boerse.de/nachrichten/Porsche-Vz-Aktie-ueber-100-Tage-Linie/33268916</t>
  </si>
  <si>
    <t>https://www.boerse.de/aktien/Porsche-Vz-Aktie/DE000PAH0038</t>
  </si>
  <si>
    <t xml:space="preserve">90,16 </t>
  </si>
  <si>
    <t>Puma-Aktie unter 50-Tage-Linie</t>
  </si>
  <si>
    <t>https://www.boerse.de/nachrichten/Puma-Aktie-unter-50-Tage-Linie/33282695</t>
  </si>
  <si>
    <t>PUMA-Markenbotschafter und Weltrekordhalter Usain Bolt spricht in der Markenkampagne „Only See Great“</t>
  </si>
  <si>
    <t>https://www.boerse.de/nachrichten/PUMA-Markenbotschafter-und-Weltrekordhalter-Usain-Bolt-spricht-in-der-Markenkampagne-Only-See-Great/33277679</t>
  </si>
  <si>
    <t>Puma-Aktie über 50-Tage-Linie</t>
  </si>
  <si>
    <t>https://www.boerse.de/nachrichten/Puma-Aktie-ueber-50-Tage-Linie/33274865</t>
  </si>
  <si>
    <t>https://www.boerse.de/aktien/Puma-Aktie/DE0006969603</t>
  </si>
  <si>
    <t xml:space="preserve">100,50 </t>
  </si>
  <si>
    <t>Qiagen-Aktie unter 100-Tage-Linie</t>
  </si>
  <si>
    <t>https://www.boerse.de/nachrichten/Qiagen-Aktie-unter-100-Tage-Linie/33273380</t>
  </si>
  <si>
    <t>Qiagen-Aktie: Lohnt sich der Einstieg jetzt?</t>
  </si>
  <si>
    <t>https://www.boerse.de/nachrichten/Qiagen-Aktie-Lohnt-sich-der-Einstieg-jetzt/32219579</t>
  </si>
  <si>
    <t>https://www.boerse.de/aktien/Qiagen-Aktie/NL0012169213</t>
  </si>
  <si>
    <t xml:space="preserve">44,53 </t>
  </si>
  <si>
    <t>FDP-Vorsitzender: Atomenergie keine Option mehr in Deutschland</t>
  </si>
  <si>
    <t>https://www.boerse.de/nachrichten/FDP-Vorsitzender-Atomenergie-keine-Option-mehr-in-Deutschland/33284990</t>
  </si>
  <si>
    <t>DGAP-CMS: RWE Aktiengesellschaft: Veröffentlichung einer Kapitalmarktinformation</t>
  </si>
  <si>
    <t>https://www.boerse.de/nachrichten/DGAP-CMS-RWE-Aktiengesellschaft-Veroeffentlichung-einer-Kapitalmarktinformation/33284933</t>
  </si>
  <si>
    <t>RWE-Aktie unter 38-Tage-Linie</t>
  </si>
  <si>
    <t>https://www.boerse.de/nachrichten/RWE-Aktie-unter-38-Tage-Linie/33282755</t>
  </si>
  <si>
    <t>https://www.boerse.de/aktien/RWE-Aktie/DE0007037129</t>
  </si>
  <si>
    <t xml:space="preserve">34,54 </t>
  </si>
  <si>
    <t>SAP-Aktie unter 100-Tage-Linie</t>
  </si>
  <si>
    <t>https://www.boerse.de/nachrichten/SAP-Aktie-unter-100-Tage-Linie/33290255</t>
  </si>
  <si>
    <t>Warburg Research belässt SAP auf 'Buy' - Ziel 135 Euro</t>
  </si>
  <si>
    <t>https://www.boerse.de/nachrichten/Warburg-Research-belaesst-SAP-auf-Buy-Ziel-135-Euro/33277418</t>
  </si>
  <si>
    <t>SAP-Aktie: Lohnt sich der Einstieg im Monat Januar?</t>
  </si>
  <si>
    <t>https://www.boerse.de/nachrichten/SAP-Aktie-Lohnt-sich-der-Einstieg-im-Monat-Januar/31965281</t>
  </si>
  <si>
    <t>https://www.boerse.de/aktien/SAP-Aktie/DE0007164600</t>
  </si>
  <si>
    <t xml:space="preserve">121,63 </t>
  </si>
  <si>
    <t>Sartorius Vz-Aktie unter 100-Tage-Linie</t>
  </si>
  <si>
    <t>https://www.boerse.de/nachrichten/Sartorius-Vz-Aktie-unter-100-Tage-Linie/33274913</t>
  </si>
  <si>
    <t>ANALYSE-FLASH: JPMorgan hebt Ziel für Sartorius auf 685 Euro - 'Overweight'</t>
  </si>
  <si>
    <t>https://www.boerse.de/nachrichten/ANALYSE-FLASH-JPMorgan-hebt-Ziel-fuer-Sartorius-auf-685-Euro-Overweight/33270389</t>
  </si>
  <si>
    <t>https://www.boerse.de/aktien/Sartorius-Vz-Aktie/DE0007165631</t>
  </si>
  <si>
    <t xml:space="preserve">536,30 </t>
  </si>
  <si>
    <t>Siemens-Aktie: Lohnt sich der Einstieg jetzt?</t>
  </si>
  <si>
    <t>https://www.boerse.de/nachrichten/Siemens-Aktie-Lohnt-sich-der-Einstieg-jetzt/31212769</t>
  </si>
  <si>
    <t>Verband: EU-Vorgaben würden Investitionen in Gaskraftwerke erschweren</t>
  </si>
  <si>
    <t>https://www.boerse.de/nachrichten/Verband-EU-Vorgaben-wuerden-Investitionen-in-Gaskraftwerke-erschweren/33266216</t>
  </si>
  <si>
    <t>DGAP-CMS: Siemens Aktiengesellschaft: Veröffentlichung einer Kapitalmarktinformation</t>
  </si>
  <si>
    <t>https://www.boerse.de/nachrichten/DGAP-CMS-Siemens-Aktiengesellschaft-Veroeffentlichung-einer-Kapitalmarktinformation/33266102</t>
  </si>
  <si>
    <t>https://www.boerse.de/aktien/Siemens-Aktie/DE0007236101</t>
  </si>
  <si>
    <t xml:space="preserve">152,43 </t>
  </si>
  <si>
    <t>Goldman senkt Ziel für Siemens Energy auf 33</t>
  </si>
  <si>
    <t>https://www.boerse.de/nachrichten/Goldman-senkt-Ziel-fuer-Siemens-Energy-auf-33-60-Euro-Buy/33278333</t>
  </si>
  <si>
    <t>Bernstein belässt Siemens Energy auf 'Underperform'</t>
  </si>
  <si>
    <t>https://www.boerse.de/nachrichten/Bernstein-belaesst-Siemens-Energy-auf-Underperform/33277691</t>
  </si>
  <si>
    <t>Siemens Energy-Aktie über 100-Tage-Linie</t>
  </si>
  <si>
    <t>https://www.boerse.de/nachrichten/Siemens-Energy-Aktie-ueber-100-Tage-Linie/33272237</t>
  </si>
  <si>
    <t>https://www.boerse.de/aktien/Siemens-Energy-Aktie/DE000ENER6Y0</t>
  </si>
  <si>
    <t xml:space="preserve">22,67 </t>
  </si>
  <si>
    <t>Siemens Healthineers-Aktie unter 38-Tage-Linie</t>
  </si>
  <si>
    <t>https://www.boerse.de/nachrichten/Siemens-Healthineers-Aktie-unter-38-Tage-Linie/33288143</t>
  </si>
  <si>
    <t>Wissenschaftler: Durch Corona bessere Diagnostik für die Zukunft</t>
  </si>
  <si>
    <t>https://www.boerse.de/nachrichten/Wissenschaftler-Durch-Corona-bessere-Diagnostik-fuer-die-Zukunft/33278705</t>
  </si>
  <si>
    <t>Siemens Healthineers-Aktie unter 20-Tage-Linie</t>
  </si>
  <si>
    <t>https://www.boerse.de/nachrichten/Siemens-Healthineers-Aktie-unter-20-Tage-Linie/33280559</t>
  </si>
  <si>
    <t>https://www.boerse.de/aktien/Siemens-Healthineers-Aktie/DE000SHL1006</t>
  </si>
  <si>
    <t xml:space="preserve">63,74 </t>
  </si>
  <si>
    <t>DGAP-News: Symrise forciert internationale Expansion in Pet Nutrition durch Übernahme von Schaffelaarbos</t>
  </si>
  <si>
    <t>https://www.boerse.de/nachrichten/DGAP-News-Symrise-forciert-internationale-Expansion-in-Pet-Nutrition-durch-Uebernahme-von-Schaffelaarbos/33290024</t>
  </si>
  <si>
    <t>Symrise-Aktie unter 50-Tage-Linie</t>
  </si>
  <si>
    <t>https://www.boerse.de/nachrichten/Symrise-Aktie-unter-50-Tage-Linie/33288470</t>
  </si>
  <si>
    <t>Symrise-Aktie unter 20-Tage-Linie</t>
  </si>
  <si>
    <t>https://www.boerse.de/nachrichten/Symrise-Aktie-unter-20-Tage-Linie/33280853</t>
  </si>
  <si>
    <t>https://www.boerse.de/aktien/Symrise-Aktie/DE000SYM9999</t>
  </si>
  <si>
    <t xml:space="preserve">124,63 </t>
  </si>
  <si>
    <t>US-Studie: Feinstaub trug 2019 zu 1</t>
  </si>
  <si>
    <t>https://www.boerse.de/nachrichten/US-Studie-Feinstaub-trug-2019-zu-1-8-Millionen-Todesfaellen-bei/33284219</t>
  </si>
  <si>
    <t>Jede sechste Neuzulassung in Großbritannien ist ein Elektroauto</t>
  </si>
  <si>
    <t>https://www.boerse.de/nachrichten/Jede-sechste-Neuzulassung-in-Grossbritannien-ist-ein-Elektroauto/33278639</t>
  </si>
  <si>
    <t>Lieferkettenprobleme belasten US-Absatz von VW-Tochter Audi stark</t>
  </si>
  <si>
    <t>https://www.boerse.de/nachrichten/Lieferkettenprobleme-belasten-US-Absatz-von-VW-Tochter-Audi-stark/33278207</t>
  </si>
  <si>
    <t>https://www.boerse.de/aktien/Volkswagen-Vz-Aktie/DE0007664039</t>
  </si>
  <si>
    <t xml:space="preserve">188,29 </t>
  </si>
  <si>
    <t>Kepler Cheuvreux senkt Ziel für Vonovia auf 72 Euro - 'Buy'</t>
  </si>
  <si>
    <t>https://www.boerse.de/nachrichten/Kepler-Cheuvreux-senkt-Ziel-fuer-Vonovia-auf-72-Euro-Buy/33277430</t>
  </si>
  <si>
    <t>Vonovia-Aktie über 20-Tage-Linie</t>
  </si>
  <si>
    <t>https://www.boerse.de/nachrichten/Vonovia-Aktie-ueber-20-Tage-Linie/33266999</t>
  </si>
  <si>
    <t>02.01.22</t>
  </si>
  <si>
    <t>WDH: Aufsichtsrat beschließt neuen Vorstand für Deutsche Wohnen</t>
  </si>
  <si>
    <t>https://www.boerse.de/nachrichten/WDH-Aufsichtsrat-beschliesst-neuen-Vorstand-fuer-Deutsche-Wohnen/33263987</t>
  </si>
  <si>
    <t>https://www.boerse.de/aktien/Vonovia-Aktie/DE000A1ML7J1</t>
  </si>
  <si>
    <t xml:space="preserve">47,42 </t>
  </si>
  <si>
    <t>Hauck Aufhäuser Lampe hebt Zalando auf 'Buy' - Ziel 92 Euro</t>
  </si>
  <si>
    <t>https://www.boerse.de/nachrichten/Hauck-Aufhaeuser-Lampe-hebt-Zalando-auf-Buy-Ziel-92-Euro/33292490</t>
  </si>
  <si>
    <t>Zalando-Aktie mit neuem 12-Monats-Tief</t>
  </si>
  <si>
    <t>https://www.boerse.de/nachrichten/Zalando-Aktie-mit-neuem-12-Monats-Tief/33286196</t>
  </si>
  <si>
    <t>https://www.boerse.de/aktien/Zalando-Aktie/DE000ZAL1111</t>
  </si>
  <si>
    <t xml:space="preserve">67,10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</si>
</sst>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2" fillId="3" borderId="2" applyNumberFormat="0" applyFont="0" applyAlignment="0" applyProtection="0"/>
    <xf numFmtId="0" fontId="3" fillId="0" borderId="3" applyNumberFormat="0" applyFill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1" applyFill="1"/>
    <xf numFmtId="0" fontId="0" fillId="3" borderId="2" xfId="3" applyFont="1"/>
    <xf numFmtId="0" fontId="3" fillId="2" borderId="3" xfId="4" applyFill="1"/>
    <xf numFmtId="0" fontId="3" fillId="0" borderId="3" xfId="4"/>
    <xf numFmtId="164" fontId="3" fillId="0" borderId="3" xfId="4" applyNumberFormat="1"/>
    <xf numFmtId="0" fontId="0" fillId="3" borderId="2" xfId="3" applyNumberFormat="1" applyFont="1"/>
    <xf numFmtId="0" fontId="1" fillId="2" borderId="1" xfId="2" applyNumberFormat="1" applyFont="1" applyFill="1" applyBorder="1"/>
    <xf numFmtId="0" fontId="0" fillId="0" borderId="0" xfId="0" applyNumberFormat="1"/>
    <xf numFmtId="0" fontId="0" fillId="0" borderId="0" xfId="5" applyNumberFormat="1" applyFont="1"/>
    <xf numFmtId="0" fontId="1" fillId="2" borderId="1" xfId="5" applyNumberFormat="1" applyFont="1" applyFill="1" applyBorder="1"/>
  </cellXfs>
  <cellStyles count="6">
    <cellStyle name="Komma" xfId="2" builtinId="3"/>
    <cellStyle name="Notiz" xfId="3" builtinId="10"/>
    <cellStyle name="Prozent" xfId="5" builtinId="5"/>
    <cellStyle name="Standard" xfId="0" builtinId="0"/>
    <cellStyle name="Überschrift 1" xfId="1" builtinId="16"/>
    <cellStyle name="Überschrift 2" xfId="4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C8BD-6ACE-4F12-A05C-CA9704ACD14E}">
  <dimension ref="A1:AM125"/>
  <sheetViews>
    <sheetView tabSelected="1" topLeftCell="A37" zoomScale="85" zoomScaleNormal="85" workbookViewId="0">
      <selection activeCell="R5" sqref="R5"/>
    </sheetView>
  </sheetViews>
  <sheetFormatPr baseColWidth="10" defaultRowHeight="18.75" thickTop="1" thickBottom="1" x14ac:dyDescent="0.35"/>
  <cols>
    <col min="1" max="1" width="46.42578125" customWidth="1"/>
    <col min="2" max="2" width="30.85546875" customWidth="1"/>
    <col min="3" max="3" width="20.7109375" customWidth="1"/>
    <col min="4" max="4" width="5.7109375" customWidth="1"/>
    <col min="5" max="5" width="21.85546875" customWidth="1"/>
    <col min="6" max="6" width="23.85546875" customWidth="1"/>
    <col min="7" max="7" width="36.140625" customWidth="1"/>
    <col min="8" max="8" width="28" customWidth="1"/>
    <col min="15" max="15" width="11.42578125" style="3"/>
    <col min="16" max="16" width="68" customWidth="1"/>
    <col min="17" max="17" width="18.42578125" style="10" customWidth="1"/>
    <col min="19" max="19" width="60.140625" customWidth="1"/>
    <col min="20" max="20" width="23.5703125" customWidth="1"/>
    <col min="21" max="21" width="31.7109375" style="6" customWidth="1"/>
    <col min="22" max="22" width="14.42578125" style="9" bestFit="1" customWidth="1"/>
    <col min="23" max="23" width="21.42578125" customWidth="1"/>
    <col min="26" max="26" width="24.42578125" customWidth="1"/>
    <col min="27" max="27" width="27.7109375" customWidth="1"/>
    <col min="28" max="28" width="21.28515625" style="9" customWidth="1"/>
    <col min="29" max="29" width="14.42578125" bestFit="1" customWidth="1"/>
    <col min="30" max="30" width="21.7109375" bestFit="1" customWidth="1"/>
    <col min="31" max="31" width="25.42578125" customWidth="1"/>
    <col min="32" max="32" width="26.28515625" customWidth="1"/>
    <col min="33" max="33" width="20.5703125" customWidth="1"/>
    <col min="34" max="34" width="27.7109375" customWidth="1"/>
    <col min="36" max="36" width="30.7109375" customWidth="1"/>
  </cols>
  <sheetData>
    <row r="1" spans="1:39" s="2" customFormat="1" ht="20.25" thickBot="1" x14ac:dyDescent="0.35">
      <c r="A1" s="2" t="s">
        <v>2</v>
      </c>
      <c r="B1" s="2" t="s">
        <v>3</v>
      </c>
      <c r="C1" s="2" t="s">
        <v>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O1" s="2" t="s">
        <v>8</v>
      </c>
      <c r="P1" s="2" t="s">
        <v>13</v>
      </c>
      <c r="Q1" s="11" t="s">
        <v>20</v>
      </c>
      <c r="R1" s="2" t="s">
        <v>19</v>
      </c>
      <c r="T1" s="2" t="s">
        <v>9</v>
      </c>
      <c r="U1" s="4" t="s">
        <v>10</v>
      </c>
      <c r="V1" s="8" t="s">
        <v>15</v>
      </c>
      <c r="W1" s="2" t="s">
        <v>1</v>
      </c>
      <c r="Z1" s="2" t="s">
        <v>11</v>
      </c>
      <c r="AA1" s="4" t="s">
        <v>12</v>
      </c>
      <c r="AB1" s="8" t="s">
        <v>16</v>
      </c>
      <c r="AC1" s="2" t="s">
        <v>17</v>
      </c>
      <c r="AD1" s="2" t="s">
        <v>18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</row>
    <row r="2" spans="1:39" ht="32.25" thickTop="1" thickBot="1" x14ac:dyDescent="0.35">
      <c r="A2" s="1" t="s">
        <v>30</v>
      </c>
      <c r="B2" s="1" t="s">
        <v>31</v>
      </c>
      <c r="C2" s="1" t="s">
        <v>32</v>
      </c>
      <c r="E2">
        <v>251.95</v>
      </c>
      <c r="F2">
        <v>257.75</v>
      </c>
      <c r="G2">
        <v>258.8</v>
      </c>
      <c r="H2">
        <v>258.5</v>
      </c>
      <c r="I2">
        <v>253.3</v>
      </c>
      <c r="O2" t="s">
        <v>85</v>
      </c>
      <c r="P2" t="s">
        <v>84</v>
      </c>
      <c r="Q2">
        <f>IF(O2&gt;0,O2/I2,J2/I2)</f>
        <v>0.98164232135807339</v>
      </c>
      <c r="R2">
        <f>(1-Q2)*-100</f>
        <v>-1.8357678641926611</v>
      </c>
      <c r="T2" t="str">
        <f>IF(Q2&lt;=AC2,"JA","NEIN")</f>
        <v>NEIN</v>
      </c>
      <c r="U2" s="5" t="str">
        <f>IF(Q2&gt;=V2,"JA","NEIN")</f>
        <v>NEIN</v>
      </c>
      <c r="V2" s="7">
        <v>1.03</v>
      </c>
      <c r="W2" t="str">
        <f>RIGHT(A2,12)</f>
        <v>DE000A1EWWW0</v>
      </c>
      <c r="Z2" t="str">
        <f>IF(Q2&lt;=AD2,"JA","NEIN")</f>
        <v>NEIN</v>
      </c>
      <c r="AA2" s="5" t="str">
        <f>IF(Q2&gt;=AB2,"JA","NEIN")</f>
        <v>NEIN</v>
      </c>
      <c r="AB2" s="7">
        <v>1.06</v>
      </c>
      <c r="AC2">
        <v>0.97</v>
      </c>
      <c r="AD2">
        <v>0.94</v>
      </c>
      <c r="AE2" t="s">
        <v>75</v>
      </c>
      <c r="AF2" t="s">
        <v>76</v>
      </c>
      <c r="AG2" t="s">
        <v>77</v>
      </c>
      <c r="AH2" t="s">
        <v>78</v>
      </c>
      <c r="AI2" t="s">
        <v>79</v>
      </c>
      <c r="AJ2" t="s">
        <v>80</v>
      </c>
      <c r="AK2" t="s">
        <v>81</v>
      </c>
      <c r="AL2" t="s">
        <v>82</v>
      </c>
      <c r="AM2" t="s">
        <v>83</v>
      </c>
    </row>
    <row r="3" spans="1:39" ht="32.25" thickTop="1" thickBot="1" x14ac:dyDescent="0.35">
      <c r="A3" s="1" t="s">
        <v>33</v>
      </c>
      <c r="B3" s="1" t="s">
        <v>34</v>
      </c>
      <c r="C3" s="1" t="s">
        <v>35</v>
      </c>
      <c r="E3">
        <v>118.04</v>
      </c>
      <c r="F3">
        <v>118.02</v>
      </c>
      <c r="G3">
        <v>118.12</v>
      </c>
      <c r="H3">
        <v>115.68</v>
      </c>
      <c r="I3">
        <v>111.8</v>
      </c>
      <c r="O3" t="s">
        <v>251</v>
      </c>
      <c r="P3" t="s">
        <v>250</v>
      </c>
      <c r="Q3">
        <f t="shared" ref="Q3:Q42" si="0">IF(O3&gt;0,O3/I3,J3/I3)</f>
        <v>1.0542039355992845</v>
      </c>
      <c r="R3">
        <f t="shared" ref="R3:R42" si="1">(1-Q3)*-100</f>
        <v>5.4203935599284492</v>
      </c>
      <c r="T3" t="str">
        <f t="shared" ref="T3:T41" si="2">IF(Q3&lt;=AC3,"JA","NEIN")</f>
        <v>NEIN</v>
      </c>
      <c r="U3" s="5" t="str">
        <f t="shared" ref="U3:U41" si="3">IF(Q3&gt;=V3,"JA","NEIN")</f>
        <v>JA</v>
      </c>
      <c r="V3" s="7">
        <v>1.03</v>
      </c>
      <c r="W3" t="str">
        <f t="shared" ref="W3:W41" si="4">RIGHT(A3,12)</f>
        <v>NL0000235190</v>
      </c>
      <c r="Z3" t="str">
        <f t="shared" ref="Z3:Z41" si="5">IF(Q3&lt;=AD3,"JA","NEIN")</f>
        <v>NEIN</v>
      </c>
      <c r="AA3" s="5" t="str">
        <f t="shared" ref="AA3:AA41" si="6">IF(Q3&gt;=AB3,"JA","NEIN")</f>
        <v>NEIN</v>
      </c>
      <c r="AB3" s="7">
        <v>1.06</v>
      </c>
      <c r="AC3">
        <v>0.97</v>
      </c>
      <c r="AD3">
        <v>0.94</v>
      </c>
      <c r="AE3" t="s">
        <v>87</v>
      </c>
      <c r="AF3" t="s">
        <v>244</v>
      </c>
      <c r="AG3" t="s">
        <v>245</v>
      </c>
      <c r="AH3" t="s">
        <v>96</v>
      </c>
      <c r="AI3" t="s">
        <v>246</v>
      </c>
      <c r="AJ3" t="s">
        <v>247</v>
      </c>
      <c r="AK3" t="s">
        <v>75</v>
      </c>
      <c r="AL3" t="s">
        <v>248</v>
      </c>
      <c r="AM3" t="s">
        <v>249</v>
      </c>
    </row>
    <row r="4" spans="1:39" ht="32.25" thickTop="1" thickBot="1" x14ac:dyDescent="0.35">
      <c r="A4" s="1" t="s">
        <v>36</v>
      </c>
      <c r="B4" s="1" t="s">
        <v>37</v>
      </c>
      <c r="C4" s="1" t="s">
        <v>38</v>
      </c>
      <c r="E4">
        <v>218.95</v>
      </c>
      <c r="F4">
        <v>213.65</v>
      </c>
      <c r="G4">
        <v>215.45</v>
      </c>
      <c r="H4">
        <v>210.2</v>
      </c>
      <c r="I4">
        <v>207.8</v>
      </c>
      <c r="O4" t="s">
        <v>259</v>
      </c>
      <c r="P4" t="s">
        <v>258</v>
      </c>
      <c r="Q4">
        <f t="shared" si="0"/>
        <v>1.068094321462945</v>
      </c>
      <c r="R4">
        <f t="shared" si="1"/>
        <v>6.8094321462945029</v>
      </c>
      <c r="T4" t="str">
        <f t="shared" si="2"/>
        <v>NEIN</v>
      </c>
      <c r="U4" s="5" t="str">
        <f t="shared" si="3"/>
        <v>JA</v>
      </c>
      <c r="V4" s="7">
        <v>1.03</v>
      </c>
      <c r="W4" t="str">
        <f t="shared" si="4"/>
        <v>DE0008404005</v>
      </c>
      <c r="Z4" t="str">
        <f t="shared" si="5"/>
        <v>NEIN</v>
      </c>
      <c r="AA4" s="5" t="str">
        <f t="shared" si="6"/>
        <v>JA</v>
      </c>
      <c r="AB4" s="7">
        <v>1.06</v>
      </c>
      <c r="AC4">
        <v>0.97</v>
      </c>
      <c r="AD4">
        <v>0.94</v>
      </c>
      <c r="AE4" t="s">
        <v>105</v>
      </c>
      <c r="AF4" t="s">
        <v>252</v>
      </c>
      <c r="AG4" t="s">
        <v>253</v>
      </c>
      <c r="AH4" t="s">
        <v>105</v>
      </c>
      <c r="AI4" t="s">
        <v>254</v>
      </c>
      <c r="AJ4" t="s">
        <v>255</v>
      </c>
      <c r="AK4" t="s">
        <v>105</v>
      </c>
      <c r="AL4" t="s">
        <v>256</v>
      </c>
      <c r="AM4" t="s">
        <v>257</v>
      </c>
    </row>
    <row r="5" spans="1:39" ht="32.25" thickTop="1" thickBot="1" x14ac:dyDescent="0.35">
      <c r="A5" s="1" t="s">
        <v>39</v>
      </c>
      <c r="B5" s="1" t="s">
        <v>40</v>
      </c>
      <c r="C5" s="1" t="s">
        <v>41</v>
      </c>
      <c r="E5">
        <v>65.72</v>
      </c>
      <c r="F5">
        <v>65.03</v>
      </c>
      <c r="G5">
        <v>65.22</v>
      </c>
      <c r="H5">
        <v>62.6</v>
      </c>
      <c r="I5">
        <v>61.7</v>
      </c>
      <c r="O5" t="s">
        <v>95</v>
      </c>
      <c r="P5" t="s">
        <v>94</v>
      </c>
      <c r="Q5">
        <f t="shared" si="0"/>
        <v>1.0708265802269041</v>
      </c>
      <c r="R5">
        <f t="shared" si="1"/>
        <v>7.0826580226904134</v>
      </c>
      <c r="T5" t="str">
        <f t="shared" si="2"/>
        <v>NEIN</v>
      </c>
      <c r="U5" s="5" t="str">
        <f t="shared" si="3"/>
        <v>JA</v>
      </c>
      <c r="V5" s="7">
        <v>1.03</v>
      </c>
      <c r="W5" t="str">
        <f t="shared" si="4"/>
        <v>DE000BASF111</v>
      </c>
      <c r="Z5" t="str">
        <f t="shared" si="5"/>
        <v>NEIN</v>
      </c>
      <c r="AA5" s="5" t="str">
        <f t="shared" si="6"/>
        <v>JA</v>
      </c>
      <c r="AB5" s="7">
        <v>1.06</v>
      </c>
      <c r="AC5">
        <v>0.97</v>
      </c>
      <c r="AD5">
        <v>0.94</v>
      </c>
      <c r="AE5" t="s">
        <v>87</v>
      </c>
      <c r="AF5" t="s">
        <v>88</v>
      </c>
      <c r="AG5" t="s">
        <v>89</v>
      </c>
      <c r="AH5" t="s">
        <v>87</v>
      </c>
      <c r="AI5" t="s">
        <v>90</v>
      </c>
      <c r="AJ5" t="s">
        <v>91</v>
      </c>
      <c r="AK5" t="s">
        <v>87</v>
      </c>
      <c r="AL5" t="s">
        <v>92</v>
      </c>
      <c r="AM5" t="s">
        <v>93</v>
      </c>
    </row>
    <row r="6" spans="1:39" ht="32.25" thickTop="1" thickBot="1" x14ac:dyDescent="0.35">
      <c r="A6" s="1" t="s">
        <v>42</v>
      </c>
      <c r="B6" s="1" t="s">
        <v>43</v>
      </c>
      <c r="C6" s="1" t="s">
        <v>44</v>
      </c>
      <c r="E6">
        <v>48.26</v>
      </c>
      <c r="F6">
        <v>48.13</v>
      </c>
      <c r="G6">
        <v>48.4</v>
      </c>
      <c r="H6">
        <v>47.62</v>
      </c>
      <c r="I6">
        <v>47.07</v>
      </c>
      <c r="O6" t="s">
        <v>104</v>
      </c>
      <c r="P6" t="s">
        <v>103</v>
      </c>
      <c r="Q6">
        <f t="shared" si="0"/>
        <v>1.0359039728064585</v>
      </c>
      <c r="R6">
        <f t="shared" si="1"/>
        <v>3.5903972806458517</v>
      </c>
      <c r="T6" t="str">
        <f t="shared" si="2"/>
        <v>NEIN</v>
      </c>
      <c r="U6" s="5" t="str">
        <f t="shared" si="3"/>
        <v>JA</v>
      </c>
      <c r="V6" s="7">
        <v>1.03</v>
      </c>
      <c r="W6" t="str">
        <f t="shared" si="4"/>
        <v>DE000BAY0017</v>
      </c>
      <c r="Z6" t="str">
        <f t="shared" si="5"/>
        <v>NEIN</v>
      </c>
      <c r="AA6" s="5" t="str">
        <f t="shared" si="6"/>
        <v>NEIN</v>
      </c>
      <c r="AB6" s="7">
        <v>1.06</v>
      </c>
      <c r="AC6">
        <v>0.97</v>
      </c>
      <c r="AD6">
        <v>0.94</v>
      </c>
      <c r="AE6" t="s">
        <v>96</v>
      </c>
      <c r="AF6" t="s">
        <v>97</v>
      </c>
      <c r="AG6" t="s">
        <v>98</v>
      </c>
      <c r="AH6" t="s">
        <v>96</v>
      </c>
      <c r="AI6" t="s">
        <v>99</v>
      </c>
      <c r="AJ6" t="s">
        <v>100</v>
      </c>
      <c r="AK6" t="s">
        <v>96</v>
      </c>
      <c r="AL6" t="s">
        <v>101</v>
      </c>
      <c r="AM6" t="s">
        <v>102</v>
      </c>
    </row>
    <row r="7" spans="1:39" ht="32.25" thickTop="1" thickBot="1" x14ac:dyDescent="0.35">
      <c r="A7" s="1" t="s">
        <v>45</v>
      </c>
      <c r="B7" s="1" t="s">
        <v>46</v>
      </c>
      <c r="C7" s="1" t="s">
        <v>47</v>
      </c>
      <c r="E7">
        <v>89.46</v>
      </c>
      <c r="F7">
        <v>90.62</v>
      </c>
      <c r="G7">
        <v>91.32</v>
      </c>
      <c r="H7">
        <v>92.44</v>
      </c>
      <c r="I7">
        <v>90.56</v>
      </c>
      <c r="O7" t="s">
        <v>113</v>
      </c>
      <c r="P7" t="s">
        <v>112</v>
      </c>
      <c r="Q7">
        <f t="shared" si="0"/>
        <v>0.98840547703180215</v>
      </c>
      <c r="R7">
        <f t="shared" si="1"/>
        <v>-1.1594522968197851</v>
      </c>
      <c r="T7" t="str">
        <f t="shared" si="2"/>
        <v>NEIN</v>
      </c>
      <c r="U7" s="5" t="str">
        <f t="shared" si="3"/>
        <v>NEIN</v>
      </c>
      <c r="V7" s="7">
        <v>1.03</v>
      </c>
      <c r="W7" t="str">
        <f t="shared" si="4"/>
        <v>DE0005200000</v>
      </c>
      <c r="Z7" t="str">
        <f t="shared" si="5"/>
        <v>NEIN</v>
      </c>
      <c r="AA7" s="5" t="str">
        <f t="shared" si="6"/>
        <v>NEIN</v>
      </c>
      <c r="AB7" s="7">
        <v>1.06</v>
      </c>
      <c r="AC7">
        <v>0.97</v>
      </c>
      <c r="AD7">
        <v>0.94</v>
      </c>
      <c r="AE7" t="s">
        <v>105</v>
      </c>
      <c r="AF7" t="s">
        <v>106</v>
      </c>
      <c r="AG7" t="s">
        <v>107</v>
      </c>
      <c r="AH7" t="s">
        <v>87</v>
      </c>
      <c r="AI7" t="s">
        <v>108</v>
      </c>
      <c r="AJ7" t="s">
        <v>109</v>
      </c>
      <c r="AK7" t="s">
        <v>87</v>
      </c>
      <c r="AL7" t="s">
        <v>110</v>
      </c>
      <c r="AM7" t="s">
        <v>111</v>
      </c>
    </row>
    <row r="8" spans="1:39" ht="32.25" thickTop="1" thickBot="1" x14ac:dyDescent="0.35">
      <c r="A8" s="1" t="s">
        <v>48</v>
      </c>
      <c r="B8" s="1" t="s">
        <v>49</v>
      </c>
      <c r="C8" s="1" t="s">
        <v>50</v>
      </c>
      <c r="O8" t="s">
        <v>124</v>
      </c>
      <c r="P8" t="s">
        <v>123</v>
      </c>
      <c r="Q8" t="e">
        <f t="shared" si="0"/>
        <v>#DIV/0!</v>
      </c>
      <c r="R8" t="e">
        <f t="shared" si="1"/>
        <v>#DIV/0!</v>
      </c>
      <c r="T8" t="e">
        <f t="shared" si="2"/>
        <v>#DIV/0!</v>
      </c>
      <c r="U8" s="5" t="e">
        <f t="shared" si="3"/>
        <v>#DIV/0!</v>
      </c>
      <c r="V8" s="7">
        <v>1.03</v>
      </c>
      <c r="W8" t="str">
        <f t="shared" si="4"/>
        <v>DE0005190003</v>
      </c>
      <c r="Z8" t="e">
        <f t="shared" si="5"/>
        <v>#DIV/0!</v>
      </c>
      <c r="AA8" s="5" t="e">
        <f t="shared" si="6"/>
        <v>#DIV/0!</v>
      </c>
      <c r="AB8" s="7">
        <v>1.06</v>
      </c>
      <c r="AC8">
        <v>0.97</v>
      </c>
      <c r="AD8">
        <v>0.94</v>
      </c>
      <c r="AE8" t="s">
        <v>114</v>
      </c>
      <c r="AF8" t="s">
        <v>115</v>
      </c>
      <c r="AG8" t="s">
        <v>116</v>
      </c>
      <c r="AH8" t="s">
        <v>117</v>
      </c>
      <c r="AI8" t="s">
        <v>118</v>
      </c>
      <c r="AJ8" t="s">
        <v>119</v>
      </c>
      <c r="AK8" t="s">
        <v>120</v>
      </c>
      <c r="AL8" t="s">
        <v>121</v>
      </c>
      <c r="AM8" t="s">
        <v>122</v>
      </c>
    </row>
    <row r="9" spans="1:39" ht="32.25" thickTop="1" thickBot="1" x14ac:dyDescent="0.35">
      <c r="A9" s="1" t="s">
        <v>51</v>
      </c>
      <c r="B9" s="1" t="s">
        <v>52</v>
      </c>
      <c r="C9" s="1" t="s">
        <v>53</v>
      </c>
      <c r="E9">
        <v>78.72</v>
      </c>
      <c r="F9">
        <v>80.459999999999994</v>
      </c>
      <c r="G9">
        <v>81.08</v>
      </c>
      <c r="H9">
        <v>79.56</v>
      </c>
      <c r="I9">
        <v>79.58</v>
      </c>
      <c r="O9" t="s">
        <v>268</v>
      </c>
      <c r="P9" t="s">
        <v>267</v>
      </c>
      <c r="Q9">
        <f t="shared" si="0"/>
        <v>0.99849208343804974</v>
      </c>
      <c r="R9">
        <f t="shared" si="1"/>
        <v>-0.15079165619502621</v>
      </c>
      <c r="T9" t="str">
        <f t="shared" si="2"/>
        <v>NEIN</v>
      </c>
      <c r="U9" s="5" t="str">
        <f t="shared" si="3"/>
        <v>NEIN</v>
      </c>
      <c r="V9" s="7">
        <v>1.03</v>
      </c>
      <c r="W9" t="str">
        <f t="shared" si="4"/>
        <v>DE000A1DAHH0</v>
      </c>
      <c r="Z9" t="str">
        <f t="shared" si="5"/>
        <v>NEIN</v>
      </c>
      <c r="AA9" s="5" t="str">
        <f t="shared" si="6"/>
        <v>NEIN</v>
      </c>
      <c r="AB9" s="7">
        <v>1.06</v>
      </c>
      <c r="AC9">
        <v>0.97</v>
      </c>
      <c r="AD9">
        <v>0.94</v>
      </c>
      <c r="AE9" t="s">
        <v>260</v>
      </c>
      <c r="AF9" t="s">
        <v>261</v>
      </c>
      <c r="AG9" t="s">
        <v>262</v>
      </c>
      <c r="AH9" t="s">
        <v>105</v>
      </c>
      <c r="AI9" t="s">
        <v>263</v>
      </c>
      <c r="AJ9" t="s">
        <v>264</v>
      </c>
      <c r="AK9" t="s">
        <v>87</v>
      </c>
      <c r="AL9" t="s">
        <v>265</v>
      </c>
      <c r="AM9" t="s">
        <v>266</v>
      </c>
    </row>
    <row r="10" spans="1:39" ht="32.25" thickTop="1" thickBot="1" x14ac:dyDescent="0.35">
      <c r="A10" s="1" t="s">
        <v>54</v>
      </c>
      <c r="B10" s="1" t="s">
        <v>55</v>
      </c>
      <c r="C10" s="1" t="s">
        <v>56</v>
      </c>
      <c r="E10">
        <v>97.39</v>
      </c>
      <c r="F10">
        <v>97.07</v>
      </c>
      <c r="G10">
        <v>97.18</v>
      </c>
      <c r="H10">
        <v>96.03</v>
      </c>
      <c r="I10">
        <v>93.17</v>
      </c>
      <c r="O10" t="s">
        <v>132</v>
      </c>
      <c r="P10" t="s">
        <v>131</v>
      </c>
      <c r="Q10">
        <f t="shared" si="0"/>
        <v>1.0445422346248792</v>
      </c>
      <c r="R10">
        <f t="shared" si="1"/>
        <v>4.4542234624879162</v>
      </c>
      <c r="T10" t="str">
        <f t="shared" si="2"/>
        <v>NEIN</v>
      </c>
      <c r="U10" s="5" t="str">
        <f t="shared" si="3"/>
        <v>JA</v>
      </c>
      <c r="V10" s="7">
        <v>1.03</v>
      </c>
      <c r="W10" t="str">
        <f t="shared" si="4"/>
        <v>DE0005439004</v>
      </c>
      <c r="Z10" t="str">
        <f t="shared" si="5"/>
        <v>NEIN</v>
      </c>
      <c r="AA10" s="5" t="str">
        <f t="shared" si="6"/>
        <v>NEIN</v>
      </c>
      <c r="AB10" s="7">
        <v>1.06</v>
      </c>
      <c r="AC10">
        <v>0.97</v>
      </c>
      <c r="AD10">
        <v>0.94</v>
      </c>
      <c r="AE10" t="s">
        <v>105</v>
      </c>
      <c r="AF10" t="s">
        <v>125</v>
      </c>
      <c r="AG10" t="s">
        <v>126</v>
      </c>
      <c r="AH10" t="s">
        <v>105</v>
      </c>
      <c r="AI10" t="s">
        <v>127</v>
      </c>
      <c r="AJ10" t="s">
        <v>128</v>
      </c>
      <c r="AK10" t="s">
        <v>87</v>
      </c>
      <c r="AL10" t="s">
        <v>129</v>
      </c>
      <c r="AM10" t="s">
        <v>130</v>
      </c>
    </row>
    <row r="11" spans="1:39" ht="32.25" thickTop="1" thickBot="1" x14ac:dyDescent="0.35">
      <c r="A11" s="1" t="s">
        <v>57</v>
      </c>
      <c r="B11" s="1" t="s">
        <v>58</v>
      </c>
      <c r="C11" s="1" t="s">
        <v>59</v>
      </c>
      <c r="E11">
        <v>56.82</v>
      </c>
      <c r="F11">
        <v>56.24</v>
      </c>
      <c r="G11">
        <v>55.84</v>
      </c>
      <c r="H11">
        <v>55.04</v>
      </c>
      <c r="I11">
        <v>54.22</v>
      </c>
      <c r="O11" t="s">
        <v>274</v>
      </c>
      <c r="P11" t="s">
        <v>273</v>
      </c>
      <c r="Q11">
        <f t="shared" si="0"/>
        <v>1.0651051272593139</v>
      </c>
      <c r="R11">
        <f t="shared" si="1"/>
        <v>6.5105127259313944</v>
      </c>
      <c r="T11" t="str">
        <f t="shared" si="2"/>
        <v>NEIN</v>
      </c>
      <c r="U11" s="5" t="str">
        <f t="shared" si="3"/>
        <v>JA</v>
      </c>
      <c r="V11" s="7">
        <v>1.03</v>
      </c>
      <c r="W11" t="str">
        <f t="shared" si="4"/>
        <v>DE0006062144</v>
      </c>
      <c r="Z11" t="str">
        <f t="shared" si="5"/>
        <v>NEIN</v>
      </c>
      <c r="AA11" s="5" t="str">
        <f t="shared" si="6"/>
        <v>JA</v>
      </c>
      <c r="AB11" s="7">
        <v>1.06</v>
      </c>
      <c r="AC11">
        <v>0.97</v>
      </c>
      <c r="AD11">
        <v>0.94</v>
      </c>
      <c r="AE11" t="s">
        <v>87</v>
      </c>
      <c r="AF11" t="s">
        <v>90</v>
      </c>
      <c r="AG11" t="s">
        <v>91</v>
      </c>
      <c r="AH11" t="s">
        <v>87</v>
      </c>
      <c r="AI11" t="s">
        <v>269</v>
      </c>
      <c r="AJ11" t="s">
        <v>270</v>
      </c>
      <c r="AK11" t="s">
        <v>78</v>
      </c>
      <c r="AL11" t="s">
        <v>271</v>
      </c>
      <c r="AM11" t="s">
        <v>272</v>
      </c>
    </row>
    <row r="12" spans="1:39" ht="32.25" thickTop="1" thickBot="1" x14ac:dyDescent="0.35">
      <c r="A12" s="1" t="s">
        <v>60</v>
      </c>
      <c r="B12" s="1" t="s">
        <v>61</v>
      </c>
      <c r="C12" s="1" t="s">
        <v>62</v>
      </c>
      <c r="E12">
        <v>74.849999999999994</v>
      </c>
      <c r="F12">
        <v>73.52</v>
      </c>
      <c r="G12">
        <v>72.39</v>
      </c>
      <c r="H12">
        <v>69.02</v>
      </c>
      <c r="I12">
        <v>67.69</v>
      </c>
      <c r="O12" t="s">
        <v>138</v>
      </c>
      <c r="P12" t="s">
        <v>137</v>
      </c>
      <c r="Q12">
        <f t="shared" si="0"/>
        <v>1.0890825823607624</v>
      </c>
      <c r="R12">
        <f t="shared" si="1"/>
        <v>8.9082582360762395</v>
      </c>
      <c r="T12" t="str">
        <f t="shared" si="2"/>
        <v>NEIN</v>
      </c>
      <c r="U12" s="5" t="str">
        <f t="shared" si="3"/>
        <v>JA</v>
      </c>
      <c r="V12" s="7">
        <v>1.03</v>
      </c>
      <c r="W12" t="str">
        <f t="shared" si="4"/>
        <v>DE0007100000</v>
      </c>
      <c r="Z12" t="str">
        <f t="shared" si="5"/>
        <v>NEIN</v>
      </c>
      <c r="AA12" s="5" t="str">
        <f t="shared" si="6"/>
        <v>JA</v>
      </c>
      <c r="AB12" s="7">
        <v>1.06</v>
      </c>
      <c r="AC12">
        <v>0.97</v>
      </c>
      <c r="AD12">
        <v>0.94</v>
      </c>
      <c r="AE12" t="s">
        <v>260</v>
      </c>
      <c r="AF12" t="s">
        <v>133</v>
      </c>
      <c r="AG12" t="s">
        <v>134</v>
      </c>
      <c r="AH12" t="s">
        <v>260</v>
      </c>
      <c r="AI12" t="s">
        <v>135</v>
      </c>
      <c r="AJ12" t="s">
        <v>136</v>
      </c>
      <c r="AK12" t="s">
        <v>260</v>
      </c>
      <c r="AL12" t="s">
        <v>115</v>
      </c>
      <c r="AM12" t="s">
        <v>116</v>
      </c>
    </row>
    <row r="13" spans="1:39" ht="32.25" thickTop="1" thickBot="1" x14ac:dyDescent="0.35">
      <c r="A13" s="1" t="s">
        <v>63</v>
      </c>
      <c r="B13" s="1" t="s">
        <v>64</v>
      </c>
      <c r="C13" s="1" t="s">
        <v>65</v>
      </c>
      <c r="E13">
        <v>84.62</v>
      </c>
      <c r="F13">
        <v>88.84</v>
      </c>
      <c r="G13">
        <v>92.7</v>
      </c>
      <c r="H13">
        <v>99.22</v>
      </c>
      <c r="I13">
        <v>97.8</v>
      </c>
      <c r="O13" t="s">
        <v>145</v>
      </c>
      <c r="P13" t="s">
        <v>144</v>
      </c>
      <c r="Q13">
        <f t="shared" si="0"/>
        <v>0.87290388548057263</v>
      </c>
      <c r="R13">
        <f t="shared" si="1"/>
        <v>-12.709611451942738</v>
      </c>
      <c r="T13" t="str">
        <f t="shared" si="2"/>
        <v>JA</v>
      </c>
      <c r="U13" s="5" t="str">
        <f t="shared" si="3"/>
        <v>NEIN</v>
      </c>
      <c r="V13" s="7">
        <v>1.03</v>
      </c>
      <c r="W13" t="str">
        <f t="shared" si="4"/>
        <v>DE000A2E4K43</v>
      </c>
      <c r="Z13" t="str">
        <f t="shared" si="5"/>
        <v>JA</v>
      </c>
      <c r="AA13" s="5" t="str">
        <f t="shared" si="6"/>
        <v>NEIN</v>
      </c>
      <c r="AB13" s="7">
        <v>1.06</v>
      </c>
      <c r="AC13">
        <v>0.97</v>
      </c>
      <c r="AD13">
        <v>0.94</v>
      </c>
      <c r="AE13" t="s">
        <v>260</v>
      </c>
      <c r="AF13" t="s">
        <v>139</v>
      </c>
      <c r="AG13" t="s">
        <v>140</v>
      </c>
      <c r="AH13" t="s">
        <v>105</v>
      </c>
      <c r="AI13" t="s">
        <v>141</v>
      </c>
      <c r="AJ13" t="s">
        <v>142</v>
      </c>
      <c r="AK13" t="s">
        <v>105</v>
      </c>
      <c r="AL13" t="s">
        <v>86</v>
      </c>
      <c r="AM13" t="s">
        <v>143</v>
      </c>
    </row>
    <row r="14" spans="1:39" ht="32.25" thickTop="1" thickBot="1" x14ac:dyDescent="0.35">
      <c r="A14" s="1" t="s">
        <v>66</v>
      </c>
      <c r="B14" s="1" t="s">
        <v>67</v>
      </c>
      <c r="C14" s="1" t="s">
        <v>68</v>
      </c>
      <c r="E14">
        <v>12.26</v>
      </c>
      <c r="F14">
        <v>11.65</v>
      </c>
      <c r="G14">
        <v>11.69</v>
      </c>
      <c r="H14">
        <v>11.34</v>
      </c>
      <c r="I14">
        <v>11.04</v>
      </c>
      <c r="O14" t="s">
        <v>153</v>
      </c>
      <c r="P14" t="s">
        <v>152</v>
      </c>
      <c r="Q14">
        <f t="shared" si="0"/>
        <v>1.1240942028985508</v>
      </c>
      <c r="R14">
        <f t="shared" si="1"/>
        <v>12.409420289855078</v>
      </c>
      <c r="T14" t="str">
        <f t="shared" si="2"/>
        <v>NEIN</v>
      </c>
      <c r="U14" s="5" t="str">
        <f t="shared" si="3"/>
        <v>JA</v>
      </c>
      <c r="V14" s="7">
        <v>1.03</v>
      </c>
      <c r="W14" t="str">
        <f t="shared" si="4"/>
        <v>DE0005140008</v>
      </c>
      <c r="Z14" t="str">
        <f t="shared" si="5"/>
        <v>NEIN</v>
      </c>
      <c r="AA14" s="5" t="str">
        <f t="shared" si="6"/>
        <v>JA</v>
      </c>
      <c r="AB14" s="7">
        <v>1.06</v>
      </c>
      <c r="AC14">
        <v>0.97</v>
      </c>
      <c r="AD14">
        <v>0.94</v>
      </c>
      <c r="AE14" t="s">
        <v>260</v>
      </c>
      <c r="AF14" t="s">
        <v>146</v>
      </c>
      <c r="AG14" t="s">
        <v>147</v>
      </c>
      <c r="AH14" t="s">
        <v>260</v>
      </c>
      <c r="AI14" t="s">
        <v>148</v>
      </c>
      <c r="AJ14" t="s">
        <v>149</v>
      </c>
      <c r="AK14" t="s">
        <v>260</v>
      </c>
      <c r="AL14" t="s">
        <v>150</v>
      </c>
      <c r="AM14" t="s">
        <v>151</v>
      </c>
    </row>
    <row r="15" spans="1:39" ht="32.25" thickTop="1" thickBot="1" x14ac:dyDescent="0.35">
      <c r="A15" s="1" t="s">
        <v>69</v>
      </c>
      <c r="B15" s="1" t="s">
        <v>70</v>
      </c>
      <c r="C15" s="1" t="s">
        <v>71</v>
      </c>
      <c r="E15">
        <v>146.30000000000001</v>
      </c>
      <c r="F15">
        <v>145.4</v>
      </c>
      <c r="G15">
        <v>146.35</v>
      </c>
      <c r="H15">
        <v>147.30000000000001</v>
      </c>
      <c r="I15">
        <v>146.94999999999999</v>
      </c>
      <c r="O15" t="s">
        <v>162</v>
      </c>
      <c r="P15" t="s">
        <v>161</v>
      </c>
      <c r="Q15">
        <f t="shared" si="0"/>
        <v>0.9920381082000681</v>
      </c>
      <c r="R15">
        <f t="shared" si="1"/>
        <v>-0.79618917999318972</v>
      </c>
      <c r="T15" t="str">
        <f t="shared" si="2"/>
        <v>NEIN</v>
      </c>
      <c r="U15" s="5" t="str">
        <f t="shared" si="3"/>
        <v>NEIN</v>
      </c>
      <c r="V15" s="7">
        <v>1.03</v>
      </c>
      <c r="W15" t="str">
        <f t="shared" si="4"/>
        <v>DE0005810055</v>
      </c>
      <c r="Z15" t="str">
        <f t="shared" si="5"/>
        <v>NEIN</v>
      </c>
      <c r="AA15" s="5" t="str">
        <f t="shared" si="6"/>
        <v>NEIN</v>
      </c>
      <c r="AB15" s="7">
        <v>1.06</v>
      </c>
      <c r="AC15">
        <v>0.97</v>
      </c>
      <c r="AD15">
        <v>0.94</v>
      </c>
      <c r="AE15" t="s">
        <v>96</v>
      </c>
      <c r="AF15" t="s">
        <v>154</v>
      </c>
      <c r="AG15" t="s">
        <v>155</v>
      </c>
      <c r="AH15" t="s">
        <v>78</v>
      </c>
      <c r="AI15" t="s">
        <v>156</v>
      </c>
      <c r="AJ15" t="s">
        <v>157</v>
      </c>
      <c r="AK15" t="s">
        <v>158</v>
      </c>
      <c r="AL15" t="s">
        <v>159</v>
      </c>
      <c r="AM15" t="s">
        <v>160</v>
      </c>
    </row>
    <row r="16" spans="1:39" ht="32.25" thickTop="1" thickBot="1" x14ac:dyDescent="0.35">
      <c r="A16" s="1" t="s">
        <v>72</v>
      </c>
      <c r="B16" s="1" t="s">
        <v>73</v>
      </c>
      <c r="C16" s="1" t="s">
        <v>74</v>
      </c>
      <c r="E16">
        <v>56.09</v>
      </c>
      <c r="F16">
        <v>56.59</v>
      </c>
      <c r="G16">
        <v>56.79</v>
      </c>
      <c r="H16">
        <v>56.28</v>
      </c>
      <c r="I16">
        <v>56.32</v>
      </c>
      <c r="O16" t="s">
        <v>170</v>
      </c>
      <c r="P16" t="s">
        <v>169</v>
      </c>
      <c r="Q16">
        <f t="shared" si="0"/>
        <v>0.9921875</v>
      </c>
      <c r="R16">
        <f t="shared" si="1"/>
        <v>-0.78125</v>
      </c>
      <c r="T16" t="str">
        <f t="shared" si="2"/>
        <v>NEIN</v>
      </c>
      <c r="U16" s="5" t="str">
        <f t="shared" si="3"/>
        <v>NEIN</v>
      </c>
      <c r="V16" s="7">
        <v>1.03</v>
      </c>
      <c r="W16" t="str">
        <f t="shared" si="4"/>
        <v>DE0005552004</v>
      </c>
      <c r="Z16" t="str">
        <f t="shared" si="5"/>
        <v>NEIN</v>
      </c>
      <c r="AA16" s="5" t="str">
        <f t="shared" si="6"/>
        <v>NEIN</v>
      </c>
      <c r="AB16" s="7">
        <v>1.06</v>
      </c>
      <c r="AC16">
        <v>0.97</v>
      </c>
      <c r="AD16">
        <v>0.94</v>
      </c>
      <c r="AE16" t="s">
        <v>96</v>
      </c>
      <c r="AF16" t="s">
        <v>163</v>
      </c>
      <c r="AG16" t="s">
        <v>164</v>
      </c>
      <c r="AH16" t="s">
        <v>96</v>
      </c>
      <c r="AI16" t="s">
        <v>165</v>
      </c>
      <c r="AJ16" t="s">
        <v>166</v>
      </c>
      <c r="AK16" t="s">
        <v>96</v>
      </c>
      <c r="AL16" t="s">
        <v>167</v>
      </c>
      <c r="AM16" t="s">
        <v>168</v>
      </c>
    </row>
    <row r="17" spans="1:39" ht="32.25" thickTop="1" thickBot="1" x14ac:dyDescent="0.35">
      <c r="A17" s="1" t="s">
        <v>171</v>
      </c>
      <c r="B17" s="1" t="s">
        <v>172</v>
      </c>
      <c r="C17" s="1" t="s">
        <v>173</v>
      </c>
      <c r="E17">
        <v>16.440000000000001</v>
      </c>
      <c r="F17">
        <v>16.29</v>
      </c>
      <c r="G17">
        <v>16.57</v>
      </c>
      <c r="H17">
        <v>16.54</v>
      </c>
      <c r="I17">
        <v>16.28</v>
      </c>
      <c r="O17" t="s">
        <v>282</v>
      </c>
      <c r="P17" t="s">
        <v>281</v>
      </c>
      <c r="Q17">
        <f t="shared" si="0"/>
        <v>0.9963144963144962</v>
      </c>
      <c r="R17">
        <f t="shared" si="1"/>
        <v>-0.36855036855037993</v>
      </c>
      <c r="T17" t="str">
        <f t="shared" si="2"/>
        <v>NEIN</v>
      </c>
      <c r="U17" s="5" t="str">
        <f t="shared" si="3"/>
        <v>NEIN</v>
      </c>
      <c r="V17" s="7">
        <v>1.03</v>
      </c>
      <c r="W17" t="str">
        <f t="shared" si="4"/>
        <v>DE0005557508</v>
      </c>
      <c r="Z17" t="str">
        <f t="shared" si="5"/>
        <v>NEIN</v>
      </c>
      <c r="AA17" s="5" t="str">
        <f t="shared" si="6"/>
        <v>NEIN</v>
      </c>
      <c r="AB17" s="7">
        <v>1.06</v>
      </c>
      <c r="AC17">
        <v>0.97</v>
      </c>
      <c r="AD17">
        <v>0.94</v>
      </c>
      <c r="AE17" t="s">
        <v>260</v>
      </c>
      <c r="AF17" t="s">
        <v>275</v>
      </c>
      <c r="AG17" t="s">
        <v>276</v>
      </c>
      <c r="AH17" t="s">
        <v>105</v>
      </c>
      <c r="AI17" t="s">
        <v>277</v>
      </c>
      <c r="AJ17" t="s">
        <v>278</v>
      </c>
      <c r="AK17" t="s">
        <v>87</v>
      </c>
      <c r="AL17" t="s">
        <v>279</v>
      </c>
      <c r="AM17" t="s">
        <v>280</v>
      </c>
    </row>
    <row r="18" spans="1:39" ht="32.25" thickTop="1" thickBot="1" x14ac:dyDescent="0.35">
      <c r="A18" s="1" t="s">
        <v>174</v>
      </c>
      <c r="B18" s="1" t="s">
        <v>175</v>
      </c>
      <c r="C18" s="1" t="s">
        <v>176</v>
      </c>
      <c r="E18">
        <v>11.85</v>
      </c>
      <c r="F18">
        <v>11.98</v>
      </c>
      <c r="G18">
        <v>12.19</v>
      </c>
      <c r="H18">
        <v>12.27</v>
      </c>
      <c r="I18">
        <v>12.21</v>
      </c>
      <c r="O18" t="s">
        <v>290</v>
      </c>
      <c r="P18" t="s">
        <v>289</v>
      </c>
      <c r="Q18">
        <f t="shared" si="0"/>
        <v>0.96805896805896796</v>
      </c>
      <c r="R18">
        <f t="shared" si="1"/>
        <v>-3.1941031941032039</v>
      </c>
      <c r="T18" t="str">
        <f t="shared" si="2"/>
        <v>JA</v>
      </c>
      <c r="U18" s="5" t="str">
        <f t="shared" si="3"/>
        <v>NEIN</v>
      </c>
      <c r="V18" s="7">
        <v>1.03</v>
      </c>
      <c r="W18" t="str">
        <f t="shared" si="4"/>
        <v>DE000ENAG999</v>
      </c>
      <c r="Z18" t="str">
        <f t="shared" si="5"/>
        <v>NEIN</v>
      </c>
      <c r="AA18" s="5" t="str">
        <f t="shared" si="6"/>
        <v>NEIN</v>
      </c>
      <c r="AB18" s="7">
        <v>1.06</v>
      </c>
      <c r="AC18">
        <v>0.97</v>
      </c>
      <c r="AD18">
        <v>0.94</v>
      </c>
      <c r="AE18" t="s">
        <v>87</v>
      </c>
      <c r="AF18" t="s">
        <v>283</v>
      </c>
      <c r="AG18" t="s">
        <v>284</v>
      </c>
      <c r="AH18" t="s">
        <v>96</v>
      </c>
      <c r="AI18" t="s">
        <v>285</v>
      </c>
      <c r="AJ18" t="s">
        <v>286</v>
      </c>
      <c r="AK18" t="s">
        <v>96</v>
      </c>
      <c r="AL18" t="s">
        <v>287</v>
      </c>
      <c r="AM18" t="s">
        <v>288</v>
      </c>
    </row>
    <row r="19" spans="1:39" ht="32.25" thickTop="1" thickBot="1" x14ac:dyDescent="0.35">
      <c r="A19" s="1" t="s">
        <v>177</v>
      </c>
      <c r="B19" s="1" t="s">
        <v>178</v>
      </c>
      <c r="C19" s="1" t="s">
        <v>179</v>
      </c>
      <c r="E19">
        <v>36.01</v>
      </c>
      <c r="F19">
        <v>35.200000000000003</v>
      </c>
      <c r="G19">
        <v>36.119999999999997</v>
      </c>
      <c r="H19">
        <v>35.659999999999997</v>
      </c>
      <c r="I19">
        <v>35.32</v>
      </c>
      <c r="O19" t="s">
        <v>298</v>
      </c>
      <c r="P19" t="s">
        <v>297</v>
      </c>
      <c r="Q19">
        <f t="shared" si="0"/>
        <v>1.0150056625141564</v>
      </c>
      <c r="R19">
        <f t="shared" si="1"/>
        <v>1.5005662514156359</v>
      </c>
      <c r="T19" t="str">
        <f t="shared" si="2"/>
        <v>NEIN</v>
      </c>
      <c r="U19" s="5" t="str">
        <f t="shared" si="3"/>
        <v>NEIN</v>
      </c>
      <c r="V19" s="7">
        <v>1.03</v>
      </c>
      <c r="W19" t="str">
        <f t="shared" si="4"/>
        <v>DE0005785604</v>
      </c>
      <c r="Z19" t="str">
        <f t="shared" si="5"/>
        <v>NEIN</v>
      </c>
      <c r="AA19" s="5" t="str">
        <f t="shared" si="6"/>
        <v>NEIN</v>
      </c>
      <c r="AB19" s="7">
        <v>1.06</v>
      </c>
      <c r="AC19">
        <v>0.97</v>
      </c>
      <c r="AD19">
        <v>0.94</v>
      </c>
      <c r="AE19" t="s">
        <v>105</v>
      </c>
      <c r="AF19" t="s">
        <v>291</v>
      </c>
      <c r="AG19" t="s">
        <v>292</v>
      </c>
      <c r="AH19" t="s">
        <v>87</v>
      </c>
      <c r="AI19" t="s">
        <v>293</v>
      </c>
      <c r="AJ19" t="s">
        <v>294</v>
      </c>
      <c r="AK19" t="s">
        <v>87</v>
      </c>
      <c r="AL19" t="s">
        <v>295</v>
      </c>
      <c r="AM19" t="s">
        <v>296</v>
      </c>
    </row>
    <row r="20" spans="1:39" ht="32.25" thickTop="1" thickBot="1" x14ac:dyDescent="0.35">
      <c r="A20" s="1" t="s">
        <v>180</v>
      </c>
      <c r="B20" s="1" t="s">
        <v>181</v>
      </c>
      <c r="C20" s="1" t="s">
        <v>182</v>
      </c>
      <c r="E20">
        <v>56.42</v>
      </c>
      <c r="F20">
        <v>55.84</v>
      </c>
      <c r="G20">
        <v>57.26</v>
      </c>
      <c r="H20">
        <v>57.16</v>
      </c>
      <c r="I20">
        <v>57.24</v>
      </c>
      <c r="O20" t="s">
        <v>305</v>
      </c>
      <c r="P20" t="s">
        <v>304</v>
      </c>
      <c r="Q20">
        <f t="shared" si="0"/>
        <v>0.99126484975541584</v>
      </c>
      <c r="R20">
        <f t="shared" si="1"/>
        <v>-0.87351502445841556</v>
      </c>
      <c r="T20" t="str">
        <f t="shared" si="2"/>
        <v>NEIN</v>
      </c>
      <c r="U20" s="5" t="str">
        <f t="shared" si="3"/>
        <v>NEIN</v>
      </c>
      <c r="V20" s="7">
        <v>1.03</v>
      </c>
      <c r="W20" t="str">
        <f t="shared" si="4"/>
        <v>DE0005785802</v>
      </c>
      <c r="Z20" t="str">
        <f t="shared" si="5"/>
        <v>NEIN</v>
      </c>
      <c r="AA20" s="5" t="str">
        <f t="shared" si="6"/>
        <v>NEIN</v>
      </c>
      <c r="AB20" s="7">
        <v>1.06</v>
      </c>
      <c r="AC20">
        <v>0.97</v>
      </c>
      <c r="AD20">
        <v>0.94</v>
      </c>
      <c r="AE20" t="s">
        <v>87</v>
      </c>
      <c r="AF20" t="s">
        <v>299</v>
      </c>
      <c r="AG20" t="s">
        <v>300</v>
      </c>
      <c r="AH20" t="s">
        <v>87</v>
      </c>
      <c r="AI20" t="s">
        <v>301</v>
      </c>
      <c r="AJ20" t="s">
        <v>302</v>
      </c>
      <c r="AK20" t="s">
        <v>96</v>
      </c>
      <c r="AL20" t="s">
        <v>299</v>
      </c>
      <c r="AM20" t="s">
        <v>303</v>
      </c>
    </row>
    <row r="21" spans="1:39" ht="32.25" thickTop="1" thickBot="1" x14ac:dyDescent="0.35">
      <c r="A21" s="1" t="s">
        <v>183</v>
      </c>
      <c r="B21" s="1" t="s">
        <v>184</v>
      </c>
      <c r="C21" s="1" t="s">
        <v>185</v>
      </c>
      <c r="E21">
        <v>62.26</v>
      </c>
      <c r="F21">
        <v>61.92</v>
      </c>
      <c r="G21">
        <v>62.18</v>
      </c>
      <c r="H21">
        <v>61.94</v>
      </c>
      <c r="I21">
        <v>59.8</v>
      </c>
      <c r="O21" t="s">
        <v>313</v>
      </c>
      <c r="P21" t="s">
        <v>312</v>
      </c>
      <c r="Q21">
        <f t="shared" si="0"/>
        <v>1.0451505016722409</v>
      </c>
      <c r="R21">
        <f t="shared" si="1"/>
        <v>4.5150501672240884</v>
      </c>
      <c r="T21" t="str">
        <f t="shared" si="2"/>
        <v>NEIN</v>
      </c>
      <c r="U21" s="5" t="str">
        <f t="shared" si="3"/>
        <v>JA</v>
      </c>
      <c r="V21" s="7">
        <v>1.03</v>
      </c>
      <c r="W21" t="str">
        <f t="shared" si="4"/>
        <v>DE0006047004</v>
      </c>
      <c r="Z21" t="str">
        <f t="shared" si="5"/>
        <v>NEIN</v>
      </c>
      <c r="AA21" s="5" t="str">
        <f t="shared" si="6"/>
        <v>NEIN</v>
      </c>
      <c r="AB21" s="7">
        <v>1.06</v>
      </c>
      <c r="AC21">
        <v>0.97</v>
      </c>
      <c r="AD21">
        <v>0.94</v>
      </c>
      <c r="AE21" t="s">
        <v>105</v>
      </c>
      <c r="AF21" t="s">
        <v>306</v>
      </c>
      <c r="AG21" t="s">
        <v>307</v>
      </c>
      <c r="AH21" t="s">
        <v>87</v>
      </c>
      <c r="AI21" t="s">
        <v>308</v>
      </c>
      <c r="AJ21" t="s">
        <v>309</v>
      </c>
      <c r="AK21" t="s">
        <v>96</v>
      </c>
      <c r="AL21" t="s">
        <v>310</v>
      </c>
      <c r="AM21" t="s">
        <v>311</v>
      </c>
    </row>
    <row r="22" spans="1:39" ht="32.25" thickTop="1" thickBot="1" x14ac:dyDescent="0.35">
      <c r="A22" s="1" t="s">
        <v>186</v>
      </c>
      <c r="B22" s="1" t="s">
        <v>187</v>
      </c>
      <c r="C22" s="1" t="s">
        <v>188</v>
      </c>
      <c r="E22">
        <v>60.52</v>
      </c>
      <c r="F22">
        <v>61.36</v>
      </c>
      <c r="G22">
        <v>63.42</v>
      </c>
      <c r="H22">
        <v>69.56</v>
      </c>
      <c r="I22">
        <v>67.84</v>
      </c>
      <c r="O22" t="s">
        <v>322</v>
      </c>
      <c r="P22" t="s">
        <v>321</v>
      </c>
      <c r="Q22">
        <f t="shared" si="0"/>
        <v>0.87190448113207542</v>
      </c>
      <c r="R22">
        <f t="shared" si="1"/>
        <v>-12.809551886792459</v>
      </c>
      <c r="T22" t="str">
        <f t="shared" si="2"/>
        <v>JA</v>
      </c>
      <c r="U22" s="5" t="str">
        <f t="shared" si="3"/>
        <v>NEIN</v>
      </c>
      <c r="V22" s="7">
        <v>1.03</v>
      </c>
      <c r="W22" t="str">
        <f t="shared" si="4"/>
        <v>DE000A161408</v>
      </c>
      <c r="Z22" t="str">
        <f t="shared" si="5"/>
        <v>JA</v>
      </c>
      <c r="AA22" s="5" t="str">
        <f t="shared" si="6"/>
        <v>NEIN</v>
      </c>
      <c r="AB22" s="7">
        <v>1.06</v>
      </c>
      <c r="AC22">
        <v>0.97</v>
      </c>
      <c r="AD22">
        <v>0.94</v>
      </c>
      <c r="AE22" t="s">
        <v>105</v>
      </c>
      <c r="AF22" t="s">
        <v>314</v>
      </c>
      <c r="AG22" t="s">
        <v>315</v>
      </c>
      <c r="AH22" t="s">
        <v>96</v>
      </c>
      <c r="AI22" t="s">
        <v>316</v>
      </c>
      <c r="AJ22" t="s">
        <v>317</v>
      </c>
      <c r="AK22" t="s">
        <v>318</v>
      </c>
      <c r="AL22" t="s">
        <v>319</v>
      </c>
      <c r="AM22" t="s">
        <v>320</v>
      </c>
    </row>
    <row r="23" spans="1:39" ht="32.25" thickTop="1" thickBot="1" x14ac:dyDescent="0.35">
      <c r="A23" s="1" t="s">
        <v>189</v>
      </c>
      <c r="B23" s="1" t="s">
        <v>190</v>
      </c>
      <c r="C23" s="1" t="s">
        <v>191</v>
      </c>
      <c r="E23">
        <v>73.400000000000006</v>
      </c>
      <c r="F23">
        <v>73.52</v>
      </c>
      <c r="G23">
        <v>73.459999999999994</v>
      </c>
      <c r="H23">
        <v>72.599999999999994</v>
      </c>
      <c r="I23">
        <v>71.28</v>
      </c>
      <c r="O23" t="s">
        <v>330</v>
      </c>
      <c r="P23" t="s">
        <v>329</v>
      </c>
      <c r="Q23">
        <f t="shared" si="0"/>
        <v>1.0418069584736251</v>
      </c>
      <c r="R23">
        <f t="shared" si="1"/>
        <v>4.1806958473625144</v>
      </c>
      <c r="T23" t="str">
        <f t="shared" si="2"/>
        <v>NEIN</v>
      </c>
      <c r="U23" s="5" t="str">
        <f t="shared" si="3"/>
        <v>JA</v>
      </c>
      <c r="V23" s="7">
        <v>1.03</v>
      </c>
      <c r="W23" t="str">
        <f t="shared" si="4"/>
        <v>DE0006048432</v>
      </c>
      <c r="Z23" t="str">
        <f t="shared" si="5"/>
        <v>NEIN</v>
      </c>
      <c r="AA23" s="5" t="str">
        <f t="shared" si="6"/>
        <v>NEIN</v>
      </c>
      <c r="AB23" s="7">
        <v>1.06</v>
      </c>
      <c r="AC23">
        <v>0.97</v>
      </c>
      <c r="AD23">
        <v>0.94</v>
      </c>
      <c r="AE23" t="s">
        <v>105</v>
      </c>
      <c r="AF23" t="s">
        <v>323</v>
      </c>
      <c r="AG23" t="s">
        <v>324</v>
      </c>
      <c r="AH23" t="s">
        <v>105</v>
      </c>
      <c r="AI23" t="s">
        <v>325</v>
      </c>
      <c r="AJ23" t="s">
        <v>326</v>
      </c>
      <c r="AK23" t="s">
        <v>87</v>
      </c>
      <c r="AL23" t="s">
        <v>327</v>
      </c>
      <c r="AM23" t="s">
        <v>328</v>
      </c>
    </row>
    <row r="24" spans="1:39" ht="32.25" thickTop="1" thickBot="1" x14ac:dyDescent="0.35">
      <c r="A24" s="1" t="s">
        <v>192</v>
      </c>
      <c r="B24" s="1" t="s">
        <v>193</v>
      </c>
      <c r="C24" s="1" t="s">
        <v>194</v>
      </c>
      <c r="E24">
        <v>39.51</v>
      </c>
      <c r="F24">
        <v>39.83</v>
      </c>
      <c r="G24">
        <v>40.53</v>
      </c>
      <c r="H24">
        <v>41.07</v>
      </c>
      <c r="I24">
        <v>40.659999999999997</v>
      </c>
      <c r="O24" t="s">
        <v>338</v>
      </c>
      <c r="P24" t="s">
        <v>337</v>
      </c>
      <c r="Q24">
        <f t="shared" si="0"/>
        <v>0.9842597147073292</v>
      </c>
      <c r="R24">
        <f t="shared" si="1"/>
        <v>-1.5740285292670797</v>
      </c>
      <c r="T24" t="str">
        <f t="shared" si="2"/>
        <v>NEIN</v>
      </c>
      <c r="U24" s="5" t="str">
        <f t="shared" si="3"/>
        <v>NEIN</v>
      </c>
      <c r="V24" s="7">
        <v>1.03</v>
      </c>
      <c r="W24" t="str">
        <f t="shared" si="4"/>
        <v>DE0006231004</v>
      </c>
      <c r="Z24" t="str">
        <f t="shared" si="5"/>
        <v>NEIN</v>
      </c>
      <c r="AA24" s="5" t="str">
        <f t="shared" si="6"/>
        <v>NEIN</v>
      </c>
      <c r="AB24" s="7">
        <v>1.06</v>
      </c>
      <c r="AC24">
        <v>0.97</v>
      </c>
      <c r="AD24">
        <v>0.94</v>
      </c>
      <c r="AE24" t="s">
        <v>105</v>
      </c>
      <c r="AF24" t="s">
        <v>331</v>
      </c>
      <c r="AG24" t="s">
        <v>332</v>
      </c>
      <c r="AH24" t="s">
        <v>105</v>
      </c>
      <c r="AI24" t="s">
        <v>333</v>
      </c>
      <c r="AJ24" t="s">
        <v>334</v>
      </c>
      <c r="AK24" t="s">
        <v>87</v>
      </c>
      <c r="AL24" t="s">
        <v>335</v>
      </c>
      <c r="AM24" t="s">
        <v>336</v>
      </c>
    </row>
    <row r="25" spans="1:39" ht="32.25" thickTop="1" thickBot="1" x14ac:dyDescent="0.35">
      <c r="A25" s="1" t="s">
        <v>195</v>
      </c>
      <c r="B25" s="1" t="s">
        <v>196</v>
      </c>
      <c r="C25" s="1" t="s">
        <v>197</v>
      </c>
      <c r="E25">
        <v>300.10000000000002</v>
      </c>
      <c r="F25">
        <v>309</v>
      </c>
      <c r="G25">
        <v>305.14999999999998</v>
      </c>
      <c r="H25">
        <v>301</v>
      </c>
      <c r="I25">
        <v>304.05</v>
      </c>
      <c r="O25" t="s">
        <v>346</v>
      </c>
      <c r="P25" t="s">
        <v>345</v>
      </c>
      <c r="Q25">
        <f t="shared" si="0"/>
        <v>0.97483966452886028</v>
      </c>
      <c r="R25">
        <f t="shared" si="1"/>
        <v>-2.5160335471139716</v>
      </c>
      <c r="T25" t="str">
        <f t="shared" si="2"/>
        <v>NEIN</v>
      </c>
      <c r="U25" s="5" t="str">
        <f t="shared" si="3"/>
        <v>NEIN</v>
      </c>
      <c r="V25" s="7">
        <v>1.03</v>
      </c>
      <c r="W25" t="str">
        <f t="shared" si="4"/>
        <v>IE00BZ12WP82</v>
      </c>
      <c r="Z25" t="str">
        <f t="shared" si="5"/>
        <v>NEIN</v>
      </c>
      <c r="AA25" s="5" t="str">
        <f t="shared" si="6"/>
        <v>NEIN</v>
      </c>
      <c r="AB25" s="7">
        <v>1.06</v>
      </c>
      <c r="AC25">
        <v>0.97</v>
      </c>
      <c r="AD25">
        <v>0.94</v>
      </c>
      <c r="AE25" t="s">
        <v>105</v>
      </c>
      <c r="AF25" t="s">
        <v>339</v>
      </c>
      <c r="AG25" t="s">
        <v>340</v>
      </c>
      <c r="AH25" t="s">
        <v>96</v>
      </c>
      <c r="AI25" t="s">
        <v>341</v>
      </c>
      <c r="AJ25" t="s">
        <v>342</v>
      </c>
      <c r="AK25" t="s">
        <v>78</v>
      </c>
      <c r="AL25" t="s">
        <v>343</v>
      </c>
      <c r="AM25" t="s">
        <v>344</v>
      </c>
    </row>
    <row r="26" spans="1:39" ht="32.25" thickTop="1" thickBot="1" x14ac:dyDescent="0.35">
      <c r="A26" s="1" t="s">
        <v>198</v>
      </c>
      <c r="B26" s="1" t="s">
        <v>199</v>
      </c>
      <c r="C26" s="1" t="s">
        <v>200</v>
      </c>
      <c r="E26">
        <v>207.3</v>
      </c>
      <c r="F26">
        <v>212.7</v>
      </c>
      <c r="G26">
        <v>220</v>
      </c>
      <c r="H26">
        <v>222.6</v>
      </c>
      <c r="I26">
        <v>228.2</v>
      </c>
      <c r="O26" t="s">
        <v>354</v>
      </c>
      <c r="P26" t="s">
        <v>353</v>
      </c>
      <c r="Q26">
        <f t="shared" si="0"/>
        <v>0.9097283085013147</v>
      </c>
      <c r="R26">
        <f t="shared" si="1"/>
        <v>-9.0271691498685307</v>
      </c>
      <c r="T26" t="str">
        <f t="shared" si="2"/>
        <v>JA</v>
      </c>
      <c r="U26" s="5" t="str">
        <f t="shared" si="3"/>
        <v>NEIN</v>
      </c>
      <c r="V26" s="7">
        <v>1.03</v>
      </c>
      <c r="W26" t="str">
        <f t="shared" si="4"/>
        <v>DE0006599905</v>
      </c>
      <c r="Z26" t="str">
        <f t="shared" si="5"/>
        <v>JA</v>
      </c>
      <c r="AA26" s="5" t="str">
        <f t="shared" si="6"/>
        <v>NEIN</v>
      </c>
      <c r="AB26" s="7">
        <v>1.06</v>
      </c>
      <c r="AC26">
        <v>0.97</v>
      </c>
      <c r="AD26">
        <v>0.94</v>
      </c>
      <c r="AE26" t="s">
        <v>105</v>
      </c>
      <c r="AF26" t="s">
        <v>347</v>
      </c>
      <c r="AG26" t="s">
        <v>348</v>
      </c>
      <c r="AH26" t="s">
        <v>105</v>
      </c>
      <c r="AI26" t="s">
        <v>349</v>
      </c>
      <c r="AJ26" t="s">
        <v>350</v>
      </c>
      <c r="AK26" t="s">
        <v>87</v>
      </c>
      <c r="AL26" t="s">
        <v>351</v>
      </c>
      <c r="AM26" t="s">
        <v>352</v>
      </c>
    </row>
    <row r="27" spans="1:39" ht="32.25" thickTop="1" thickBot="1" x14ac:dyDescent="0.35">
      <c r="A27" s="1" t="s">
        <v>201</v>
      </c>
      <c r="B27" s="1" t="s">
        <v>202</v>
      </c>
      <c r="C27" s="1" t="s">
        <v>203</v>
      </c>
      <c r="E27">
        <v>191.65</v>
      </c>
      <c r="F27">
        <v>187.6</v>
      </c>
      <c r="G27">
        <v>189.25</v>
      </c>
      <c r="H27">
        <v>186.3</v>
      </c>
      <c r="I27">
        <v>179.4</v>
      </c>
      <c r="O27" t="s">
        <v>362</v>
      </c>
      <c r="P27" t="s">
        <v>361</v>
      </c>
      <c r="Q27">
        <f t="shared" si="0"/>
        <v>1.0642697881828316</v>
      </c>
      <c r="R27">
        <f t="shared" si="1"/>
        <v>6.4269788182831578</v>
      </c>
      <c r="T27" t="str">
        <f t="shared" si="2"/>
        <v>NEIN</v>
      </c>
      <c r="U27" s="5" t="str">
        <f t="shared" si="3"/>
        <v>JA</v>
      </c>
      <c r="V27" s="7">
        <v>1.03</v>
      </c>
      <c r="W27" t="str">
        <f t="shared" si="4"/>
        <v>DE000A0D9PT0</v>
      </c>
      <c r="Z27" t="str">
        <f t="shared" si="5"/>
        <v>NEIN</v>
      </c>
      <c r="AA27" s="5" t="str">
        <f t="shared" si="6"/>
        <v>JA</v>
      </c>
      <c r="AB27" s="7">
        <v>1.06</v>
      </c>
      <c r="AC27">
        <v>0.97</v>
      </c>
      <c r="AD27">
        <v>0.94</v>
      </c>
      <c r="AE27" t="s">
        <v>105</v>
      </c>
      <c r="AF27" t="s">
        <v>355</v>
      </c>
      <c r="AG27" t="s">
        <v>356</v>
      </c>
      <c r="AH27" t="s">
        <v>87</v>
      </c>
      <c r="AI27" t="s">
        <v>357</v>
      </c>
      <c r="AJ27" t="s">
        <v>358</v>
      </c>
      <c r="AK27" t="s">
        <v>87</v>
      </c>
      <c r="AL27" t="s">
        <v>359</v>
      </c>
      <c r="AM27" t="s">
        <v>360</v>
      </c>
    </row>
    <row r="28" spans="1:39" ht="32.25" thickTop="1" thickBot="1" x14ac:dyDescent="0.35">
      <c r="A28" s="1" t="s">
        <v>204</v>
      </c>
      <c r="B28" s="1" t="s">
        <v>205</v>
      </c>
      <c r="C28" s="1" t="s">
        <v>206</v>
      </c>
      <c r="E28">
        <v>269.85000000000002</v>
      </c>
      <c r="F28">
        <v>268.25</v>
      </c>
      <c r="G28">
        <v>268.05</v>
      </c>
      <c r="H28">
        <v>264.25</v>
      </c>
      <c r="I28">
        <v>261</v>
      </c>
      <c r="O28" t="s">
        <v>368</v>
      </c>
      <c r="P28" t="s">
        <v>367</v>
      </c>
      <c r="Q28">
        <f t="shared" si="0"/>
        <v>1.0377394636015327</v>
      </c>
      <c r="R28">
        <f t="shared" si="1"/>
        <v>3.7739463601532686</v>
      </c>
      <c r="T28" t="str">
        <f t="shared" si="2"/>
        <v>NEIN</v>
      </c>
      <c r="U28" s="5" t="str">
        <f t="shared" si="3"/>
        <v>JA</v>
      </c>
      <c r="V28" s="7">
        <v>1.03</v>
      </c>
      <c r="W28" t="str">
        <f t="shared" si="4"/>
        <v>DE0008430026</v>
      </c>
      <c r="Z28" t="str">
        <f t="shared" si="5"/>
        <v>NEIN</v>
      </c>
      <c r="AA28" s="5" t="str">
        <f t="shared" si="6"/>
        <v>NEIN</v>
      </c>
      <c r="AB28" s="7">
        <v>1.06</v>
      </c>
      <c r="AC28">
        <v>0.97</v>
      </c>
      <c r="AD28">
        <v>0.94</v>
      </c>
      <c r="AE28" t="s">
        <v>105</v>
      </c>
      <c r="AF28" t="s">
        <v>363</v>
      </c>
      <c r="AG28" t="s">
        <v>364</v>
      </c>
      <c r="AH28" t="s">
        <v>105</v>
      </c>
      <c r="AI28" t="s">
        <v>256</v>
      </c>
      <c r="AJ28" t="s">
        <v>257</v>
      </c>
      <c r="AK28" t="s">
        <v>105</v>
      </c>
      <c r="AL28" t="s">
        <v>365</v>
      </c>
      <c r="AM28" t="s">
        <v>366</v>
      </c>
    </row>
    <row r="29" spans="1:39" ht="32.25" thickTop="1" thickBot="1" x14ac:dyDescent="0.35">
      <c r="A29" s="1" t="s">
        <v>207</v>
      </c>
      <c r="B29" s="1" t="s">
        <v>208</v>
      </c>
      <c r="C29" s="1" t="s">
        <v>209</v>
      </c>
      <c r="E29">
        <v>91.62</v>
      </c>
      <c r="F29">
        <v>90.24</v>
      </c>
      <c r="G29">
        <v>90.26</v>
      </c>
      <c r="H29">
        <v>87.88</v>
      </c>
      <c r="I29">
        <v>83.68</v>
      </c>
      <c r="O29" t="s">
        <v>376</v>
      </c>
      <c r="P29" t="s">
        <v>375</v>
      </c>
      <c r="Q29">
        <f t="shared" si="0"/>
        <v>1.0774378585086042</v>
      </c>
      <c r="R29">
        <f t="shared" si="1"/>
        <v>7.7437858508604185</v>
      </c>
      <c r="T29" t="str">
        <f t="shared" si="2"/>
        <v>NEIN</v>
      </c>
      <c r="U29" s="5" t="str">
        <f t="shared" si="3"/>
        <v>JA</v>
      </c>
      <c r="V29" s="7">
        <v>1.03</v>
      </c>
      <c r="W29" t="str">
        <f t="shared" si="4"/>
        <v>DE000PAH0038</v>
      </c>
      <c r="Z29" t="str">
        <f t="shared" si="5"/>
        <v>NEIN</v>
      </c>
      <c r="AA29" s="5" t="str">
        <f t="shared" si="6"/>
        <v>JA</v>
      </c>
      <c r="AB29" s="7">
        <v>1.06</v>
      </c>
      <c r="AC29">
        <v>0.97</v>
      </c>
      <c r="AD29">
        <v>0.94</v>
      </c>
      <c r="AE29" t="s">
        <v>87</v>
      </c>
      <c r="AF29" t="s">
        <v>369</v>
      </c>
      <c r="AG29" t="s">
        <v>370</v>
      </c>
      <c r="AH29" t="s">
        <v>96</v>
      </c>
      <c r="AI29" t="s">
        <v>371</v>
      </c>
      <c r="AJ29" t="s">
        <v>372</v>
      </c>
      <c r="AK29" t="s">
        <v>96</v>
      </c>
      <c r="AL29" t="s">
        <v>373</v>
      </c>
      <c r="AM29" t="s">
        <v>374</v>
      </c>
    </row>
    <row r="30" spans="1:39" ht="32.25" thickTop="1" thickBot="1" x14ac:dyDescent="0.35">
      <c r="A30" s="1" t="s">
        <v>210</v>
      </c>
      <c r="B30" s="1" t="s">
        <v>211</v>
      </c>
      <c r="C30" s="1" t="s">
        <v>212</v>
      </c>
      <c r="E30">
        <v>102.75</v>
      </c>
      <c r="F30">
        <v>107.8</v>
      </c>
      <c r="G30">
        <v>108</v>
      </c>
      <c r="H30">
        <v>107.15</v>
      </c>
      <c r="I30">
        <v>107.5</v>
      </c>
      <c r="O30" t="s">
        <v>384</v>
      </c>
      <c r="P30" t="s">
        <v>383</v>
      </c>
      <c r="Q30">
        <f t="shared" si="0"/>
        <v>0.93488372093023253</v>
      </c>
      <c r="R30">
        <f t="shared" si="1"/>
        <v>-6.5116279069767469</v>
      </c>
      <c r="T30" t="str">
        <f t="shared" si="2"/>
        <v>JA</v>
      </c>
      <c r="U30" s="5" t="str">
        <f t="shared" si="3"/>
        <v>NEIN</v>
      </c>
      <c r="V30" s="7">
        <v>1.03</v>
      </c>
      <c r="W30" t="str">
        <f t="shared" si="4"/>
        <v>DE0006969603</v>
      </c>
      <c r="Z30" t="str">
        <f t="shared" si="5"/>
        <v>JA</v>
      </c>
      <c r="AA30" s="5" t="str">
        <f t="shared" si="6"/>
        <v>NEIN</v>
      </c>
      <c r="AB30" s="7">
        <v>1.06</v>
      </c>
      <c r="AC30">
        <v>0.97</v>
      </c>
      <c r="AD30">
        <v>0.94</v>
      </c>
      <c r="AE30" t="s">
        <v>105</v>
      </c>
      <c r="AF30" t="s">
        <v>377</v>
      </c>
      <c r="AG30" t="s">
        <v>378</v>
      </c>
      <c r="AH30" t="s">
        <v>87</v>
      </c>
      <c r="AI30" t="s">
        <v>379</v>
      </c>
      <c r="AJ30" t="s">
        <v>380</v>
      </c>
      <c r="AK30" t="s">
        <v>87</v>
      </c>
      <c r="AL30" t="s">
        <v>381</v>
      </c>
      <c r="AM30" t="s">
        <v>382</v>
      </c>
    </row>
    <row r="31" spans="1:39" ht="32.25" thickTop="1" thickBot="1" x14ac:dyDescent="0.35">
      <c r="A31" s="1" t="s">
        <v>213</v>
      </c>
      <c r="B31" s="1" t="s">
        <v>214</v>
      </c>
      <c r="C31" s="1" t="s">
        <v>215</v>
      </c>
      <c r="E31">
        <v>45.19</v>
      </c>
      <c r="F31">
        <v>45.79</v>
      </c>
      <c r="G31">
        <v>45.89</v>
      </c>
      <c r="H31">
        <v>47.99</v>
      </c>
      <c r="I31">
        <v>48.99</v>
      </c>
      <c r="O31" t="s">
        <v>390</v>
      </c>
      <c r="P31" t="s">
        <v>389</v>
      </c>
      <c r="Q31">
        <f t="shared" si="0"/>
        <v>0.90896101245152072</v>
      </c>
      <c r="R31">
        <f t="shared" si="1"/>
        <v>-9.1038987548479273</v>
      </c>
      <c r="T31" t="str">
        <f t="shared" si="2"/>
        <v>JA</v>
      </c>
      <c r="U31" s="5" t="str">
        <f t="shared" si="3"/>
        <v>NEIN</v>
      </c>
      <c r="V31" s="7">
        <v>1.03</v>
      </c>
      <c r="W31" t="str">
        <f t="shared" si="4"/>
        <v>NL0012169213</v>
      </c>
      <c r="Z31" t="str">
        <f t="shared" si="5"/>
        <v>JA</v>
      </c>
      <c r="AA31" s="5" t="str">
        <f t="shared" si="6"/>
        <v>NEIN</v>
      </c>
      <c r="AB31" s="7">
        <v>1.06</v>
      </c>
      <c r="AC31">
        <v>0.97</v>
      </c>
      <c r="AD31">
        <v>0.94</v>
      </c>
      <c r="AE31" t="s">
        <v>87</v>
      </c>
      <c r="AF31" t="s">
        <v>385</v>
      </c>
      <c r="AG31" t="s">
        <v>386</v>
      </c>
      <c r="AH31" t="s">
        <v>96</v>
      </c>
      <c r="AI31" t="s">
        <v>316</v>
      </c>
      <c r="AJ31" t="s">
        <v>317</v>
      </c>
      <c r="AK31" t="s">
        <v>96</v>
      </c>
      <c r="AL31" t="s">
        <v>387</v>
      </c>
      <c r="AM31" t="s">
        <v>388</v>
      </c>
    </row>
    <row r="32" spans="1:39" ht="32.25" thickTop="1" thickBot="1" x14ac:dyDescent="0.35">
      <c r="A32" s="1" t="s">
        <v>216</v>
      </c>
      <c r="B32" s="1" t="s">
        <v>217</v>
      </c>
      <c r="C32" s="1" t="s">
        <v>215</v>
      </c>
      <c r="E32">
        <v>34.25</v>
      </c>
      <c r="F32">
        <v>34.200000000000003</v>
      </c>
      <c r="G32">
        <v>35.74</v>
      </c>
      <c r="H32">
        <v>36.03</v>
      </c>
      <c r="I32">
        <v>35.64</v>
      </c>
      <c r="O32" t="s">
        <v>398</v>
      </c>
      <c r="P32" t="s">
        <v>397</v>
      </c>
      <c r="Q32">
        <f t="shared" si="0"/>
        <v>0.96913580246913578</v>
      </c>
      <c r="R32">
        <f t="shared" si="1"/>
        <v>-3.0864197530864224</v>
      </c>
      <c r="T32" t="str">
        <f t="shared" si="2"/>
        <v>JA</v>
      </c>
      <c r="U32" s="5" t="str">
        <f t="shared" si="3"/>
        <v>NEIN</v>
      </c>
      <c r="V32" s="7">
        <v>1.03</v>
      </c>
      <c r="W32" t="str">
        <f t="shared" si="4"/>
        <v>DE0007037129</v>
      </c>
      <c r="Z32" t="str">
        <f t="shared" si="5"/>
        <v>NEIN</v>
      </c>
      <c r="AA32" s="5" t="str">
        <f t="shared" si="6"/>
        <v>NEIN</v>
      </c>
      <c r="AB32" s="7">
        <v>1.06</v>
      </c>
      <c r="AC32">
        <v>0.97</v>
      </c>
      <c r="AD32">
        <v>0.94</v>
      </c>
      <c r="AE32" t="s">
        <v>105</v>
      </c>
      <c r="AF32" t="s">
        <v>391</v>
      </c>
      <c r="AG32" t="s">
        <v>392</v>
      </c>
      <c r="AH32" t="s">
        <v>105</v>
      </c>
      <c r="AI32" t="s">
        <v>393</v>
      </c>
      <c r="AJ32" t="s">
        <v>394</v>
      </c>
      <c r="AK32" t="s">
        <v>105</v>
      </c>
      <c r="AL32" t="s">
        <v>395</v>
      </c>
      <c r="AM32" t="s">
        <v>396</v>
      </c>
    </row>
    <row r="33" spans="1:39" ht="32.25" thickTop="1" thickBot="1" x14ac:dyDescent="0.35">
      <c r="A33" s="1" t="s">
        <v>218</v>
      </c>
      <c r="B33" s="1" t="s">
        <v>219</v>
      </c>
      <c r="C33" s="1" t="s">
        <v>220</v>
      </c>
      <c r="E33">
        <v>120.86</v>
      </c>
      <c r="F33">
        <v>123.04</v>
      </c>
      <c r="G33">
        <v>124.14</v>
      </c>
      <c r="H33">
        <v>124.72</v>
      </c>
      <c r="I33">
        <v>124.48</v>
      </c>
      <c r="O33" t="s">
        <v>406</v>
      </c>
      <c r="P33" t="s">
        <v>405</v>
      </c>
      <c r="Q33">
        <f t="shared" si="0"/>
        <v>0.97710475578406164</v>
      </c>
      <c r="R33">
        <f t="shared" si="1"/>
        <v>-2.289524421593836</v>
      </c>
      <c r="T33" t="str">
        <f t="shared" si="2"/>
        <v>NEIN</v>
      </c>
      <c r="U33" s="5" t="str">
        <f t="shared" si="3"/>
        <v>NEIN</v>
      </c>
      <c r="V33" s="7">
        <v>1.03</v>
      </c>
      <c r="W33" t="str">
        <f t="shared" si="4"/>
        <v>DE0007164600</v>
      </c>
      <c r="Z33" t="str">
        <f t="shared" si="5"/>
        <v>NEIN</v>
      </c>
      <c r="AA33" s="5" t="str">
        <f t="shared" si="6"/>
        <v>NEIN</v>
      </c>
      <c r="AB33" s="7">
        <v>1.06</v>
      </c>
      <c r="AC33">
        <v>0.97</v>
      </c>
      <c r="AD33">
        <v>0.94</v>
      </c>
      <c r="AE33" t="s">
        <v>260</v>
      </c>
      <c r="AF33" t="s">
        <v>399</v>
      </c>
      <c r="AG33" t="s">
        <v>400</v>
      </c>
      <c r="AH33" t="s">
        <v>87</v>
      </c>
      <c r="AI33" t="s">
        <v>401</v>
      </c>
      <c r="AJ33" t="s">
        <v>402</v>
      </c>
      <c r="AK33" t="s">
        <v>75</v>
      </c>
      <c r="AL33" t="s">
        <v>403</v>
      </c>
      <c r="AM33" t="s">
        <v>404</v>
      </c>
    </row>
    <row r="34" spans="1:39" ht="32.25" thickTop="1" thickBot="1" x14ac:dyDescent="0.35">
      <c r="A34" s="1" t="s">
        <v>221</v>
      </c>
      <c r="B34" s="1" t="s">
        <v>222</v>
      </c>
      <c r="C34" s="1" t="s">
        <v>223</v>
      </c>
      <c r="E34">
        <v>540.6</v>
      </c>
      <c r="F34">
        <v>552.6</v>
      </c>
      <c r="G34">
        <v>559.79999999999995</v>
      </c>
      <c r="H34">
        <v>591.79999999999995</v>
      </c>
      <c r="I34">
        <v>598.20000000000005</v>
      </c>
      <c r="O34" t="s">
        <v>412</v>
      </c>
      <c r="P34" t="s">
        <v>411</v>
      </c>
      <c r="Q34">
        <f t="shared" si="0"/>
        <v>0.89652290203945151</v>
      </c>
      <c r="R34">
        <f t="shared" si="1"/>
        <v>-10.347709796054849</v>
      </c>
      <c r="T34" t="str">
        <f t="shared" si="2"/>
        <v>JA</v>
      </c>
      <c r="U34" s="5" t="str">
        <f t="shared" si="3"/>
        <v>NEIN</v>
      </c>
      <c r="V34" s="7">
        <v>1.03</v>
      </c>
      <c r="W34" t="str">
        <f t="shared" si="4"/>
        <v>DE0007165631</v>
      </c>
      <c r="Z34" t="str">
        <f t="shared" si="5"/>
        <v>JA</v>
      </c>
      <c r="AA34" s="5" t="str">
        <f t="shared" si="6"/>
        <v>NEIN</v>
      </c>
      <c r="AB34" s="7">
        <v>1.06</v>
      </c>
      <c r="AC34">
        <v>0.97</v>
      </c>
      <c r="AD34">
        <v>0.94</v>
      </c>
      <c r="AE34" t="s">
        <v>87</v>
      </c>
      <c r="AF34" t="s">
        <v>351</v>
      </c>
      <c r="AG34" t="s">
        <v>352</v>
      </c>
      <c r="AH34" t="s">
        <v>87</v>
      </c>
      <c r="AI34" t="s">
        <v>407</v>
      </c>
      <c r="AJ34" t="s">
        <v>408</v>
      </c>
      <c r="AK34" t="s">
        <v>96</v>
      </c>
      <c r="AL34" t="s">
        <v>409</v>
      </c>
      <c r="AM34" t="s">
        <v>410</v>
      </c>
    </row>
    <row r="35" spans="1:39" ht="32.25" thickTop="1" thickBot="1" x14ac:dyDescent="0.35">
      <c r="A35" s="1" t="s">
        <v>224</v>
      </c>
      <c r="B35" s="1" t="s">
        <v>225</v>
      </c>
      <c r="C35" s="1" t="s">
        <v>226</v>
      </c>
      <c r="E35">
        <v>153.84</v>
      </c>
      <c r="F35">
        <v>155.56</v>
      </c>
      <c r="G35">
        <v>155.18</v>
      </c>
      <c r="H35">
        <v>153.96</v>
      </c>
      <c r="I35">
        <v>152.28</v>
      </c>
      <c r="O35" t="s">
        <v>420</v>
      </c>
      <c r="P35" t="s">
        <v>419</v>
      </c>
      <c r="Q35">
        <f t="shared" si="0"/>
        <v>1.0009850275807723</v>
      </c>
      <c r="R35">
        <f t="shared" si="1"/>
        <v>9.8502758077234631E-2</v>
      </c>
      <c r="T35" t="str">
        <f t="shared" si="2"/>
        <v>NEIN</v>
      </c>
      <c r="U35" s="5" t="str">
        <f t="shared" si="3"/>
        <v>NEIN</v>
      </c>
      <c r="V35" s="7">
        <v>1.03</v>
      </c>
      <c r="W35" t="str">
        <f t="shared" si="4"/>
        <v>DE0007236101</v>
      </c>
      <c r="Z35" t="str">
        <f t="shared" si="5"/>
        <v>NEIN</v>
      </c>
      <c r="AA35" s="5" t="str">
        <f t="shared" si="6"/>
        <v>NEIN</v>
      </c>
      <c r="AB35" s="7">
        <v>1.06</v>
      </c>
      <c r="AC35">
        <v>0.97</v>
      </c>
      <c r="AD35">
        <v>0.94</v>
      </c>
      <c r="AE35" t="s">
        <v>96</v>
      </c>
      <c r="AF35" t="s">
        <v>413</v>
      </c>
      <c r="AG35" t="s">
        <v>414</v>
      </c>
      <c r="AH35" t="s">
        <v>75</v>
      </c>
      <c r="AI35" t="s">
        <v>415</v>
      </c>
      <c r="AJ35" t="s">
        <v>416</v>
      </c>
      <c r="AK35" t="s">
        <v>75</v>
      </c>
      <c r="AL35" t="s">
        <v>417</v>
      </c>
      <c r="AM35" t="s">
        <v>418</v>
      </c>
    </row>
    <row r="36" spans="1:39" ht="32.25" thickTop="1" thickBot="1" x14ac:dyDescent="0.35">
      <c r="A36" s="1" t="s">
        <v>227</v>
      </c>
      <c r="B36" s="1" t="s">
        <v>228</v>
      </c>
      <c r="C36" s="1" t="s">
        <v>229</v>
      </c>
      <c r="E36">
        <v>22.81</v>
      </c>
      <c r="F36">
        <v>23.14</v>
      </c>
      <c r="G36">
        <v>23.53</v>
      </c>
      <c r="H36">
        <v>23.25</v>
      </c>
      <c r="I36">
        <v>22.51</v>
      </c>
      <c r="O36" t="s">
        <v>428</v>
      </c>
      <c r="P36" t="s">
        <v>427</v>
      </c>
      <c r="Q36">
        <f t="shared" si="0"/>
        <v>1.007107952021324</v>
      </c>
      <c r="R36">
        <f t="shared" si="1"/>
        <v>0.71079520213239711</v>
      </c>
      <c r="T36" t="str">
        <f t="shared" si="2"/>
        <v>NEIN</v>
      </c>
      <c r="U36" s="5" t="str">
        <f t="shared" si="3"/>
        <v>NEIN</v>
      </c>
      <c r="V36" s="7">
        <v>1.03</v>
      </c>
      <c r="W36" t="str">
        <f t="shared" si="4"/>
        <v>DE000ENER6Y0</v>
      </c>
      <c r="Z36" t="str">
        <f t="shared" si="5"/>
        <v>NEIN</v>
      </c>
      <c r="AA36" s="5" t="str">
        <f t="shared" si="6"/>
        <v>NEIN</v>
      </c>
      <c r="AB36" s="7">
        <v>1.06</v>
      </c>
      <c r="AC36">
        <v>0.97</v>
      </c>
      <c r="AD36">
        <v>0.94</v>
      </c>
      <c r="AE36" t="s">
        <v>87</v>
      </c>
      <c r="AF36" t="s">
        <v>421</v>
      </c>
      <c r="AG36" t="s">
        <v>422</v>
      </c>
      <c r="AH36" t="s">
        <v>87</v>
      </c>
      <c r="AI36" t="s">
        <v>423</v>
      </c>
      <c r="AJ36" t="s">
        <v>424</v>
      </c>
      <c r="AK36" t="s">
        <v>87</v>
      </c>
      <c r="AL36" t="s">
        <v>425</v>
      </c>
      <c r="AM36" t="s">
        <v>426</v>
      </c>
    </row>
    <row r="37" spans="1:39" ht="32.25" thickTop="1" thickBot="1" x14ac:dyDescent="0.35">
      <c r="A37" s="1" t="s">
        <v>230</v>
      </c>
      <c r="B37" s="1" t="s">
        <v>231</v>
      </c>
      <c r="C37" s="1" t="s">
        <v>232</v>
      </c>
      <c r="E37">
        <v>64.319999999999993</v>
      </c>
      <c r="F37">
        <v>65.180000000000007</v>
      </c>
      <c r="G37">
        <v>66.239999999999995</v>
      </c>
      <c r="H37">
        <v>66.540000000000006</v>
      </c>
      <c r="I37">
        <v>66.040000000000006</v>
      </c>
      <c r="O37" t="s">
        <v>436</v>
      </c>
      <c r="P37" t="s">
        <v>435</v>
      </c>
      <c r="Q37">
        <f t="shared" si="0"/>
        <v>0.96517262265293757</v>
      </c>
      <c r="R37">
        <f t="shared" si="1"/>
        <v>-3.4827377347062427</v>
      </c>
      <c r="T37" t="str">
        <f t="shared" si="2"/>
        <v>JA</v>
      </c>
      <c r="U37" s="5" t="str">
        <f t="shared" si="3"/>
        <v>NEIN</v>
      </c>
      <c r="V37" s="7">
        <v>1.03</v>
      </c>
      <c r="W37" t="str">
        <f t="shared" si="4"/>
        <v>DE000SHL1006</v>
      </c>
      <c r="Z37" t="str">
        <f t="shared" si="5"/>
        <v>NEIN</v>
      </c>
      <c r="AA37" s="5" t="str">
        <f t="shared" si="6"/>
        <v>NEIN</v>
      </c>
      <c r="AB37" s="7">
        <v>1.06</v>
      </c>
      <c r="AC37">
        <v>0.97</v>
      </c>
      <c r="AD37">
        <v>0.94</v>
      </c>
      <c r="AE37" t="s">
        <v>260</v>
      </c>
      <c r="AF37" t="s">
        <v>429</v>
      </c>
      <c r="AG37" t="s">
        <v>430</v>
      </c>
      <c r="AH37" t="s">
        <v>105</v>
      </c>
      <c r="AI37" t="s">
        <v>431</v>
      </c>
      <c r="AJ37" t="s">
        <v>432</v>
      </c>
      <c r="AK37" t="s">
        <v>105</v>
      </c>
      <c r="AL37" t="s">
        <v>433</v>
      </c>
      <c r="AM37" t="s">
        <v>434</v>
      </c>
    </row>
    <row r="38" spans="1:39" ht="32.25" thickTop="1" thickBot="1" x14ac:dyDescent="0.35">
      <c r="A38" s="1" t="s">
        <v>233</v>
      </c>
      <c r="B38" s="1" t="s">
        <v>234</v>
      </c>
      <c r="C38" s="1" t="s">
        <v>235</v>
      </c>
      <c r="E38">
        <v>124.45</v>
      </c>
      <c r="F38">
        <v>128.85</v>
      </c>
      <c r="G38">
        <v>129.4</v>
      </c>
      <c r="H38">
        <v>131.05000000000001</v>
      </c>
      <c r="I38">
        <v>130.6</v>
      </c>
      <c r="O38" t="s">
        <v>444</v>
      </c>
      <c r="P38" t="s">
        <v>443</v>
      </c>
      <c r="Q38">
        <f t="shared" si="0"/>
        <v>0.95428790199081159</v>
      </c>
      <c r="R38">
        <f t="shared" si="1"/>
        <v>-4.5712098009188402</v>
      </c>
      <c r="T38" t="str">
        <f t="shared" si="2"/>
        <v>JA</v>
      </c>
      <c r="U38" s="5" t="str">
        <f t="shared" si="3"/>
        <v>NEIN</v>
      </c>
      <c r="V38" s="7">
        <v>1.03</v>
      </c>
      <c r="W38" t="str">
        <f t="shared" si="4"/>
        <v>DE000SYM9999</v>
      </c>
      <c r="Z38" t="str">
        <f t="shared" si="5"/>
        <v>NEIN</v>
      </c>
      <c r="AA38" s="5" t="str">
        <f t="shared" si="6"/>
        <v>NEIN</v>
      </c>
      <c r="AB38" s="7">
        <v>1.06</v>
      </c>
      <c r="AC38">
        <v>0.97</v>
      </c>
      <c r="AD38">
        <v>0.94</v>
      </c>
      <c r="AE38" t="s">
        <v>260</v>
      </c>
      <c r="AF38" t="s">
        <v>437</v>
      </c>
      <c r="AG38" t="s">
        <v>438</v>
      </c>
      <c r="AH38" t="s">
        <v>260</v>
      </c>
      <c r="AI38" t="s">
        <v>439</v>
      </c>
      <c r="AJ38" t="s">
        <v>440</v>
      </c>
      <c r="AK38" t="s">
        <v>105</v>
      </c>
      <c r="AL38" t="s">
        <v>441</v>
      </c>
      <c r="AM38" t="s">
        <v>442</v>
      </c>
    </row>
    <row r="39" spans="1:39" ht="32.25" thickTop="1" thickBot="1" x14ac:dyDescent="0.35">
      <c r="A39" s="1" t="s">
        <v>236</v>
      </c>
      <c r="B39" s="1" t="s">
        <v>237</v>
      </c>
      <c r="C39" s="1" t="s">
        <v>238</v>
      </c>
      <c r="E39">
        <v>189.64</v>
      </c>
      <c r="F39">
        <v>187.7</v>
      </c>
      <c r="G39">
        <v>187.78</v>
      </c>
      <c r="H39">
        <v>181.54</v>
      </c>
      <c r="I39">
        <v>177.2</v>
      </c>
      <c r="O39" t="s">
        <v>452</v>
      </c>
      <c r="P39" t="s">
        <v>451</v>
      </c>
      <c r="Q39">
        <f t="shared" si="0"/>
        <v>1.0625846501128668</v>
      </c>
      <c r="R39">
        <f t="shared" si="1"/>
        <v>6.2584650112866846</v>
      </c>
      <c r="T39" t="str">
        <f t="shared" si="2"/>
        <v>NEIN</v>
      </c>
      <c r="U39" s="5" t="str">
        <f t="shared" si="3"/>
        <v>JA</v>
      </c>
      <c r="V39" s="7">
        <v>1.03</v>
      </c>
      <c r="W39" t="str">
        <f t="shared" si="4"/>
        <v>DE0007664039</v>
      </c>
      <c r="Z39" t="str">
        <f t="shared" si="5"/>
        <v>NEIN</v>
      </c>
      <c r="AA39" s="5" t="str">
        <f t="shared" si="6"/>
        <v>JA</v>
      </c>
      <c r="AB39" s="7">
        <v>1.06</v>
      </c>
      <c r="AC39">
        <v>0.97</v>
      </c>
      <c r="AD39">
        <v>0.94</v>
      </c>
      <c r="AE39" t="s">
        <v>105</v>
      </c>
      <c r="AF39" t="s">
        <v>445</v>
      </c>
      <c r="AG39" t="s">
        <v>446</v>
      </c>
      <c r="AH39" t="s">
        <v>105</v>
      </c>
      <c r="AI39" t="s">
        <v>447</v>
      </c>
      <c r="AJ39" t="s">
        <v>448</v>
      </c>
      <c r="AK39" t="s">
        <v>87</v>
      </c>
      <c r="AL39" t="s">
        <v>449</v>
      </c>
      <c r="AM39" t="s">
        <v>450</v>
      </c>
    </row>
    <row r="40" spans="1:39" ht="32.25" thickTop="1" thickBot="1" x14ac:dyDescent="0.35">
      <c r="A40" s="1" t="s">
        <v>239</v>
      </c>
      <c r="B40" s="1" t="s">
        <v>240</v>
      </c>
      <c r="C40" s="1" t="s">
        <v>74</v>
      </c>
      <c r="E40">
        <v>48.5</v>
      </c>
      <c r="F40">
        <v>48.87</v>
      </c>
      <c r="G40">
        <v>49.03</v>
      </c>
      <c r="H40">
        <v>49.42</v>
      </c>
      <c r="I40">
        <v>48.5</v>
      </c>
      <c r="O40" t="s">
        <v>461</v>
      </c>
      <c r="P40" t="s">
        <v>460</v>
      </c>
      <c r="Q40">
        <f t="shared" si="0"/>
        <v>0.97773195876288665</v>
      </c>
      <c r="R40">
        <f t="shared" si="1"/>
        <v>-2.2268041237113345</v>
      </c>
      <c r="T40" t="str">
        <f t="shared" si="2"/>
        <v>NEIN</v>
      </c>
      <c r="U40" s="5" t="str">
        <f t="shared" si="3"/>
        <v>NEIN</v>
      </c>
      <c r="V40" s="7">
        <v>1.03</v>
      </c>
      <c r="W40" t="str">
        <f t="shared" si="4"/>
        <v>DE000A1ML7J1</v>
      </c>
      <c r="Z40" t="str">
        <f t="shared" si="5"/>
        <v>NEIN</v>
      </c>
      <c r="AA40" s="5" t="str">
        <f t="shared" si="6"/>
        <v>NEIN</v>
      </c>
      <c r="AB40" s="7">
        <v>1.06</v>
      </c>
      <c r="AC40">
        <v>0.97</v>
      </c>
      <c r="AD40">
        <v>0.94</v>
      </c>
      <c r="AE40" t="s">
        <v>87</v>
      </c>
      <c r="AF40" t="s">
        <v>453</v>
      </c>
      <c r="AG40" t="s">
        <v>454</v>
      </c>
      <c r="AH40" t="s">
        <v>96</v>
      </c>
      <c r="AI40" t="s">
        <v>455</v>
      </c>
      <c r="AJ40" t="s">
        <v>456</v>
      </c>
      <c r="AK40" t="s">
        <v>457</v>
      </c>
      <c r="AL40" t="s">
        <v>458</v>
      </c>
      <c r="AM40" t="s">
        <v>459</v>
      </c>
    </row>
    <row r="41" spans="1:39" ht="32.25" thickTop="1" thickBot="1" x14ac:dyDescent="0.35">
      <c r="A41" s="1" t="s">
        <v>241</v>
      </c>
      <c r="B41" s="1" t="s">
        <v>242</v>
      </c>
      <c r="C41" s="1" t="s">
        <v>243</v>
      </c>
      <c r="E41">
        <v>67</v>
      </c>
      <c r="F41">
        <v>69.7</v>
      </c>
      <c r="G41">
        <v>69.959999999999994</v>
      </c>
      <c r="H41">
        <v>73.48</v>
      </c>
      <c r="I41">
        <v>71.239999999999995</v>
      </c>
      <c r="O41" t="s">
        <v>467</v>
      </c>
      <c r="P41" t="s">
        <v>466</v>
      </c>
      <c r="Q41">
        <f t="shared" si="0"/>
        <v>0.94188658057271191</v>
      </c>
      <c r="R41">
        <f t="shared" si="1"/>
        <v>-5.8113419427288093</v>
      </c>
      <c r="T41" t="str">
        <f t="shared" si="2"/>
        <v>JA</v>
      </c>
      <c r="U41" s="5" t="str">
        <f t="shared" si="3"/>
        <v>NEIN</v>
      </c>
      <c r="V41" s="7">
        <v>1.03</v>
      </c>
      <c r="W41" t="str">
        <f t="shared" si="4"/>
        <v>DE000ZAL1111</v>
      </c>
      <c r="Z41" t="str">
        <f t="shared" si="5"/>
        <v>NEIN</v>
      </c>
      <c r="AA41" s="5" t="str">
        <f t="shared" si="6"/>
        <v>NEIN</v>
      </c>
      <c r="AB41" s="7">
        <v>1.06</v>
      </c>
      <c r="AC41">
        <v>0.97</v>
      </c>
      <c r="AD41">
        <v>0.94</v>
      </c>
      <c r="AE41" t="s">
        <v>260</v>
      </c>
      <c r="AF41" t="s">
        <v>462</v>
      </c>
      <c r="AG41" t="s">
        <v>463</v>
      </c>
      <c r="AH41" t="s">
        <v>260</v>
      </c>
      <c r="AI41" t="s">
        <v>464</v>
      </c>
      <c r="AJ41" t="s">
        <v>465</v>
      </c>
      <c r="AK41" t="s">
        <v>105</v>
      </c>
      <c r="AL41" t="s">
        <v>141</v>
      </c>
      <c r="AM41" t="s">
        <v>142</v>
      </c>
    </row>
    <row r="42" spans="1:39" thickTop="1" thickBot="1" x14ac:dyDescent="0.35">
      <c r="A42" s="1"/>
      <c r="B42" s="1"/>
      <c r="C42" s="1"/>
      <c r="D42" s="1"/>
      <c r="E42" s="1"/>
      <c r="F42" s="1"/>
      <c r="O42"/>
      <c r="Q42" t="e">
        <f t="shared" si="0"/>
        <v>#DIV/0!</v>
      </c>
      <c r="R42" t="e">
        <f t="shared" si="1"/>
        <v>#DIV/0!</v>
      </c>
    </row>
    <row r="43" spans="1:39" thickTop="1" thickBot="1" x14ac:dyDescent="0.35">
      <c r="A43" s="1"/>
      <c r="B43" s="1"/>
      <c r="C43" s="1"/>
      <c r="D43" s="1"/>
      <c r="E43" s="1"/>
      <c r="F43" s="1"/>
      <c r="O43"/>
    </row>
    <row r="44" spans="1:39" thickTop="1" thickBot="1" x14ac:dyDescent="0.35">
      <c r="O44"/>
    </row>
    <row r="45" spans="1:39" thickTop="1" thickBot="1" x14ac:dyDescent="0.35">
      <c r="A45" s="1"/>
      <c r="B45" s="1"/>
      <c r="C45" s="1"/>
      <c r="D45" s="1"/>
      <c r="E45" s="1"/>
      <c r="F45" s="1"/>
      <c r="O45"/>
    </row>
    <row r="46" spans="1:39" thickTop="1" thickBot="1" x14ac:dyDescent="0.35">
      <c r="A46" s="1"/>
      <c r="B46" s="1"/>
      <c r="C46" s="1"/>
      <c r="D46" s="1"/>
      <c r="E46" s="1"/>
      <c r="F46" s="1"/>
      <c r="O46"/>
    </row>
    <row r="47" spans="1:39" thickTop="1" thickBot="1" x14ac:dyDescent="0.35">
      <c r="A47" s="1"/>
      <c r="B47" s="1"/>
      <c r="C47" s="1"/>
      <c r="D47" s="1"/>
      <c r="E47" s="1"/>
      <c r="F47" s="1"/>
      <c r="O47"/>
    </row>
    <row r="48" spans="1:39" thickTop="1" thickBot="1" x14ac:dyDescent="0.35">
      <c r="A48" s="1"/>
      <c r="B48" s="1"/>
      <c r="C48" s="1"/>
      <c r="D48" s="1"/>
      <c r="E48" s="1"/>
      <c r="F48" s="1"/>
      <c r="O48"/>
    </row>
    <row r="49" spans="1:15" thickTop="1" thickBot="1" x14ac:dyDescent="0.35">
      <c r="A49" s="1"/>
      <c r="B49" s="1"/>
      <c r="C49" s="1"/>
      <c r="D49" s="1"/>
      <c r="E49" s="1"/>
      <c r="F49" s="1"/>
      <c r="O49"/>
    </row>
    <row r="50" spans="1:15" thickTop="1" thickBot="1" x14ac:dyDescent="0.35">
      <c r="A50" s="1"/>
      <c r="B50" s="1"/>
      <c r="C50" s="1"/>
      <c r="D50" s="1"/>
      <c r="E50" s="1"/>
      <c r="F50" s="1"/>
      <c r="O50"/>
    </row>
    <row r="51" spans="1:15" thickTop="1" thickBot="1" x14ac:dyDescent="0.35">
      <c r="A51" s="1"/>
      <c r="B51" s="1"/>
      <c r="C51" s="1"/>
      <c r="D51" s="1"/>
      <c r="E51" s="1"/>
      <c r="F51" s="1"/>
      <c r="O51"/>
    </row>
    <row r="52" spans="1:15" thickTop="1" thickBot="1" x14ac:dyDescent="0.35">
      <c r="A52" s="1"/>
      <c r="B52" s="1"/>
      <c r="C52" s="1"/>
      <c r="D52" s="1"/>
      <c r="E52" s="1"/>
      <c r="F52" s="1"/>
      <c r="O52"/>
    </row>
    <row r="53" spans="1:15" thickTop="1" thickBot="1" x14ac:dyDescent="0.35">
      <c r="A53" s="1"/>
      <c r="B53" s="1"/>
      <c r="C53" s="1"/>
      <c r="D53" s="1"/>
      <c r="E53" s="1"/>
      <c r="F53" s="1"/>
      <c r="O53"/>
    </row>
    <row r="54" spans="1:15" thickTop="1" thickBot="1" x14ac:dyDescent="0.35">
      <c r="A54" s="1"/>
      <c r="B54" s="1"/>
      <c r="C54" s="1"/>
      <c r="D54" s="1"/>
      <c r="E54" s="1"/>
      <c r="F54" s="1"/>
      <c r="O54"/>
    </row>
    <row r="55" spans="1:15" thickTop="1" thickBot="1" x14ac:dyDescent="0.35">
      <c r="A55" s="1"/>
      <c r="B55" s="1"/>
      <c r="C55" s="1"/>
      <c r="D55" s="1"/>
      <c r="E55" s="1"/>
      <c r="F55" s="1"/>
      <c r="O55"/>
    </row>
    <row r="56" spans="1:15" thickTop="1" thickBot="1" x14ac:dyDescent="0.35">
      <c r="A56" s="1"/>
      <c r="B56" s="1"/>
      <c r="C56" s="1"/>
      <c r="D56" s="1"/>
      <c r="E56" s="1"/>
      <c r="F56" s="1"/>
      <c r="O56"/>
    </row>
    <row r="57" spans="1:15" thickTop="1" thickBot="1" x14ac:dyDescent="0.35">
      <c r="A57" s="1"/>
      <c r="B57" s="1"/>
      <c r="C57" s="1"/>
      <c r="D57" s="1"/>
      <c r="E57" s="1"/>
      <c r="F57" s="1"/>
      <c r="O57"/>
    </row>
    <row r="58" spans="1:15" thickTop="1" thickBot="1" x14ac:dyDescent="0.35">
      <c r="A58" s="1"/>
      <c r="B58" s="1"/>
      <c r="C58" s="1"/>
      <c r="D58" s="1"/>
      <c r="E58" s="1"/>
      <c r="F58" s="1"/>
      <c r="O58"/>
    </row>
    <row r="59" spans="1:15" thickTop="1" thickBot="1" x14ac:dyDescent="0.35">
      <c r="A59" s="1"/>
      <c r="B59" s="1"/>
      <c r="C59" s="1"/>
      <c r="D59" s="1"/>
      <c r="E59" s="1"/>
      <c r="F59" s="1"/>
      <c r="O59"/>
    </row>
    <row r="60" spans="1:15" thickTop="1" thickBot="1" x14ac:dyDescent="0.35">
      <c r="A60" s="1"/>
      <c r="B60" s="1"/>
      <c r="C60" s="1"/>
      <c r="D60" s="1"/>
      <c r="E60" s="1"/>
      <c r="F60" s="1"/>
      <c r="O60"/>
    </row>
    <row r="61" spans="1:15" thickTop="1" thickBot="1" x14ac:dyDescent="0.35">
      <c r="A61" s="1"/>
      <c r="B61" s="1"/>
      <c r="C61" s="1"/>
      <c r="D61" s="1"/>
      <c r="E61" s="1"/>
      <c r="F61" s="1"/>
      <c r="O61"/>
    </row>
    <row r="62" spans="1:15" thickTop="1" thickBot="1" x14ac:dyDescent="0.35">
      <c r="A62" s="1"/>
      <c r="B62" s="1"/>
      <c r="C62" s="1"/>
      <c r="D62" s="1"/>
      <c r="E62" s="1"/>
      <c r="F62" s="1"/>
      <c r="O62"/>
    </row>
    <row r="63" spans="1:15" thickTop="1" thickBot="1" x14ac:dyDescent="0.35">
      <c r="A63" s="1"/>
      <c r="B63" s="1"/>
      <c r="C63" s="1"/>
      <c r="D63" s="1"/>
      <c r="E63" s="1"/>
      <c r="F63" s="1"/>
      <c r="O63"/>
    </row>
    <row r="64" spans="1:15" thickTop="1" thickBot="1" x14ac:dyDescent="0.35">
      <c r="A64" s="1"/>
      <c r="B64" s="1"/>
      <c r="C64" s="1"/>
      <c r="D64" s="1"/>
      <c r="E64" s="1"/>
      <c r="F64" s="1"/>
      <c r="O64"/>
    </row>
    <row r="65" spans="1:15" thickTop="1" thickBot="1" x14ac:dyDescent="0.35">
      <c r="A65" s="1"/>
      <c r="B65" s="1"/>
      <c r="C65" s="1"/>
      <c r="D65" s="1"/>
      <c r="E65" s="1"/>
      <c r="F65" s="1"/>
      <c r="O65"/>
    </row>
    <row r="66" spans="1:15" thickTop="1" thickBot="1" x14ac:dyDescent="0.35">
      <c r="A66" s="1"/>
      <c r="B66" s="1"/>
      <c r="C66" s="1"/>
      <c r="D66" s="1"/>
      <c r="E66" s="1"/>
      <c r="F66" s="1"/>
      <c r="O66"/>
    </row>
    <row r="67" spans="1:15" thickTop="1" thickBot="1" x14ac:dyDescent="0.35">
      <c r="A67" s="1"/>
      <c r="B67" s="1"/>
      <c r="C67" s="1"/>
      <c r="D67" s="1"/>
      <c r="E67" s="1"/>
      <c r="F67" s="1"/>
      <c r="O67"/>
    </row>
    <row r="68" spans="1:15" thickTop="1" thickBot="1" x14ac:dyDescent="0.35">
      <c r="A68" s="1"/>
      <c r="B68" s="1"/>
      <c r="C68" s="1"/>
      <c r="D68" s="1"/>
      <c r="E68" s="1"/>
      <c r="F68" s="1"/>
      <c r="O68"/>
    </row>
    <row r="69" spans="1:15" thickTop="1" thickBot="1" x14ac:dyDescent="0.35">
      <c r="A69" s="1"/>
      <c r="B69" s="1"/>
      <c r="C69" s="1"/>
      <c r="D69" s="1"/>
      <c r="E69" s="1"/>
      <c r="F69" s="1"/>
      <c r="O69"/>
    </row>
    <row r="70" spans="1:15" thickTop="1" thickBot="1" x14ac:dyDescent="0.35">
      <c r="A70" s="1"/>
      <c r="B70" s="1"/>
      <c r="C70" s="1"/>
      <c r="D70" s="1"/>
      <c r="E70" s="1"/>
      <c r="F70" s="1"/>
      <c r="O70"/>
    </row>
    <row r="71" spans="1:15" thickTop="1" thickBot="1" x14ac:dyDescent="0.35">
      <c r="A71" s="1"/>
      <c r="B71" s="1"/>
      <c r="C71" s="1"/>
      <c r="D71" s="1"/>
      <c r="E71" s="1"/>
      <c r="F71" s="1"/>
      <c r="O71"/>
    </row>
    <row r="72" spans="1:15" thickTop="1" thickBot="1" x14ac:dyDescent="0.35">
      <c r="A72" s="1"/>
      <c r="B72" s="1"/>
      <c r="C72" s="1"/>
      <c r="D72" s="1"/>
      <c r="E72" s="1"/>
      <c r="F72" s="1"/>
      <c r="O72"/>
    </row>
    <row r="73" spans="1:15" thickTop="1" thickBot="1" x14ac:dyDescent="0.35">
      <c r="A73" s="1"/>
      <c r="B73" s="1"/>
      <c r="C73" s="1"/>
      <c r="D73" s="1"/>
      <c r="E73" s="1"/>
      <c r="F73" s="1"/>
      <c r="O73"/>
    </row>
    <row r="74" spans="1:15" thickTop="1" thickBot="1" x14ac:dyDescent="0.35">
      <c r="A74" s="1"/>
      <c r="B74" s="1"/>
      <c r="C74" s="1"/>
      <c r="D74" s="1"/>
      <c r="E74" s="1"/>
      <c r="F74" s="1"/>
      <c r="O74"/>
    </row>
    <row r="75" spans="1:15" thickTop="1" thickBot="1" x14ac:dyDescent="0.35">
      <c r="A75" s="1"/>
      <c r="B75" s="1"/>
      <c r="C75" s="1"/>
      <c r="D75" s="1"/>
      <c r="E75" s="1"/>
      <c r="F75" s="1"/>
      <c r="O75"/>
    </row>
    <row r="76" spans="1:15" thickTop="1" thickBot="1" x14ac:dyDescent="0.35">
      <c r="A76" s="1"/>
      <c r="B76" s="1"/>
      <c r="C76" s="1"/>
      <c r="D76" s="1"/>
      <c r="E76" s="1"/>
      <c r="F76" s="1"/>
      <c r="O76"/>
    </row>
    <row r="77" spans="1:15" thickTop="1" thickBot="1" x14ac:dyDescent="0.35">
      <c r="A77" s="1"/>
      <c r="B77" s="1"/>
      <c r="C77" s="1"/>
      <c r="D77" s="1"/>
      <c r="E77" s="1"/>
      <c r="F77" s="1"/>
      <c r="O77"/>
    </row>
    <row r="78" spans="1:15" thickTop="1" thickBot="1" x14ac:dyDescent="0.35">
      <c r="A78" s="1"/>
      <c r="B78" s="1"/>
      <c r="C78" s="1"/>
      <c r="D78" s="1"/>
      <c r="E78" s="1"/>
      <c r="F78" s="1"/>
      <c r="O78"/>
    </row>
    <row r="79" spans="1:15" thickTop="1" thickBot="1" x14ac:dyDescent="0.35">
      <c r="A79" s="1"/>
      <c r="B79" s="1"/>
      <c r="C79" s="1"/>
      <c r="D79" s="1"/>
      <c r="E79" s="1"/>
      <c r="F79" s="1"/>
      <c r="O79"/>
    </row>
    <row r="80" spans="1:15" thickTop="1" thickBot="1" x14ac:dyDescent="0.35">
      <c r="A80" s="1"/>
      <c r="B80" s="1"/>
      <c r="C80" s="1"/>
      <c r="D80" s="1"/>
      <c r="E80" s="1"/>
      <c r="F80" s="1"/>
      <c r="O80"/>
    </row>
    <row r="81" spans="1:15" thickTop="1" thickBot="1" x14ac:dyDescent="0.35">
      <c r="A81" s="1"/>
      <c r="B81" s="1"/>
      <c r="C81" s="1"/>
      <c r="D81" s="1"/>
      <c r="E81" s="1"/>
      <c r="F81" s="1"/>
      <c r="O81"/>
    </row>
    <row r="82" spans="1:15" thickTop="1" thickBot="1" x14ac:dyDescent="0.35">
      <c r="A82" s="1"/>
      <c r="B82" s="1"/>
      <c r="C82" s="1"/>
      <c r="D82" s="1"/>
      <c r="E82" s="1"/>
      <c r="F82" s="1"/>
      <c r="O82"/>
    </row>
    <row r="83" spans="1:15" thickTop="1" thickBot="1" x14ac:dyDescent="0.35">
      <c r="A83" s="1"/>
      <c r="B83" s="1"/>
      <c r="C83" s="1"/>
      <c r="D83" s="1"/>
      <c r="E83" s="1"/>
      <c r="F83" s="1"/>
      <c r="O83"/>
    </row>
    <row r="84" spans="1:15" thickTop="1" thickBot="1" x14ac:dyDescent="0.35">
      <c r="A84" s="1"/>
      <c r="B84" s="1"/>
      <c r="C84" s="1"/>
      <c r="D84" s="1"/>
      <c r="E84" s="1"/>
      <c r="F84" s="1"/>
      <c r="O84"/>
    </row>
    <row r="85" spans="1:15" thickTop="1" thickBot="1" x14ac:dyDescent="0.35">
      <c r="O85"/>
    </row>
    <row r="86" spans="1:15" thickTop="1" thickBot="1" x14ac:dyDescent="0.35">
      <c r="A86" s="1"/>
      <c r="B86" s="1"/>
      <c r="C86" s="1"/>
      <c r="D86" s="1"/>
      <c r="E86" s="1"/>
      <c r="F86" s="1"/>
      <c r="O86"/>
    </row>
    <row r="87" spans="1:15" thickTop="1" thickBot="1" x14ac:dyDescent="0.35">
      <c r="A87" s="1"/>
      <c r="B87" s="1"/>
      <c r="C87" s="1"/>
      <c r="D87" s="1"/>
      <c r="E87" s="1"/>
      <c r="F87" s="1"/>
      <c r="O87"/>
    </row>
    <row r="88" spans="1:15" thickTop="1" thickBot="1" x14ac:dyDescent="0.35">
      <c r="A88" s="1"/>
      <c r="B88" s="1"/>
      <c r="C88" s="1"/>
      <c r="D88" s="1"/>
      <c r="E88" s="1"/>
      <c r="F88" s="1"/>
      <c r="O88"/>
    </row>
    <row r="89" spans="1:15" thickTop="1" thickBot="1" x14ac:dyDescent="0.35">
      <c r="A89" s="1"/>
      <c r="B89" s="1"/>
      <c r="C89" s="1"/>
      <c r="D89" s="1"/>
      <c r="E89" s="1"/>
      <c r="F89" s="1"/>
      <c r="O89"/>
    </row>
    <row r="90" spans="1:15" thickTop="1" thickBot="1" x14ac:dyDescent="0.35">
      <c r="A90" s="1"/>
      <c r="B90" s="1"/>
      <c r="C90" s="1"/>
      <c r="D90" s="1"/>
      <c r="E90" s="1"/>
      <c r="F90" s="1"/>
      <c r="O90"/>
    </row>
    <row r="91" spans="1:15" thickTop="1" thickBot="1" x14ac:dyDescent="0.35">
      <c r="A91" s="1"/>
      <c r="B91" s="1"/>
      <c r="C91" s="1"/>
      <c r="D91" s="1"/>
      <c r="E91" s="1"/>
      <c r="F91" s="1"/>
      <c r="O91"/>
    </row>
    <row r="92" spans="1:15" thickTop="1" thickBot="1" x14ac:dyDescent="0.35">
      <c r="A92" s="1"/>
      <c r="B92" s="1"/>
      <c r="C92" s="1"/>
      <c r="D92" s="1"/>
      <c r="E92" s="1"/>
      <c r="F92" s="1"/>
      <c r="O92"/>
    </row>
    <row r="93" spans="1:15" thickTop="1" thickBot="1" x14ac:dyDescent="0.35">
      <c r="A93" s="1"/>
      <c r="B93" s="1"/>
      <c r="C93" s="1"/>
      <c r="D93" s="1"/>
      <c r="E93" s="1"/>
      <c r="F93" s="1"/>
      <c r="O93"/>
    </row>
    <row r="94" spans="1:15" thickTop="1" thickBot="1" x14ac:dyDescent="0.35">
      <c r="A94" s="1"/>
      <c r="B94" s="1"/>
      <c r="C94" s="1"/>
      <c r="D94" s="1"/>
      <c r="E94" s="1"/>
      <c r="F94" s="1"/>
      <c r="O94"/>
    </row>
    <row r="95" spans="1:15" thickTop="1" thickBot="1" x14ac:dyDescent="0.35">
      <c r="A95" s="1"/>
      <c r="B95" s="1"/>
      <c r="C95" s="1"/>
      <c r="D95" s="1"/>
      <c r="E95" s="1"/>
      <c r="F95" s="1"/>
      <c r="O95"/>
    </row>
    <row r="96" spans="1:15" thickTop="1" thickBot="1" x14ac:dyDescent="0.35">
      <c r="A96" s="1"/>
      <c r="B96" s="1"/>
      <c r="C96" s="1"/>
      <c r="D96" s="1"/>
      <c r="E96" s="1"/>
      <c r="F96" s="1"/>
      <c r="O96"/>
    </row>
    <row r="97" spans="1:15" thickTop="1" thickBot="1" x14ac:dyDescent="0.35">
      <c r="A97" s="1"/>
      <c r="B97" s="1"/>
      <c r="C97" s="1"/>
      <c r="D97" s="1"/>
      <c r="E97" s="1"/>
      <c r="F97" s="1"/>
      <c r="O97"/>
    </row>
    <row r="98" spans="1:15" thickTop="1" thickBot="1" x14ac:dyDescent="0.35">
      <c r="A98" s="1"/>
      <c r="B98" s="1"/>
      <c r="C98" s="1"/>
      <c r="D98" s="1"/>
      <c r="E98" s="1"/>
      <c r="F98" s="1"/>
      <c r="O98"/>
    </row>
    <row r="99" spans="1:15" thickTop="1" thickBot="1" x14ac:dyDescent="0.35">
      <c r="A99" s="1"/>
      <c r="B99" s="1"/>
      <c r="C99" s="1"/>
      <c r="D99" s="1"/>
      <c r="E99" s="1"/>
      <c r="F99" s="1"/>
      <c r="O99"/>
    </row>
    <row r="100" spans="1:15" thickTop="1" thickBot="1" x14ac:dyDescent="0.35">
      <c r="A100" s="1"/>
      <c r="B100" s="1"/>
      <c r="C100" s="1"/>
      <c r="D100" s="1"/>
      <c r="E100" s="1"/>
      <c r="F100" s="1"/>
      <c r="O100"/>
    </row>
    <row r="101" spans="1:15" thickTop="1" thickBot="1" x14ac:dyDescent="0.35">
      <c r="A101" s="1"/>
      <c r="B101" s="1"/>
      <c r="C101" s="1"/>
      <c r="D101" s="1"/>
      <c r="E101" s="1"/>
      <c r="F101" s="1"/>
      <c r="O101"/>
    </row>
    <row r="102" spans="1:15" thickTop="1" thickBot="1" x14ac:dyDescent="0.35">
      <c r="A102" s="1"/>
      <c r="B102" s="1"/>
      <c r="C102" s="1"/>
      <c r="D102" s="1"/>
      <c r="E102" s="1"/>
      <c r="F102" s="1"/>
      <c r="O102"/>
    </row>
    <row r="103" spans="1:15" thickTop="1" thickBot="1" x14ac:dyDescent="0.35">
      <c r="A103" s="1"/>
      <c r="B103" s="1"/>
      <c r="C103" s="1"/>
      <c r="D103" s="1"/>
      <c r="E103" s="1"/>
      <c r="F103" s="1"/>
      <c r="O103"/>
    </row>
    <row r="104" spans="1:15" thickTop="1" thickBot="1" x14ac:dyDescent="0.35">
      <c r="A104" s="1"/>
      <c r="B104" s="1"/>
      <c r="C104" s="1"/>
      <c r="D104" s="1"/>
      <c r="E104" s="1"/>
      <c r="F104" s="1"/>
      <c r="O104"/>
    </row>
    <row r="105" spans="1:15" thickTop="1" thickBot="1" x14ac:dyDescent="0.35">
      <c r="A105" s="1"/>
      <c r="B105" s="1"/>
      <c r="C105" s="1"/>
      <c r="D105" s="1"/>
      <c r="E105" s="1"/>
      <c r="F105" s="1"/>
      <c r="O105"/>
    </row>
    <row r="106" spans="1:15" thickTop="1" thickBot="1" x14ac:dyDescent="0.35">
      <c r="A106" s="1"/>
      <c r="B106" s="1"/>
      <c r="C106" s="1"/>
      <c r="D106" s="1"/>
      <c r="E106" s="1"/>
      <c r="F106" s="1"/>
      <c r="O106"/>
    </row>
    <row r="107" spans="1:15" thickTop="1" thickBot="1" x14ac:dyDescent="0.35">
      <c r="A107" s="1"/>
      <c r="B107" s="1"/>
      <c r="C107" s="1"/>
      <c r="D107" s="1"/>
      <c r="E107" s="1"/>
      <c r="F107" s="1"/>
      <c r="O107"/>
    </row>
    <row r="108" spans="1:15" thickTop="1" thickBot="1" x14ac:dyDescent="0.35">
      <c r="A108" s="1"/>
      <c r="B108" s="1"/>
      <c r="C108" s="1"/>
      <c r="D108" s="1"/>
      <c r="E108" s="1"/>
      <c r="F108" s="1"/>
      <c r="O108"/>
    </row>
    <row r="109" spans="1:15" thickTop="1" thickBot="1" x14ac:dyDescent="0.35">
      <c r="A109" s="1"/>
      <c r="B109" s="1"/>
      <c r="C109" s="1"/>
      <c r="D109" s="1"/>
      <c r="E109" s="1"/>
      <c r="F109" s="1"/>
      <c r="O109"/>
    </row>
    <row r="110" spans="1:15" thickTop="1" thickBot="1" x14ac:dyDescent="0.35">
      <c r="A110" s="1"/>
      <c r="B110" s="1"/>
      <c r="C110" s="1"/>
      <c r="D110" s="1"/>
      <c r="E110" s="1"/>
      <c r="F110" s="1"/>
      <c r="O110"/>
    </row>
    <row r="111" spans="1:15" thickTop="1" thickBot="1" x14ac:dyDescent="0.35">
      <c r="A111" s="1"/>
      <c r="B111" s="1"/>
      <c r="C111" s="1"/>
      <c r="D111" s="1"/>
      <c r="E111" s="1"/>
      <c r="F111" s="1"/>
      <c r="O111"/>
    </row>
    <row r="112" spans="1:15" thickTop="1" thickBot="1" x14ac:dyDescent="0.35">
      <c r="A112" s="1"/>
      <c r="B112" s="1"/>
      <c r="C112" s="1"/>
      <c r="D112" s="1"/>
      <c r="E112" s="1"/>
      <c r="F112" s="1"/>
      <c r="O112"/>
    </row>
    <row r="113" spans="1:15" thickTop="1" thickBot="1" x14ac:dyDescent="0.35">
      <c r="A113" s="1"/>
      <c r="B113" s="1"/>
      <c r="C113" s="1"/>
      <c r="D113" s="1"/>
      <c r="E113" s="1"/>
      <c r="F113" s="1"/>
      <c r="O113"/>
    </row>
    <row r="114" spans="1:15" thickTop="1" thickBot="1" x14ac:dyDescent="0.35">
      <c r="A114" s="1"/>
      <c r="B114" s="1"/>
      <c r="C114" s="1"/>
      <c r="D114" s="1"/>
      <c r="E114" s="1"/>
      <c r="F114" s="1"/>
      <c r="O114"/>
    </row>
    <row r="115" spans="1:15" thickTop="1" thickBot="1" x14ac:dyDescent="0.35">
      <c r="A115" s="1"/>
      <c r="B115" s="1"/>
      <c r="C115" s="1"/>
      <c r="D115" s="1"/>
      <c r="E115" s="1"/>
      <c r="F115" s="1"/>
      <c r="O115"/>
    </row>
    <row r="116" spans="1:15" thickTop="1" thickBot="1" x14ac:dyDescent="0.35">
      <c r="A116" s="1"/>
      <c r="B116" s="1"/>
      <c r="C116" s="1"/>
      <c r="D116" s="1"/>
      <c r="E116" s="1"/>
      <c r="F116" s="1"/>
      <c r="O116"/>
    </row>
    <row r="117" spans="1:15" thickTop="1" thickBot="1" x14ac:dyDescent="0.35">
      <c r="A117" s="1"/>
      <c r="B117" s="1"/>
      <c r="C117" s="1"/>
      <c r="D117" s="1"/>
      <c r="E117" s="1"/>
      <c r="F117" s="1"/>
      <c r="O117"/>
    </row>
    <row r="118" spans="1:15" thickTop="1" thickBot="1" x14ac:dyDescent="0.35">
      <c r="A118" s="1"/>
      <c r="B118" s="1"/>
      <c r="C118" s="1"/>
      <c r="D118" s="1"/>
      <c r="E118" s="1"/>
      <c r="F118" s="1"/>
      <c r="O118"/>
    </row>
    <row r="119" spans="1:15" thickTop="1" thickBot="1" x14ac:dyDescent="0.35">
      <c r="A119" s="1"/>
      <c r="B119" s="1"/>
      <c r="C119" s="1"/>
      <c r="D119" s="1"/>
      <c r="E119" s="1"/>
      <c r="F119" s="1"/>
      <c r="O119"/>
    </row>
    <row r="120" spans="1:15" thickTop="1" thickBot="1" x14ac:dyDescent="0.35">
      <c r="A120" s="1"/>
      <c r="B120" s="1"/>
      <c r="C120" s="1"/>
      <c r="D120" s="1"/>
      <c r="E120" s="1"/>
      <c r="F120" s="1"/>
      <c r="O120"/>
    </row>
    <row r="121" spans="1:15" thickTop="1" thickBot="1" x14ac:dyDescent="0.35">
      <c r="A121" s="1"/>
      <c r="B121" s="1"/>
      <c r="C121" s="1"/>
      <c r="D121" s="1"/>
      <c r="E121" s="1"/>
      <c r="F121" s="1"/>
      <c r="O121"/>
    </row>
    <row r="122" spans="1:15" thickTop="1" thickBot="1" x14ac:dyDescent="0.35">
      <c r="A122" s="1"/>
      <c r="B122" s="1"/>
      <c r="C122" s="1"/>
      <c r="D122" s="1"/>
      <c r="E122" s="1"/>
      <c r="F122" s="1"/>
    </row>
    <row r="123" spans="1:15" thickTop="1" thickBot="1" x14ac:dyDescent="0.35">
      <c r="A123" s="1"/>
      <c r="B123" s="1"/>
      <c r="C123" s="1"/>
      <c r="D123" s="1"/>
      <c r="E123" s="1"/>
      <c r="F123" s="1"/>
    </row>
    <row r="124" spans="1:15" thickTop="1" thickBot="1" x14ac:dyDescent="0.35">
      <c r="A124" s="1"/>
      <c r="B124" s="1"/>
      <c r="C124" s="1"/>
      <c r="D124" s="1"/>
      <c r="E124" s="1"/>
      <c r="F124" s="1"/>
    </row>
    <row r="125" spans="1:15" thickTop="1" thickBot="1" x14ac:dyDescent="0.35">
      <c r="A125" s="1"/>
      <c r="B125" s="1"/>
      <c r="C125" s="1"/>
      <c r="D125" s="1"/>
      <c r="E125" s="1"/>
      <c r="F125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4951-0087-4709-B80F-DF29D3D90645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Aktien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Scghwr</dc:creator>
  <cp:lastModifiedBy>Simon Scghwr</cp:lastModifiedBy>
  <dcterms:created xsi:type="dcterms:W3CDTF">2021-11-10T22:43:11Z</dcterms:created>
  <dcterms:modified xsi:type="dcterms:W3CDTF">2022-01-07T23:18:40Z</dcterms:modified>
</cp:coreProperties>
</file>