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s\Documents\git\kk-sem-ultrahang-hw\"/>
    </mc:Choice>
  </mc:AlternateContent>
  <xr:revisionPtr revIDLastSave="0" documentId="13_ncr:1_{53D4FFA0-FB58-4758-81E7-C1D4697C6418}" xr6:coauthVersionLast="47" xr6:coauthVersionMax="47" xr10:uidLastSave="{00000000-0000-0000-0000-000000000000}"/>
  <bookViews>
    <workbookView xWindow="-98" yWindow="-98" windowWidth="19396" windowHeight="10395" xr2:uid="{81796AB7-53DE-480E-97DB-C5D69645F3D3}"/>
  </bookViews>
  <sheets>
    <sheet name="KK-SEM Ultrahang vev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A15" i="1"/>
  <c r="A37" i="1"/>
  <c r="A32" i="1"/>
  <c r="A30" i="1"/>
  <c r="A19" i="1"/>
  <c r="A18" i="1"/>
  <c r="A17" i="1"/>
  <c r="A14" i="1"/>
  <c r="A12" i="1"/>
  <c r="A16" i="1"/>
  <c r="A31" i="1"/>
  <c r="A21" i="1"/>
  <c r="A36" i="1"/>
  <c r="A29" i="1"/>
  <c r="A33" i="1"/>
  <c r="A34" i="1"/>
  <c r="A35" i="1"/>
  <c r="A38" i="1"/>
  <c r="A22" i="1"/>
  <c r="A23" i="1"/>
  <c r="A24" i="1"/>
  <c r="A25" i="1"/>
  <c r="A26" i="1"/>
  <c r="A27" i="1"/>
  <c r="A28" i="1"/>
  <c r="A44" i="1"/>
  <c r="A43" i="1"/>
  <c r="A42" i="1"/>
  <c r="A3" i="1"/>
  <c r="A40" i="1"/>
  <c r="A10" i="1"/>
  <c r="A8" i="1"/>
  <c r="A7" i="1"/>
  <c r="A5" i="1"/>
  <c r="A4" i="1"/>
</calcChain>
</file>

<file path=xl/sharedStrings.xml><?xml version="1.0" encoding="utf-8"?>
<sst xmlns="http://schemas.openxmlformats.org/spreadsheetml/2006/main" count="151" uniqueCount="105">
  <si>
    <t>QTY</t>
  </si>
  <si>
    <t>VALUE</t>
  </si>
  <si>
    <t>PACKAGE</t>
  </si>
  <si>
    <t>PART</t>
  </si>
  <si>
    <t>NOTE</t>
  </si>
  <si>
    <t>LINK</t>
  </si>
  <si>
    <t>SUPPLYER</t>
  </si>
  <si>
    <t>ORDER QTY</t>
  </si>
  <si>
    <t>PRICE (HUF)</t>
  </si>
  <si>
    <t>STATUS</t>
  </si>
  <si>
    <t>IC</t>
  </si>
  <si>
    <t>U3</t>
  </si>
  <si>
    <t>U4</t>
  </si>
  <si>
    <t>DIODE</t>
  </si>
  <si>
    <t>SMA</t>
  </si>
  <si>
    <t>D1</t>
  </si>
  <si>
    <t>D2</t>
  </si>
  <si>
    <t>CRYSTAL</t>
  </si>
  <si>
    <t>SMD</t>
  </si>
  <si>
    <t>X1</t>
  </si>
  <si>
    <t>CAPACITOR</t>
  </si>
  <si>
    <t>100n-50V</t>
  </si>
  <si>
    <t>0805</t>
  </si>
  <si>
    <t>X7R</t>
  </si>
  <si>
    <t>X5R</t>
  </si>
  <si>
    <t>22p-50V</t>
  </si>
  <si>
    <t>C0G</t>
  </si>
  <si>
    <t>10n-50V</t>
  </si>
  <si>
    <t>RESISTOR</t>
  </si>
  <si>
    <t>1% 1/8W</t>
  </si>
  <si>
    <t>R2</t>
  </si>
  <si>
    <t>5% 1/8W</t>
  </si>
  <si>
    <t>10k</t>
  </si>
  <si>
    <t>FUSE</t>
  </si>
  <si>
    <t>F1</t>
  </si>
  <si>
    <t>CONNECTOR</t>
  </si>
  <si>
    <t>THT</t>
  </si>
  <si>
    <t>2.54mm, vertical</t>
  </si>
  <si>
    <t>PCB QTY</t>
  </si>
  <si>
    <t>TL974ID</t>
  </si>
  <si>
    <t>SOIC-14</t>
  </si>
  <si>
    <t>U1, U2</t>
  </si>
  <si>
    <t>STM32F070F6P6</t>
  </si>
  <si>
    <t>TSSOP-20</t>
  </si>
  <si>
    <t>LD1117S33TR</t>
  </si>
  <si>
    <t>SOT-223</t>
  </si>
  <si>
    <t>SMAJ5.0A</t>
  </si>
  <si>
    <t>Green LED</t>
  </si>
  <si>
    <t>8M</t>
  </si>
  <si>
    <t>1n-50V</t>
  </si>
  <si>
    <t>10u-16V</t>
  </si>
  <si>
    <t>1u-16V</t>
  </si>
  <si>
    <t>C0G 1%</t>
  </si>
  <si>
    <t>1210</t>
  </si>
  <si>
    <t>3p socket header</t>
  </si>
  <si>
    <t>J1</t>
  </si>
  <si>
    <t>5p pin header</t>
  </si>
  <si>
    <t>J2</t>
  </si>
  <si>
    <t>J3</t>
  </si>
  <si>
    <t>USB 2.0 Mini-B</t>
  </si>
  <si>
    <t>R3</t>
  </si>
  <si>
    <t>R4</t>
  </si>
  <si>
    <t>R5</t>
  </si>
  <si>
    <t>R6</t>
  </si>
  <si>
    <t>R7</t>
  </si>
  <si>
    <t>R8</t>
  </si>
  <si>
    <t>R9</t>
  </si>
  <si>
    <t>R16</t>
  </si>
  <si>
    <t>VR1</t>
  </si>
  <si>
    <t>Bourns 3314G</t>
  </si>
  <si>
    <t>16k</t>
  </si>
  <si>
    <t>27k</t>
  </si>
  <si>
    <t>39k</t>
  </si>
  <si>
    <t>2k4</t>
  </si>
  <si>
    <t>6k8</t>
  </si>
  <si>
    <t>2k7</t>
  </si>
  <si>
    <t>1k1</t>
  </si>
  <si>
    <t>820</t>
  </si>
  <si>
    <t>150</t>
  </si>
  <si>
    <t>91k</t>
  </si>
  <si>
    <t>620</t>
  </si>
  <si>
    <t>330</t>
  </si>
  <si>
    <t>1k6</t>
  </si>
  <si>
    <t>6k2</t>
  </si>
  <si>
    <t>1k</t>
  </si>
  <si>
    <t>100mA PTC</t>
  </si>
  <si>
    <t>INDUCTOR</t>
  </si>
  <si>
    <t>FB1, FB2</t>
  </si>
  <si>
    <t>@100MHz</t>
  </si>
  <si>
    <t>R1, R12</t>
  </si>
  <si>
    <t>R10, R14, R18, R23</t>
  </si>
  <si>
    <t>R11</t>
  </si>
  <si>
    <t>R13, R17, R22</t>
  </si>
  <si>
    <t>R15</t>
  </si>
  <si>
    <t>R19</t>
  </si>
  <si>
    <t>R20</t>
  </si>
  <si>
    <t>R21</t>
  </si>
  <si>
    <t>390</t>
  </si>
  <si>
    <t>600 ferrite bead</t>
  </si>
  <si>
    <t>C1, C2, C3, C4, C5, C6, C10, C11, C12, C13, C14</t>
  </si>
  <si>
    <t>C7, C23</t>
  </si>
  <si>
    <t>C8, C9, C15, C16, C17, C20, C22, C26</t>
  </si>
  <si>
    <t>C18, C19</t>
  </si>
  <si>
    <t>C21, C25, C27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</si>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</sst>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Ft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4" fillId="3" borderId="1" xfId="1" applyFill="1" applyBorder="1"/>
    <xf numFmtId="0" fontId="0" fillId="3" borderId="1" xfId="0" applyFill="1" applyBorder="1"/>
    <xf numFmtId="0" fontId="0" fillId="2" borderId="1" xfId="0" quotePrefix="1" applyFill="1" applyBorder="1"/>
    <xf numFmtId="0" fontId="0" fillId="5" borderId="1" xfId="0" applyFill="1" applyBorder="1"/>
    <xf numFmtId="168" fontId="0" fillId="4" borderId="1" xfId="0" applyNumberFormat="1" applyFill="1" applyBorder="1"/>
    <xf numFmtId="168" fontId="0" fillId="3" borderId="1" xfId="0" applyNumberFormat="1" applyFill="1" applyBorder="1"/>
  </cellXfs>
  <cellStyles count="2">
    <cellStyle name="Hivatkozás" xfId="1" builtinId="8"/>
    <cellStyle name="Normál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758-5D1A-4BF4-8D9E-99A6B71ACB77}">
  <dimension ref="A1:M45"/>
  <sheetViews>
    <sheetView tabSelected="1" topLeftCell="C28" workbookViewId="0">
      <selection activeCell="I40" sqref="I40"/>
    </sheetView>
  </sheetViews>
  <sheetFormatPr defaultRowHeight="14.25" x14ac:dyDescent="0.45"/>
  <cols>
    <col min="1" max="1" width="4.6640625" bestFit="1" customWidth="1"/>
    <col min="2" max="2" width="14.19921875" bestFit="1" customWidth="1"/>
    <col min="3" max="3" width="9" bestFit="1" customWidth="1"/>
    <col min="4" max="4" width="37.53125" bestFit="1" customWidth="1"/>
    <col min="5" max="5" width="14.06640625" bestFit="1" customWidth="1"/>
    <col min="7" max="7" width="9.3984375" bestFit="1" customWidth="1"/>
    <col min="8" max="8" width="10.6640625" bestFit="1" customWidth="1"/>
    <col min="9" max="9" width="10.9296875" bestFit="1" customWidth="1"/>
    <col min="12" max="12" width="8.19921875" bestFit="1" customWidth="1"/>
    <col min="13" max="13" width="4.199218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38</v>
      </c>
      <c r="M1" s="10">
        <v>1</v>
      </c>
    </row>
    <row r="2" spans="1:13" x14ac:dyDescent="0.45">
      <c r="A2" s="5"/>
      <c r="B2" s="3" t="s">
        <v>10</v>
      </c>
      <c r="C2" s="5"/>
      <c r="D2" s="5"/>
      <c r="E2" s="5"/>
      <c r="F2" s="5"/>
      <c r="G2" s="5"/>
      <c r="H2" s="5"/>
      <c r="I2" s="11"/>
      <c r="J2" s="5"/>
    </row>
    <row r="3" spans="1:13" x14ac:dyDescent="0.45">
      <c r="A3" s="6">
        <f>$M$1*2</f>
        <v>2</v>
      </c>
      <c r="B3" s="6" t="s">
        <v>39</v>
      </c>
      <c r="C3" s="6" t="s">
        <v>40</v>
      </c>
      <c r="D3" s="6" t="s">
        <v>41</v>
      </c>
      <c r="E3" s="6"/>
      <c r="F3" s="7"/>
      <c r="G3" s="8"/>
      <c r="H3" s="8"/>
      <c r="I3" s="12"/>
      <c r="J3" s="4"/>
    </row>
    <row r="4" spans="1:13" x14ac:dyDescent="0.45">
      <c r="A4" s="6">
        <f>$M$1*1</f>
        <v>1</v>
      </c>
      <c r="B4" s="6" t="s">
        <v>42</v>
      </c>
      <c r="C4" s="6" t="s">
        <v>43</v>
      </c>
      <c r="D4" s="6" t="s">
        <v>11</v>
      </c>
      <c r="E4" s="6"/>
      <c r="F4" s="7"/>
      <c r="G4" s="8"/>
      <c r="H4" s="8"/>
      <c r="I4" s="12"/>
      <c r="J4" s="4"/>
    </row>
    <row r="5" spans="1:13" x14ac:dyDescent="0.45">
      <c r="A5" s="6">
        <f>$M$1*1</f>
        <v>1</v>
      </c>
      <c r="B5" s="6" t="s">
        <v>44</v>
      </c>
      <c r="C5" s="6" t="s">
        <v>45</v>
      </c>
      <c r="D5" s="6" t="s">
        <v>12</v>
      </c>
      <c r="E5" s="6"/>
      <c r="F5" s="7"/>
      <c r="G5" s="8"/>
      <c r="H5" s="8"/>
      <c r="I5" s="12"/>
      <c r="J5" s="4"/>
    </row>
    <row r="6" spans="1:13" x14ac:dyDescent="0.45">
      <c r="A6" s="5"/>
      <c r="B6" s="3" t="s">
        <v>13</v>
      </c>
      <c r="C6" s="5"/>
      <c r="D6" s="5"/>
      <c r="E6" s="5"/>
      <c r="F6" s="5"/>
      <c r="G6" s="5"/>
      <c r="H6" s="5"/>
      <c r="I6" s="11"/>
      <c r="J6" s="5"/>
    </row>
    <row r="7" spans="1:13" x14ac:dyDescent="0.45">
      <c r="A7" s="6">
        <f t="shared" ref="A7" si="0">$M$1*1</f>
        <v>1</v>
      </c>
      <c r="B7" s="6" t="s">
        <v>47</v>
      </c>
      <c r="C7" s="9" t="s">
        <v>22</v>
      </c>
      <c r="D7" s="6" t="s">
        <v>15</v>
      </c>
      <c r="E7" s="6"/>
      <c r="F7" s="7"/>
      <c r="G7" s="8"/>
      <c r="H7" s="8"/>
      <c r="I7" s="12"/>
      <c r="J7" s="4"/>
    </row>
    <row r="8" spans="1:13" x14ac:dyDescent="0.45">
      <c r="A8" s="6">
        <f>$M$1*1</f>
        <v>1</v>
      </c>
      <c r="B8" s="6" t="s">
        <v>46</v>
      </c>
      <c r="C8" s="6" t="s">
        <v>14</v>
      </c>
      <c r="D8" s="6" t="s">
        <v>16</v>
      </c>
      <c r="E8" s="6"/>
      <c r="F8" s="7"/>
      <c r="G8" s="8"/>
      <c r="H8" s="8"/>
      <c r="I8" s="12"/>
      <c r="J8" s="4"/>
    </row>
    <row r="9" spans="1:13" x14ac:dyDescent="0.45">
      <c r="A9" s="5"/>
      <c r="B9" s="3" t="s">
        <v>17</v>
      </c>
      <c r="C9" s="5"/>
      <c r="D9" s="5"/>
      <c r="E9" s="5"/>
      <c r="F9" s="5"/>
      <c r="G9" s="5"/>
      <c r="H9" s="5"/>
      <c r="I9" s="11"/>
      <c r="J9" s="5"/>
    </row>
    <row r="10" spans="1:13" ht="14.65" customHeight="1" x14ac:dyDescent="0.45">
      <c r="A10" s="6">
        <f t="shared" ref="A10" si="1">$M$1*1</f>
        <v>1</v>
      </c>
      <c r="B10" s="6" t="s">
        <v>48</v>
      </c>
      <c r="C10" s="6" t="s">
        <v>18</v>
      </c>
      <c r="D10" s="6" t="s">
        <v>19</v>
      </c>
      <c r="E10" s="6"/>
      <c r="F10" s="7"/>
      <c r="G10" s="8"/>
      <c r="H10" s="8"/>
      <c r="I10" s="12"/>
      <c r="J10" s="4"/>
    </row>
    <row r="11" spans="1:13" x14ac:dyDescent="0.45">
      <c r="A11" s="5"/>
      <c r="B11" s="3" t="s">
        <v>86</v>
      </c>
      <c r="C11" s="5"/>
      <c r="D11" s="5"/>
      <c r="E11" s="5"/>
      <c r="F11" s="5"/>
      <c r="G11" s="5"/>
      <c r="H11" s="5"/>
      <c r="I11" s="11"/>
      <c r="J11" s="5"/>
    </row>
    <row r="12" spans="1:13" x14ac:dyDescent="0.45">
      <c r="A12" s="6">
        <f>$M$1*2</f>
        <v>2</v>
      </c>
      <c r="B12" s="6" t="s">
        <v>98</v>
      </c>
      <c r="C12" s="9" t="s">
        <v>22</v>
      </c>
      <c r="D12" s="6" t="s">
        <v>87</v>
      </c>
      <c r="E12" s="9" t="s">
        <v>88</v>
      </c>
      <c r="F12" s="7"/>
      <c r="G12" s="8"/>
      <c r="H12" s="8"/>
      <c r="I12" s="12"/>
      <c r="J12" s="4"/>
    </row>
    <row r="13" spans="1:13" x14ac:dyDescent="0.45">
      <c r="A13" s="5"/>
      <c r="B13" s="3" t="s">
        <v>20</v>
      </c>
      <c r="C13" s="5"/>
      <c r="D13" s="5"/>
      <c r="E13" s="5"/>
      <c r="F13" s="5"/>
      <c r="G13" s="5"/>
      <c r="H13" s="5"/>
      <c r="I13" s="11"/>
      <c r="J13" s="5"/>
    </row>
    <row r="14" spans="1:13" x14ac:dyDescent="0.45">
      <c r="A14" s="6">
        <f>$M$1*11</f>
        <v>11</v>
      </c>
      <c r="B14" s="6" t="s">
        <v>49</v>
      </c>
      <c r="C14" s="9" t="s">
        <v>22</v>
      </c>
      <c r="D14" s="6" t="s">
        <v>99</v>
      </c>
      <c r="E14" s="6" t="s">
        <v>52</v>
      </c>
      <c r="F14" s="7"/>
      <c r="G14" s="8"/>
      <c r="H14" s="8"/>
      <c r="I14" s="12"/>
      <c r="J14" s="4"/>
    </row>
    <row r="15" spans="1:13" x14ac:dyDescent="0.45">
      <c r="A15" s="6">
        <f>$M$1*2</f>
        <v>2</v>
      </c>
      <c r="B15" s="6" t="s">
        <v>51</v>
      </c>
      <c r="C15" s="9" t="s">
        <v>22</v>
      </c>
      <c r="D15" s="6" t="s">
        <v>100</v>
      </c>
      <c r="E15" s="6" t="s">
        <v>23</v>
      </c>
      <c r="F15" s="7"/>
      <c r="G15" s="8"/>
      <c r="H15" s="8"/>
      <c r="I15" s="12"/>
      <c r="J15" s="4"/>
    </row>
    <row r="16" spans="1:13" x14ac:dyDescent="0.45">
      <c r="A16" s="6">
        <f>$M$1*8</f>
        <v>8</v>
      </c>
      <c r="B16" s="6" t="s">
        <v>21</v>
      </c>
      <c r="C16" s="9" t="s">
        <v>22</v>
      </c>
      <c r="D16" s="6" t="s">
        <v>101</v>
      </c>
      <c r="E16" s="6" t="s">
        <v>23</v>
      </c>
      <c r="F16" s="7"/>
      <c r="G16" s="8"/>
      <c r="H16" s="8"/>
      <c r="I16" s="12"/>
      <c r="J16" s="4"/>
    </row>
    <row r="17" spans="1:10" x14ac:dyDescent="0.45">
      <c r="A17" s="6">
        <f>$M$1*2</f>
        <v>2</v>
      </c>
      <c r="B17" s="6" t="s">
        <v>25</v>
      </c>
      <c r="C17" s="9" t="s">
        <v>22</v>
      </c>
      <c r="D17" s="6" t="s">
        <v>102</v>
      </c>
      <c r="E17" s="6" t="s">
        <v>26</v>
      </c>
      <c r="F17" s="7"/>
      <c r="G17" s="8"/>
      <c r="H17" s="8"/>
      <c r="I17" s="12"/>
      <c r="J17" s="4"/>
    </row>
    <row r="18" spans="1:10" x14ac:dyDescent="0.45">
      <c r="A18" s="6">
        <f>$M$1*3</f>
        <v>3</v>
      </c>
      <c r="B18" s="6" t="s">
        <v>50</v>
      </c>
      <c r="C18" s="9" t="s">
        <v>22</v>
      </c>
      <c r="D18" s="6" t="s">
        <v>103</v>
      </c>
      <c r="E18" s="6" t="s">
        <v>24</v>
      </c>
      <c r="F18" s="7"/>
      <c r="G18" s="8"/>
      <c r="H18" s="8"/>
      <c r="I18" s="12"/>
      <c r="J18" s="4"/>
    </row>
    <row r="19" spans="1:10" x14ac:dyDescent="0.45">
      <c r="A19" s="6">
        <f>$M$1*1</f>
        <v>1</v>
      </c>
      <c r="B19" s="6" t="s">
        <v>27</v>
      </c>
      <c r="C19" s="9" t="s">
        <v>22</v>
      </c>
      <c r="D19" s="6" t="s">
        <v>104</v>
      </c>
      <c r="E19" s="6" t="s">
        <v>23</v>
      </c>
      <c r="F19" s="7"/>
      <c r="G19" s="8"/>
      <c r="H19" s="8"/>
      <c r="I19" s="12"/>
      <c r="J19" s="4"/>
    </row>
    <row r="20" spans="1:10" x14ac:dyDescent="0.45">
      <c r="A20" s="5"/>
      <c r="B20" s="3" t="s">
        <v>28</v>
      </c>
      <c r="C20" s="5"/>
      <c r="D20" s="5"/>
      <c r="E20" s="5"/>
      <c r="F20" s="5"/>
      <c r="G20" s="5"/>
      <c r="H20" s="5"/>
      <c r="I20" s="11"/>
      <c r="J20" s="5"/>
    </row>
    <row r="21" spans="1:10" x14ac:dyDescent="0.45">
      <c r="A21" s="6">
        <f>$M$1*2</f>
        <v>2</v>
      </c>
      <c r="B21" s="6" t="s">
        <v>70</v>
      </c>
      <c r="C21" s="9" t="s">
        <v>22</v>
      </c>
      <c r="D21" s="6" t="s">
        <v>89</v>
      </c>
      <c r="E21" s="6" t="s">
        <v>29</v>
      </c>
      <c r="F21" s="7"/>
      <c r="G21" s="8"/>
      <c r="H21" s="8"/>
      <c r="I21" s="12"/>
      <c r="J21" s="4"/>
    </row>
    <row r="22" spans="1:10" x14ac:dyDescent="0.45">
      <c r="A22" s="6">
        <f t="shared" ref="A22:A38" si="2">$M$1*1</f>
        <v>1</v>
      </c>
      <c r="B22" s="6" t="s">
        <v>71</v>
      </c>
      <c r="C22" s="9" t="s">
        <v>22</v>
      </c>
      <c r="D22" s="6" t="s">
        <v>30</v>
      </c>
      <c r="E22" s="6" t="s">
        <v>29</v>
      </c>
      <c r="F22" s="7"/>
      <c r="G22" s="8"/>
      <c r="H22" s="8"/>
      <c r="I22" s="12"/>
      <c r="J22" s="4"/>
    </row>
    <row r="23" spans="1:10" x14ac:dyDescent="0.45">
      <c r="A23" s="6">
        <f t="shared" si="2"/>
        <v>1</v>
      </c>
      <c r="B23" s="9" t="s">
        <v>72</v>
      </c>
      <c r="C23" s="9" t="s">
        <v>22</v>
      </c>
      <c r="D23" s="6" t="s">
        <v>60</v>
      </c>
      <c r="E23" s="6" t="s">
        <v>29</v>
      </c>
      <c r="F23" s="7"/>
      <c r="G23" s="8"/>
      <c r="H23" s="8"/>
      <c r="I23" s="12"/>
      <c r="J23" s="4"/>
    </row>
    <row r="24" spans="1:10" x14ac:dyDescent="0.45">
      <c r="A24" s="6">
        <f t="shared" si="2"/>
        <v>1</v>
      </c>
      <c r="B24" s="6" t="s">
        <v>73</v>
      </c>
      <c r="C24" s="9" t="s">
        <v>22</v>
      </c>
      <c r="D24" s="6" t="s">
        <v>61</v>
      </c>
      <c r="E24" s="6" t="s">
        <v>29</v>
      </c>
      <c r="F24" s="7"/>
      <c r="G24" s="8"/>
      <c r="H24" s="8"/>
      <c r="I24" s="12"/>
      <c r="J24" s="4"/>
    </row>
    <row r="25" spans="1:10" x14ac:dyDescent="0.45">
      <c r="A25" s="6">
        <f t="shared" si="2"/>
        <v>1</v>
      </c>
      <c r="B25" s="6" t="s">
        <v>74</v>
      </c>
      <c r="C25" s="9" t="s">
        <v>22</v>
      </c>
      <c r="D25" s="6" t="s">
        <v>62</v>
      </c>
      <c r="E25" s="6" t="s">
        <v>29</v>
      </c>
      <c r="F25" s="7"/>
      <c r="G25" s="8"/>
      <c r="H25" s="8"/>
      <c r="I25" s="12"/>
      <c r="J25" s="4"/>
    </row>
    <row r="26" spans="1:10" x14ac:dyDescent="0.45">
      <c r="A26" s="6">
        <f t="shared" si="2"/>
        <v>1</v>
      </c>
      <c r="B26" s="6" t="s">
        <v>75</v>
      </c>
      <c r="C26" s="9" t="s">
        <v>22</v>
      </c>
      <c r="D26" s="6" t="s">
        <v>63</v>
      </c>
      <c r="E26" s="6" t="s">
        <v>29</v>
      </c>
      <c r="F26" s="7"/>
      <c r="G26" s="8"/>
      <c r="H26" s="8"/>
      <c r="I26" s="12"/>
      <c r="J26" s="4"/>
    </row>
    <row r="27" spans="1:10" x14ac:dyDescent="0.45">
      <c r="A27" s="6">
        <f t="shared" si="2"/>
        <v>1</v>
      </c>
      <c r="B27" s="6" t="s">
        <v>76</v>
      </c>
      <c r="C27" s="9" t="s">
        <v>22</v>
      </c>
      <c r="D27" s="6" t="s">
        <v>64</v>
      </c>
      <c r="E27" s="6" t="s">
        <v>29</v>
      </c>
      <c r="F27" s="7"/>
      <c r="G27" s="8"/>
      <c r="H27" s="8"/>
      <c r="I27" s="12"/>
      <c r="J27" s="4"/>
    </row>
    <row r="28" spans="1:10" x14ac:dyDescent="0.45">
      <c r="A28" s="6">
        <f t="shared" si="2"/>
        <v>1</v>
      </c>
      <c r="B28" s="9" t="s">
        <v>77</v>
      </c>
      <c r="C28" s="9" t="s">
        <v>22</v>
      </c>
      <c r="D28" s="6" t="s">
        <v>65</v>
      </c>
      <c r="E28" s="6" t="s">
        <v>29</v>
      </c>
      <c r="F28" s="7"/>
      <c r="G28" s="8"/>
      <c r="H28" s="8"/>
      <c r="I28" s="12"/>
      <c r="J28" s="4"/>
    </row>
    <row r="29" spans="1:10" x14ac:dyDescent="0.45">
      <c r="A29" s="6">
        <f t="shared" si="2"/>
        <v>1</v>
      </c>
      <c r="B29" s="9" t="s">
        <v>78</v>
      </c>
      <c r="C29" s="9" t="s">
        <v>22</v>
      </c>
      <c r="D29" s="6" t="s">
        <v>66</v>
      </c>
      <c r="E29" s="6" t="s">
        <v>29</v>
      </c>
      <c r="F29" s="7"/>
      <c r="G29" s="8"/>
      <c r="H29" s="8"/>
      <c r="I29" s="12"/>
      <c r="J29" s="4"/>
    </row>
    <row r="30" spans="1:10" x14ac:dyDescent="0.45">
      <c r="A30" s="6">
        <f>$M$1*4</f>
        <v>4</v>
      </c>
      <c r="B30" s="6" t="s">
        <v>32</v>
      </c>
      <c r="C30" s="9" t="s">
        <v>22</v>
      </c>
      <c r="D30" s="6" t="s">
        <v>90</v>
      </c>
      <c r="E30" s="6" t="s">
        <v>29</v>
      </c>
      <c r="F30" s="7"/>
      <c r="G30" s="8"/>
      <c r="H30" s="8"/>
      <c r="I30" s="12"/>
      <c r="J30" s="4"/>
    </row>
    <row r="31" spans="1:10" x14ac:dyDescent="0.45">
      <c r="A31" s="6">
        <f>$M$1*3</f>
        <v>3</v>
      </c>
      <c r="B31" s="6" t="s">
        <v>79</v>
      </c>
      <c r="C31" s="9" t="s">
        <v>22</v>
      </c>
      <c r="D31" s="6" t="s">
        <v>91</v>
      </c>
      <c r="E31" s="6" t="s">
        <v>29</v>
      </c>
      <c r="F31" s="7"/>
      <c r="G31" s="8"/>
      <c r="H31" s="8"/>
      <c r="I31" s="12"/>
      <c r="J31" s="4"/>
    </row>
    <row r="32" spans="1:10" x14ac:dyDescent="0.45">
      <c r="A32" s="6">
        <f>$M$1*3</f>
        <v>3</v>
      </c>
      <c r="B32" s="6" t="s">
        <v>84</v>
      </c>
      <c r="C32" s="9" t="s">
        <v>22</v>
      </c>
      <c r="D32" s="6" t="s">
        <v>92</v>
      </c>
      <c r="E32" s="6" t="s">
        <v>29</v>
      </c>
      <c r="F32" s="7"/>
      <c r="G32" s="8"/>
      <c r="H32" s="8"/>
      <c r="I32" s="12"/>
      <c r="J32" s="4"/>
    </row>
    <row r="33" spans="1:10" x14ac:dyDescent="0.45">
      <c r="A33" s="6">
        <f t="shared" si="2"/>
        <v>1</v>
      </c>
      <c r="B33" s="6" t="s">
        <v>83</v>
      </c>
      <c r="C33" s="9" t="s">
        <v>22</v>
      </c>
      <c r="D33" s="6" t="s">
        <v>93</v>
      </c>
      <c r="E33" s="6" t="s">
        <v>29</v>
      </c>
      <c r="F33" s="7"/>
      <c r="G33" s="8"/>
      <c r="H33" s="8"/>
      <c r="I33" s="12"/>
      <c r="J33" s="4"/>
    </row>
    <row r="34" spans="1:10" x14ac:dyDescent="0.45">
      <c r="A34" s="6">
        <f t="shared" si="2"/>
        <v>1</v>
      </c>
      <c r="B34" s="9" t="s">
        <v>82</v>
      </c>
      <c r="C34" s="9" t="s">
        <v>22</v>
      </c>
      <c r="D34" s="6" t="s">
        <v>67</v>
      </c>
      <c r="E34" s="6" t="s">
        <v>29</v>
      </c>
      <c r="F34" s="7"/>
      <c r="G34" s="8"/>
      <c r="H34" s="8"/>
      <c r="I34" s="12"/>
      <c r="J34" s="4"/>
    </row>
    <row r="35" spans="1:10" x14ac:dyDescent="0.45">
      <c r="A35" s="6">
        <f t="shared" si="2"/>
        <v>1</v>
      </c>
      <c r="B35" s="9" t="s">
        <v>81</v>
      </c>
      <c r="C35" s="9" t="s">
        <v>22</v>
      </c>
      <c r="D35" s="6" t="s">
        <v>94</v>
      </c>
      <c r="E35" s="6" t="s">
        <v>29</v>
      </c>
      <c r="F35" s="7"/>
      <c r="G35" s="8"/>
      <c r="H35" s="8"/>
      <c r="I35" s="12"/>
      <c r="J35" s="4"/>
    </row>
    <row r="36" spans="1:10" x14ac:dyDescent="0.45">
      <c r="A36" s="6">
        <f t="shared" si="2"/>
        <v>1</v>
      </c>
      <c r="B36" s="9" t="s">
        <v>80</v>
      </c>
      <c r="C36" s="9" t="s">
        <v>22</v>
      </c>
      <c r="D36" s="6" t="s">
        <v>95</v>
      </c>
      <c r="E36" s="6" t="s">
        <v>29</v>
      </c>
      <c r="F36" s="7"/>
      <c r="G36" s="8"/>
      <c r="H36" s="8"/>
      <c r="I36" s="12"/>
      <c r="J36" s="4"/>
    </row>
    <row r="37" spans="1:10" x14ac:dyDescent="0.45">
      <c r="A37" s="6">
        <f t="shared" si="2"/>
        <v>1</v>
      </c>
      <c r="B37" s="9" t="s">
        <v>97</v>
      </c>
      <c r="C37" s="9" t="s">
        <v>22</v>
      </c>
      <c r="D37" s="6" t="s">
        <v>96</v>
      </c>
      <c r="E37" s="6" t="s">
        <v>31</v>
      </c>
      <c r="F37" s="7"/>
      <c r="G37" s="8"/>
      <c r="H37" s="8"/>
      <c r="I37" s="12"/>
      <c r="J37" s="4"/>
    </row>
    <row r="38" spans="1:10" x14ac:dyDescent="0.45">
      <c r="A38" s="6">
        <f t="shared" si="2"/>
        <v>1</v>
      </c>
      <c r="B38" s="9" t="s">
        <v>32</v>
      </c>
      <c r="C38" s="9" t="s">
        <v>18</v>
      </c>
      <c r="D38" s="6" t="s">
        <v>68</v>
      </c>
      <c r="E38" s="6" t="s">
        <v>69</v>
      </c>
      <c r="F38" s="7"/>
      <c r="G38" s="8"/>
      <c r="H38" s="8"/>
      <c r="I38" s="12"/>
      <c r="J38" s="4"/>
    </row>
    <row r="39" spans="1:10" x14ac:dyDescent="0.45">
      <c r="A39" s="5"/>
      <c r="B39" s="3" t="s">
        <v>33</v>
      </c>
      <c r="C39" s="5"/>
      <c r="D39" s="5"/>
      <c r="E39" s="5"/>
      <c r="F39" s="5"/>
      <c r="G39" s="5"/>
      <c r="H39" s="5"/>
      <c r="I39" s="11"/>
      <c r="J39" s="5"/>
    </row>
    <row r="40" spans="1:10" x14ac:dyDescent="0.45">
      <c r="A40" s="6">
        <f>$M$1*1</f>
        <v>1</v>
      </c>
      <c r="B40" s="6" t="s">
        <v>85</v>
      </c>
      <c r="C40" s="9" t="s">
        <v>53</v>
      </c>
      <c r="D40" s="6" t="s">
        <v>34</v>
      </c>
      <c r="E40" s="6"/>
      <c r="F40" s="7"/>
      <c r="G40" s="8"/>
      <c r="H40" s="8"/>
      <c r="I40" s="12"/>
      <c r="J40" s="4"/>
    </row>
    <row r="41" spans="1:10" x14ac:dyDescent="0.45">
      <c r="A41" s="5"/>
      <c r="B41" s="3" t="s">
        <v>35</v>
      </c>
      <c r="C41" s="5"/>
      <c r="D41" s="5"/>
      <c r="E41" s="5"/>
      <c r="F41" s="5"/>
      <c r="G41" s="5"/>
      <c r="H41" s="5"/>
      <c r="I41" s="11"/>
      <c r="J41" s="5"/>
    </row>
    <row r="42" spans="1:10" x14ac:dyDescent="0.45">
      <c r="A42" s="6">
        <f>$M$1*1</f>
        <v>1</v>
      </c>
      <c r="B42" s="6" t="s">
        <v>54</v>
      </c>
      <c r="C42" s="6" t="s">
        <v>36</v>
      </c>
      <c r="D42" s="6" t="s">
        <v>55</v>
      </c>
      <c r="E42" s="6" t="s">
        <v>37</v>
      </c>
      <c r="F42" s="7"/>
      <c r="G42" s="8"/>
      <c r="H42" s="8"/>
      <c r="I42" s="12"/>
      <c r="J42" s="4"/>
    </row>
    <row r="43" spans="1:10" x14ac:dyDescent="0.45">
      <c r="A43" s="6">
        <f>$M$1*1</f>
        <v>1</v>
      </c>
      <c r="B43" s="6" t="s">
        <v>56</v>
      </c>
      <c r="C43" s="6" t="s">
        <v>36</v>
      </c>
      <c r="D43" s="6" t="s">
        <v>57</v>
      </c>
      <c r="E43" s="6" t="s">
        <v>37</v>
      </c>
      <c r="F43" s="7"/>
      <c r="G43" s="8"/>
      <c r="H43" s="8"/>
      <c r="I43" s="12"/>
      <c r="J43" s="4"/>
    </row>
    <row r="44" spans="1:10" x14ac:dyDescent="0.45">
      <c r="A44" s="6">
        <f>$M$1*1</f>
        <v>1</v>
      </c>
      <c r="B44" s="6" t="s">
        <v>59</v>
      </c>
      <c r="C44" s="6" t="s">
        <v>18</v>
      </c>
      <c r="D44" s="6" t="s">
        <v>58</v>
      </c>
      <c r="E44" s="6"/>
      <c r="F44" s="7"/>
      <c r="G44" s="8"/>
      <c r="H44" s="8"/>
      <c r="I44" s="12"/>
      <c r="J44" s="4"/>
    </row>
    <row r="45" spans="1:10" x14ac:dyDescent="0.45">
      <c r="I45" s="11">
        <f>SUM(I2:I44)</f>
        <v>0</v>
      </c>
    </row>
  </sheetData>
  <phoneticPr fontId="5" type="noConversion"/>
  <conditionalFormatting sqref="J1:J10 J13:J44">
    <cfRule type="containsText" dxfId="3" priority="3" operator="containsText" text="Done">
      <formula>NOT(ISERROR(SEARCH("Done",J1)))</formula>
    </cfRule>
    <cfRule type="containsText" dxfId="2" priority="4" operator="containsText" text="Ordered">
      <formula>NOT(ISERROR(SEARCH("Ordered",J1)))</formula>
    </cfRule>
  </conditionalFormatting>
  <conditionalFormatting sqref="J11:J12">
    <cfRule type="containsText" dxfId="1" priority="1" operator="containsText" text="Done">
      <formula>NOT(ISERROR(SEARCH("Done",J11)))</formula>
    </cfRule>
    <cfRule type="containsText" dxfId="0" priority="2" operator="containsText" text="Ordered">
      <formula>NOT(ISERROR(SEARCH("Ordered",J11)))</formula>
    </cfRule>
  </conditionalFormatting>
  <dataValidations count="1">
    <dataValidation type="list" allowBlank="1" showInputMessage="1" showErrorMessage="1" sqref="J3:J5 J7:J8 J42:J44 J21:J38 J40 J10 J12 J14:J19" xr:uid="{F7F205F8-AFB0-4666-BB5B-48C0AB512A47}">
      <formula1>"Ordered,Done"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KK-SEM Ultrahang vevő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2021-04-25T22:39:42Z</dcterms:created>
  <dcterms:modified xsi:type="dcterms:W3CDTF">2021-05-30T13:59:57Z</dcterms:modified>
</cp:coreProperties>
</file>