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1DEEBFB5-F86D-45F1-BE59-94191CF5BF41}" xr6:coauthVersionLast="47" xr6:coauthVersionMax="47" xr10:uidLastSave="{00000000-0000-0000-0000-000000000000}"/>
  <bookViews>
    <workbookView xWindow="-120" yWindow="-120" windowWidth="29040" windowHeight="15720" xr2:uid="{D02A0C02-EDF7-4696-A8A0-B031D857D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5" i="1"/>
  <c r="AA18" i="1"/>
  <c r="Z4" i="1"/>
  <c r="Y4" i="1"/>
  <c r="AB20" i="1"/>
  <c r="AA20" i="1"/>
  <c r="Z20" i="1"/>
  <c r="Y20" i="1"/>
  <c r="AB19" i="1"/>
  <c r="AA19" i="1"/>
  <c r="Z19" i="1"/>
  <c r="Y19" i="1"/>
  <c r="AB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Y3" i="1"/>
  <c r="Z3" i="1" s="1"/>
  <c r="AA3" i="1" s="1"/>
  <c r="AB3" i="1" s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5" i="1"/>
  <c r="D22" i="1"/>
  <c r="D24" i="1"/>
  <c r="D23" i="1"/>
  <c r="C24" i="1"/>
  <c r="C23" i="1"/>
  <c r="C22" i="1"/>
  <c r="X8" i="1" l="1"/>
  <c r="X20" i="1"/>
  <c r="X9" i="1"/>
  <c r="X17" i="1"/>
  <c r="X11" i="1"/>
  <c r="X15" i="1"/>
  <c r="X14" i="1"/>
  <c r="X13" i="1"/>
  <c r="X12" i="1"/>
  <c r="X10" i="1"/>
  <c r="X16" i="1"/>
  <c r="X19" i="1"/>
  <c r="X7" i="1"/>
  <c r="X18" i="1"/>
  <c r="X6" i="1"/>
  <c r="X4" i="1"/>
  <c r="X5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<sst xmlns="http://schemas.openxmlformats.org/spreadsheetml/2006/main" count="48" uniqueCount="47">
  <si>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</si>
  <si>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</si>
  <si>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</si>
  <si>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</si>
  <si>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</si>
  <si>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</si>
  <si>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</si>
  <si>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</si>
  <si>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</si>
  <si>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</si>
  <si>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</si>
  <si>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</si>
  <si>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</si>
  <si>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</si>
  <si>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</si>
  <si>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</si>
  <si>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</si>
  <si>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</si>
  <si>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</si>
  <si>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</si>
  <si>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</si>
  <si>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</si>
  <si>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</si>
  <si>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</si>
  <si>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</si>
  <si>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</si>
  <si>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</si>
  <si>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</si>
  <si>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</si>
  <si>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</si>
  <si>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</si>
  <si>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</si>
  <si>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</si>
  <si>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</si>
  <si>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</si>
  <si>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</si>
  <si>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</si>
  <si>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</si>
  <si>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</si>
  <si>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</si>
  <si>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</si>
  <si>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</si>
  <si>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</si>
  <si>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</si>
  <si>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Overtime Bonus</t>
  </si>
  <si>
    <t>Overtime Hours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</si>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</sst>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4" fontId="0" fillId="4" borderId="0" xfId="0" applyNumberFormat="1" applyFill="1"/>
    <xf numFmtId="164" fontId="0" fillId="4" borderId="0" xfId="0" applyNumberFormat="1" applyFill="1"/>
    <xf numFmtId="14" fontId="0" fillId="5" borderId="0" xfId="0" applyNumberFormat="1" applyFill="1"/>
    <xf numFmtId="164" fontId="0" fillId="5" borderId="0" xfId="0" applyNumberFormat="1" applyFill="1"/>
    <xf numFmtId="14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528-A9F2-4B24-A926-B850383B38FC}">
  <sheetPr>
    <pageSetUpPr fitToPage="1"/>
  </sheetPr>
  <dimension ref="A1:AD25"/>
  <sheetViews>
    <sheetView tabSelected="1" zoomScale="80" zoomScaleNormal="80" workbookViewId="0">
      <selection activeCell="AD19" sqref="AD19"/>
    </sheetView>
  </sheetViews>
  <sheetFormatPr defaultRowHeight="15" x14ac:dyDescent="0.25"/>
  <cols>
    <col min="1" max="1" width="15.140625" customWidth="1"/>
    <col min="2" max="2" width="16" customWidth="1"/>
    <col min="3" max="3" width="16.85546875" customWidth="1"/>
    <col min="4" max="13" width="12" customWidth="1"/>
    <col min="14" max="18" width="14.85546875" customWidth="1"/>
    <col min="19" max="23" width="16.42578125" customWidth="1"/>
    <col min="24" max="28" width="12.7109375" customWidth="1"/>
    <col min="30" max="30" width="13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45</v>
      </c>
      <c r="N2" t="s">
        <v>5</v>
      </c>
      <c r="S2" t="s">
        <v>44</v>
      </c>
      <c r="X2" t="s">
        <v>43</v>
      </c>
    </row>
    <row r="3" spans="1:30" x14ac:dyDescent="0.25">
      <c r="A3" t="s">
        <v>1</v>
      </c>
      <c r="B3" t="s">
        <v>2</v>
      </c>
      <c r="C3" t="s">
        <v>3</v>
      </c>
      <c r="D3" s="4">
        <v>45292</v>
      </c>
      <c r="E3" s="4">
        <f>D3+DAY(7)</f>
        <v>45299</v>
      </c>
      <c r="F3" s="4">
        <f t="shared" ref="F3:H3" si="0">E3+DAY(7)</f>
        <v>45306</v>
      </c>
      <c r="G3" s="4">
        <f t="shared" si="0"/>
        <v>45313</v>
      </c>
      <c r="H3" s="4">
        <f t="shared" si="0"/>
        <v>45320</v>
      </c>
      <c r="I3" s="7">
        <v>45292</v>
      </c>
      <c r="J3" s="7">
        <f>I3+DAY(7)</f>
        <v>45299</v>
      </c>
      <c r="K3" s="7">
        <f t="shared" ref="K3:M3" si="1">J3+DAY(7)</f>
        <v>45306</v>
      </c>
      <c r="L3" s="7">
        <f t="shared" si="1"/>
        <v>45313</v>
      </c>
      <c r="M3" s="7">
        <f t="shared" si="1"/>
        <v>45320</v>
      </c>
      <c r="N3" s="10">
        <v>45292</v>
      </c>
      <c r="O3" s="10">
        <f>N3+DAY(7)</f>
        <v>45299</v>
      </c>
      <c r="P3" s="10">
        <f t="shared" ref="P3:R3" si="2">O3+DAY(7)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S3+DAY(7)</f>
        <v>45299</v>
      </c>
      <c r="U3" s="12">
        <f t="shared" ref="U3:W3" si="3">T3+DAY(7)</f>
        <v>45306</v>
      </c>
      <c r="V3" s="12">
        <f t="shared" si="3"/>
        <v>45313</v>
      </c>
      <c r="W3" s="12">
        <f t="shared" si="3"/>
        <v>45320</v>
      </c>
      <c r="X3" s="14">
        <v>45292</v>
      </c>
      <c r="Y3" s="14">
        <f>X3+DAY(7)</f>
        <v>45299</v>
      </c>
      <c r="Z3" s="14">
        <f t="shared" ref="Z3:AB3" si="4">Y3+DAY(7)</f>
        <v>45306</v>
      </c>
      <c r="AA3" s="14">
        <f t="shared" si="4"/>
        <v>45313</v>
      </c>
      <c r="AB3" s="14">
        <f t="shared" si="4"/>
        <v>45320</v>
      </c>
      <c r="AD3" t="s">
        <v>46</v>
      </c>
    </row>
    <row r="4" spans="1:30" x14ac:dyDescent="0.25">
      <c r="A4" t="s">
        <v>6</v>
      </c>
      <c r="B4" t="s">
        <v>23</v>
      </c>
      <c r="C4" s="1">
        <v>15.9</v>
      </c>
      <c r="D4" s="5">
        <v>41</v>
      </c>
      <c r="E4" s="6">
        <v>10.506736878508697</v>
      </c>
      <c r="F4" s="6">
        <v>45.587501608880537</v>
      </c>
      <c r="G4" s="6">
        <v>39.39271498229914</v>
      </c>
      <c r="H4" s="6">
        <v>47.108673900989707</v>
      </c>
      <c r="I4" s="8">
        <f>IF(D4&gt;40,D4-40,0)</f>
        <v>1</v>
      </c>
      <c r="J4" s="9">
        <f>IF(E4&gt;40,E4-40,0)</f>
        <v>0</v>
      </c>
      <c r="K4" s="9">
        <f>IF(F4&gt;40,F4-40,0)</f>
        <v>5.5875016088805367</v>
      </c>
      <c r="L4" s="9">
        <f>IF(G4&gt;40,G4-40,0)</f>
        <v>0</v>
      </c>
      <c r="M4" s="9">
        <f>IF(H4&gt;40,H4-40,0)</f>
        <v>7.1086739009897073</v>
      </c>
      <c r="N4" s="11">
        <f>$C4*D4</f>
        <v>651.9</v>
      </c>
      <c r="O4" s="11">
        <f t="shared" ref="O4:R19" si="5">$C4*E4</f>
        <v>167.05711636828829</v>
      </c>
      <c r="P4" s="11">
        <f t="shared" si="5"/>
        <v>724.84127558120053</v>
      </c>
      <c r="Q4" s="11">
        <f t="shared" si="5"/>
        <v>626.34416821855632</v>
      </c>
      <c r="R4" s="11">
        <f t="shared" si="5"/>
        <v>749.02791502573632</v>
      </c>
      <c r="S4" s="13">
        <f>0.5*$C4*I4</f>
        <v>7.95</v>
      </c>
      <c r="T4" s="13">
        <f t="shared" ref="T4:T20" si="6">0.5*$C4*J4</f>
        <v>0</v>
      </c>
      <c r="U4" s="13">
        <f t="shared" ref="U4:U20" si="7">0.5*$C4*K4</f>
        <v>44.420637790600267</v>
      </c>
      <c r="V4" s="13">
        <f t="shared" ref="V4:V20" si="8">0.5*$C4*L4</f>
        <v>0</v>
      </c>
      <c r="W4" s="13">
        <f t="shared" ref="W4:W20" si="9">0.5*$C4*M4</f>
        <v>56.513957512868174</v>
      </c>
      <c r="X4" s="15">
        <f>N4+S4</f>
        <v>659.85</v>
      </c>
      <c r="Y4" s="15">
        <f>O4+T4</f>
        <v>167.05711636828829</v>
      </c>
      <c r="Z4" s="15">
        <f>P4+U4</f>
        <v>769.2619133718008</v>
      </c>
      <c r="AA4" s="15">
        <f t="shared" ref="Y4:AB19" si="10">Q4+V4</f>
        <v>626.34416821855632</v>
      </c>
      <c r="AB4" s="15">
        <f t="shared" si="10"/>
        <v>805.54187253860448</v>
      </c>
      <c r="AD4" s="1">
        <f>SUM(X4:AB4)</f>
        <v>3028.0550704972497</v>
      </c>
    </row>
    <row r="5" spans="1:30" x14ac:dyDescent="0.25">
      <c r="A5" t="s">
        <v>7</v>
      </c>
      <c r="B5" t="s">
        <v>24</v>
      </c>
      <c r="C5" s="1">
        <v>10</v>
      </c>
      <c r="D5" s="5">
        <v>42</v>
      </c>
      <c r="E5" s="6">
        <v>13.314104789688708</v>
      </c>
      <c r="F5" s="6">
        <v>20.447547251415763</v>
      </c>
      <c r="G5" s="6">
        <v>44.167474699618367</v>
      </c>
      <c r="H5" s="6">
        <v>48.379013135534521</v>
      </c>
      <c r="I5" s="8">
        <f t="shared" ref="I5:M20" si="11">IF(D5&gt;40,D5-40,0)</f>
        <v>2</v>
      </c>
      <c r="J5" s="9">
        <f t="shared" si="11"/>
        <v>0</v>
      </c>
      <c r="K5" s="9">
        <f t="shared" si="11"/>
        <v>0</v>
      </c>
      <c r="L5" s="9">
        <f t="shared" si="11"/>
        <v>4.1674746996183671</v>
      </c>
      <c r="M5" s="9">
        <f t="shared" si="11"/>
        <v>8.379013135534521</v>
      </c>
      <c r="N5" s="11">
        <f t="shared" ref="N5:N20" si="12">$C5*D5</f>
        <v>420</v>
      </c>
      <c r="O5" s="11">
        <f t="shared" si="5"/>
        <v>133.14104789688707</v>
      </c>
      <c r="P5" s="11">
        <f t="shared" si="5"/>
        <v>204.47547251415762</v>
      </c>
      <c r="Q5" s="11">
        <f t="shared" si="5"/>
        <v>441.67474699618367</v>
      </c>
      <c r="R5" s="11">
        <f t="shared" si="5"/>
        <v>483.79013135534524</v>
      </c>
      <c r="S5" s="13">
        <f t="shared" ref="S5:S20" si="13">0.5*$C5*I5</f>
        <v>10</v>
      </c>
      <c r="T5" s="13">
        <f t="shared" si="6"/>
        <v>0</v>
      </c>
      <c r="U5" s="13">
        <f t="shared" si="7"/>
        <v>0</v>
      </c>
      <c r="V5" s="13">
        <f t="shared" si="8"/>
        <v>20.837373498091836</v>
      </c>
      <c r="W5" s="13">
        <f t="shared" si="9"/>
        <v>41.895065677672605</v>
      </c>
      <c r="X5" s="15">
        <f>N5+S5</f>
        <v>430</v>
      </c>
      <c r="Y5" s="15">
        <f t="shared" si="10"/>
        <v>133.14104789688707</v>
      </c>
      <c r="Z5" s="15">
        <f t="shared" si="10"/>
        <v>204.47547251415762</v>
      </c>
      <c r="AA5" s="15">
        <f t="shared" si="10"/>
        <v>462.51212049427551</v>
      </c>
      <c r="AB5" s="15">
        <f t="shared" si="10"/>
        <v>525.68519703301786</v>
      </c>
      <c r="AD5" s="1">
        <f t="shared" ref="AD5:AD20" si="14">SUM(X5:AB5)</f>
        <v>1755.8138379383381</v>
      </c>
    </row>
    <row r="6" spans="1:30" x14ac:dyDescent="0.25">
      <c r="A6" t="s">
        <v>8</v>
      </c>
      <c r="B6" t="s">
        <v>25</v>
      </c>
      <c r="C6" s="1">
        <v>22.1</v>
      </c>
      <c r="D6" s="5">
        <v>49</v>
      </c>
      <c r="E6" s="6">
        <v>47.309005290369313</v>
      </c>
      <c r="F6" s="6">
        <v>41.478144376107394</v>
      </c>
      <c r="G6" s="6">
        <v>22.767877029724364</v>
      </c>
      <c r="H6" s="6">
        <v>39.380866705264026</v>
      </c>
      <c r="I6" s="8">
        <f t="shared" si="11"/>
        <v>9</v>
      </c>
      <c r="J6" s="9">
        <f t="shared" si="11"/>
        <v>7.3090052903693135</v>
      </c>
      <c r="K6" s="9">
        <f t="shared" si="11"/>
        <v>1.4781443761073945</v>
      </c>
      <c r="L6" s="9">
        <f t="shared" si="11"/>
        <v>0</v>
      </c>
      <c r="M6" s="9">
        <f t="shared" si="11"/>
        <v>0</v>
      </c>
      <c r="N6" s="11">
        <f t="shared" si="12"/>
        <v>1082.9000000000001</v>
      </c>
      <c r="O6" s="11">
        <f t="shared" si="5"/>
        <v>1045.5290169171619</v>
      </c>
      <c r="P6" s="11">
        <f t="shared" si="5"/>
        <v>916.66699071197343</v>
      </c>
      <c r="Q6" s="11">
        <f t="shared" si="5"/>
        <v>503.17008235690849</v>
      </c>
      <c r="R6" s="11">
        <f t="shared" si="5"/>
        <v>870.31715418633507</v>
      </c>
      <c r="S6" s="13">
        <f t="shared" si="13"/>
        <v>99.45</v>
      </c>
      <c r="T6" s="13">
        <f t="shared" si="6"/>
        <v>80.76450845858092</v>
      </c>
      <c r="U6" s="13">
        <f t="shared" si="7"/>
        <v>16.33349535598671</v>
      </c>
      <c r="V6" s="13">
        <f t="shared" si="8"/>
        <v>0</v>
      </c>
      <c r="W6" s="13">
        <f t="shared" si="9"/>
        <v>0</v>
      </c>
      <c r="X6" s="15">
        <f>N6+S6</f>
        <v>1182.3500000000001</v>
      </c>
      <c r="Y6" s="15">
        <f t="shared" si="10"/>
        <v>1126.2935253757428</v>
      </c>
      <c r="Z6" s="15">
        <f t="shared" si="10"/>
        <v>933.00048606796008</v>
      </c>
      <c r="AA6" s="15">
        <f t="shared" si="10"/>
        <v>503.17008235690849</v>
      </c>
      <c r="AB6" s="15">
        <f t="shared" si="10"/>
        <v>870.31715418633507</v>
      </c>
      <c r="AD6" s="1">
        <f t="shared" si="14"/>
        <v>4615.1312479869466</v>
      </c>
    </row>
    <row r="7" spans="1:30" x14ac:dyDescent="0.25">
      <c r="A7" t="s">
        <v>9</v>
      </c>
      <c r="B7" t="s">
        <v>26</v>
      </c>
      <c r="C7" s="1">
        <v>19.100000000000001</v>
      </c>
      <c r="D7" s="5">
        <v>41</v>
      </c>
      <c r="E7" s="6">
        <v>27.700552882609987</v>
      </c>
      <c r="F7" s="6">
        <v>31.392861608630458</v>
      </c>
      <c r="G7" s="6">
        <v>22.449560334295086</v>
      </c>
      <c r="H7" s="6">
        <v>25.309959369416521</v>
      </c>
      <c r="I7" s="8">
        <f t="shared" si="11"/>
        <v>1</v>
      </c>
      <c r="J7" s="9">
        <f t="shared" si="11"/>
        <v>0</v>
      </c>
      <c r="K7" s="9">
        <f t="shared" si="11"/>
        <v>0</v>
      </c>
      <c r="L7" s="9">
        <f t="shared" si="11"/>
        <v>0</v>
      </c>
      <c r="M7" s="9">
        <f t="shared" si="11"/>
        <v>0</v>
      </c>
      <c r="N7" s="11">
        <f t="shared" si="12"/>
        <v>783.1</v>
      </c>
      <c r="O7" s="11">
        <f t="shared" si="5"/>
        <v>529.08056005785079</v>
      </c>
      <c r="P7" s="11">
        <f t="shared" si="5"/>
        <v>599.60365672484181</v>
      </c>
      <c r="Q7" s="11">
        <f t="shared" si="5"/>
        <v>428.78660238503619</v>
      </c>
      <c r="R7" s="11">
        <f t="shared" si="5"/>
        <v>483.42022395585559</v>
      </c>
      <c r="S7" s="13">
        <f t="shared" si="13"/>
        <v>9.5500000000000007</v>
      </c>
      <c r="T7" s="13">
        <f t="shared" si="6"/>
        <v>0</v>
      </c>
      <c r="U7" s="13">
        <f t="shared" si="7"/>
        <v>0</v>
      </c>
      <c r="V7" s="13">
        <f t="shared" si="8"/>
        <v>0</v>
      </c>
      <c r="W7" s="13">
        <f t="shared" si="9"/>
        <v>0</v>
      </c>
      <c r="X7" s="15">
        <f>N7+S7</f>
        <v>792.65</v>
      </c>
      <c r="Y7" s="15">
        <f t="shared" si="10"/>
        <v>529.08056005785079</v>
      </c>
      <c r="Z7" s="15">
        <f t="shared" si="10"/>
        <v>599.60365672484181</v>
      </c>
      <c r="AA7" s="15">
        <f t="shared" si="10"/>
        <v>428.78660238503619</v>
      </c>
      <c r="AB7" s="15">
        <f t="shared" si="10"/>
        <v>483.42022395585559</v>
      </c>
      <c r="AD7" s="1">
        <f t="shared" si="14"/>
        <v>2833.5410431235841</v>
      </c>
    </row>
    <row r="8" spans="1:30" x14ac:dyDescent="0.25">
      <c r="A8" t="s">
        <v>10</v>
      </c>
      <c r="B8" t="s">
        <v>27</v>
      </c>
      <c r="C8" s="1">
        <v>6.9</v>
      </c>
      <c r="D8" s="5">
        <v>39</v>
      </c>
      <c r="E8" s="6">
        <v>19.257609916642693</v>
      </c>
      <c r="F8" s="6">
        <v>38.503410994261685</v>
      </c>
      <c r="G8" s="6">
        <v>42.120884127422755</v>
      </c>
      <c r="H8" s="6">
        <v>15.619134815377897</v>
      </c>
      <c r="I8" s="8">
        <f t="shared" si="11"/>
        <v>0</v>
      </c>
      <c r="J8" s="9">
        <f t="shared" si="11"/>
        <v>0</v>
      </c>
      <c r="K8" s="9">
        <f t="shared" si="11"/>
        <v>0</v>
      </c>
      <c r="L8" s="9">
        <f t="shared" si="11"/>
        <v>2.1208841274227552</v>
      </c>
      <c r="M8" s="9">
        <f t="shared" si="11"/>
        <v>0</v>
      </c>
      <c r="N8" s="11">
        <f t="shared" si="12"/>
        <v>269.10000000000002</v>
      </c>
      <c r="O8" s="11">
        <f t="shared" si="5"/>
        <v>132.87750842483459</v>
      </c>
      <c r="P8" s="11">
        <f t="shared" si="5"/>
        <v>265.67353586040565</v>
      </c>
      <c r="Q8" s="11">
        <f t="shared" si="5"/>
        <v>290.63410047921701</v>
      </c>
      <c r="R8" s="11">
        <f t="shared" si="5"/>
        <v>107.7720302261075</v>
      </c>
      <c r="S8" s="13">
        <f t="shared" si="13"/>
        <v>0</v>
      </c>
      <c r="T8" s="13">
        <f t="shared" si="6"/>
        <v>0</v>
      </c>
      <c r="U8" s="13">
        <f t="shared" si="7"/>
        <v>0</v>
      </c>
      <c r="V8" s="13">
        <f t="shared" si="8"/>
        <v>7.3170502396085055</v>
      </c>
      <c r="W8" s="13">
        <f t="shared" si="9"/>
        <v>0</v>
      </c>
      <c r="X8" s="15">
        <f>N8+S8</f>
        <v>269.10000000000002</v>
      </c>
      <c r="Y8" s="15">
        <f t="shared" si="10"/>
        <v>132.87750842483459</v>
      </c>
      <c r="Z8" s="15">
        <f t="shared" si="10"/>
        <v>265.67353586040565</v>
      </c>
      <c r="AA8" s="15">
        <f t="shared" si="10"/>
        <v>297.95115071882549</v>
      </c>
      <c r="AB8" s="15">
        <f t="shared" si="10"/>
        <v>107.7720302261075</v>
      </c>
      <c r="AD8" s="1">
        <f t="shared" si="14"/>
        <v>1073.3742252301731</v>
      </c>
    </row>
    <row r="9" spans="1:30" x14ac:dyDescent="0.25">
      <c r="A9" t="s">
        <v>11</v>
      </c>
      <c r="B9" t="s">
        <v>28</v>
      </c>
      <c r="C9" s="1">
        <v>14.2</v>
      </c>
      <c r="D9" s="5">
        <v>44</v>
      </c>
      <c r="E9" s="6">
        <v>31.230131618990864</v>
      </c>
      <c r="F9" s="6">
        <v>18.488572955499222</v>
      </c>
      <c r="G9" s="6">
        <v>37.1217197869966</v>
      </c>
      <c r="H9" s="6">
        <v>14.209876628286073</v>
      </c>
      <c r="I9" s="8">
        <f t="shared" si="11"/>
        <v>4</v>
      </c>
      <c r="J9" s="9">
        <f t="shared" si="11"/>
        <v>0</v>
      </c>
      <c r="K9" s="9">
        <f t="shared" si="11"/>
        <v>0</v>
      </c>
      <c r="L9" s="9">
        <f t="shared" si="11"/>
        <v>0</v>
      </c>
      <c r="M9" s="9">
        <f t="shared" si="11"/>
        <v>0</v>
      </c>
      <c r="N9" s="11">
        <f t="shared" si="12"/>
        <v>624.79999999999995</v>
      </c>
      <c r="O9" s="11">
        <f t="shared" si="5"/>
        <v>443.46786898967025</v>
      </c>
      <c r="P9" s="11">
        <f t="shared" si="5"/>
        <v>262.53773596808895</v>
      </c>
      <c r="Q9" s="11">
        <f t="shared" si="5"/>
        <v>527.12842097535167</v>
      </c>
      <c r="R9" s="11">
        <f t="shared" si="5"/>
        <v>201.78024812166223</v>
      </c>
      <c r="S9" s="13">
        <f t="shared" si="13"/>
        <v>28.4</v>
      </c>
      <c r="T9" s="13">
        <f t="shared" si="6"/>
        <v>0</v>
      </c>
      <c r="U9" s="13">
        <f t="shared" si="7"/>
        <v>0</v>
      </c>
      <c r="V9" s="13">
        <f t="shared" si="8"/>
        <v>0</v>
      </c>
      <c r="W9" s="13">
        <f t="shared" si="9"/>
        <v>0</v>
      </c>
      <c r="X9" s="15">
        <f>N9+S9</f>
        <v>653.19999999999993</v>
      </c>
      <c r="Y9" s="15">
        <f t="shared" si="10"/>
        <v>443.46786898967025</v>
      </c>
      <c r="Z9" s="15">
        <f t="shared" si="10"/>
        <v>262.53773596808895</v>
      </c>
      <c r="AA9" s="15">
        <f t="shared" si="10"/>
        <v>527.12842097535167</v>
      </c>
      <c r="AB9" s="15">
        <f t="shared" si="10"/>
        <v>201.78024812166223</v>
      </c>
      <c r="AD9" s="1">
        <f t="shared" si="14"/>
        <v>2088.114274054773</v>
      </c>
    </row>
    <row r="10" spans="1:30" x14ac:dyDescent="0.25">
      <c r="A10" t="s">
        <v>12</v>
      </c>
      <c r="B10" t="s">
        <v>29</v>
      </c>
      <c r="C10" s="1">
        <v>18</v>
      </c>
      <c r="D10" s="5">
        <v>55</v>
      </c>
      <c r="E10" s="6">
        <v>27.343722309281134</v>
      </c>
      <c r="F10" s="6">
        <v>24.891276976201887</v>
      </c>
      <c r="G10" s="6">
        <v>43.512272835083934</v>
      </c>
      <c r="H10" s="6">
        <v>15.662693327717268</v>
      </c>
      <c r="I10" s="8">
        <f t="shared" si="11"/>
        <v>15</v>
      </c>
      <c r="J10" s="9">
        <f t="shared" si="11"/>
        <v>0</v>
      </c>
      <c r="K10" s="9">
        <f t="shared" si="11"/>
        <v>0</v>
      </c>
      <c r="L10" s="9">
        <f t="shared" si="11"/>
        <v>3.5122728350839338</v>
      </c>
      <c r="M10" s="9">
        <f t="shared" si="11"/>
        <v>0</v>
      </c>
      <c r="N10" s="11">
        <f t="shared" si="12"/>
        <v>990</v>
      </c>
      <c r="O10" s="11">
        <f t="shared" si="5"/>
        <v>492.18700156706041</v>
      </c>
      <c r="P10" s="11">
        <f t="shared" si="5"/>
        <v>448.04298557163395</v>
      </c>
      <c r="Q10" s="11">
        <f t="shared" si="5"/>
        <v>783.22091103151081</v>
      </c>
      <c r="R10" s="11">
        <f t="shared" si="5"/>
        <v>281.92847989891084</v>
      </c>
      <c r="S10" s="13">
        <f t="shared" si="13"/>
        <v>135</v>
      </c>
      <c r="T10" s="13">
        <f t="shared" si="6"/>
        <v>0</v>
      </c>
      <c r="U10" s="13">
        <f t="shared" si="7"/>
        <v>0</v>
      </c>
      <c r="V10" s="13">
        <f t="shared" si="8"/>
        <v>31.610455515755405</v>
      </c>
      <c r="W10" s="13">
        <f t="shared" si="9"/>
        <v>0</v>
      </c>
      <c r="X10" s="15">
        <f>N10+S10</f>
        <v>1125</v>
      </c>
      <c r="Y10" s="15">
        <f t="shared" si="10"/>
        <v>492.18700156706041</v>
      </c>
      <c r="Z10" s="15">
        <f t="shared" si="10"/>
        <v>448.04298557163395</v>
      </c>
      <c r="AA10" s="15">
        <f t="shared" si="10"/>
        <v>814.83136654726627</v>
      </c>
      <c r="AB10" s="15">
        <f t="shared" si="10"/>
        <v>281.92847989891084</v>
      </c>
      <c r="AD10" s="1">
        <f t="shared" si="14"/>
        <v>3161.989833584872</v>
      </c>
    </row>
    <row r="11" spans="1:30" x14ac:dyDescent="0.25">
      <c r="A11" t="s">
        <v>13</v>
      </c>
      <c r="B11" t="s">
        <v>30</v>
      </c>
      <c r="C11" s="1">
        <v>17.5</v>
      </c>
      <c r="D11" s="5">
        <v>33</v>
      </c>
      <c r="E11" s="6">
        <v>44.263304981526026</v>
      </c>
      <c r="F11" s="6">
        <v>24.791666038194968</v>
      </c>
      <c r="G11" s="6">
        <v>48.170775606747846</v>
      </c>
      <c r="H11" s="6">
        <v>37.622039912506622</v>
      </c>
      <c r="I11" s="8">
        <f t="shared" si="11"/>
        <v>0</v>
      </c>
      <c r="J11" s="9">
        <f t="shared" si="11"/>
        <v>4.2633049815260264</v>
      </c>
      <c r="K11" s="9">
        <f t="shared" si="11"/>
        <v>0</v>
      </c>
      <c r="L11" s="9">
        <f t="shared" si="11"/>
        <v>8.1707756067478456</v>
      </c>
      <c r="M11" s="9">
        <f t="shared" si="11"/>
        <v>0</v>
      </c>
      <c r="N11" s="11">
        <f t="shared" si="12"/>
        <v>577.5</v>
      </c>
      <c r="O11" s="11">
        <f t="shared" si="5"/>
        <v>774.60783717670552</v>
      </c>
      <c r="P11" s="11">
        <f t="shared" si="5"/>
        <v>433.85415566841192</v>
      </c>
      <c r="Q11" s="11">
        <f t="shared" si="5"/>
        <v>842.98857311808729</v>
      </c>
      <c r="R11" s="11">
        <f t="shared" si="5"/>
        <v>658.38569846886594</v>
      </c>
      <c r="S11" s="13">
        <f t="shared" si="13"/>
        <v>0</v>
      </c>
      <c r="T11" s="13">
        <f t="shared" si="6"/>
        <v>37.30391858835273</v>
      </c>
      <c r="U11" s="13">
        <f t="shared" si="7"/>
        <v>0</v>
      </c>
      <c r="V11" s="13">
        <f t="shared" si="8"/>
        <v>71.494286559043644</v>
      </c>
      <c r="W11" s="13">
        <f t="shared" si="9"/>
        <v>0</v>
      </c>
      <c r="X11" s="15">
        <f>N11+S11</f>
        <v>577.5</v>
      </c>
      <c r="Y11" s="15">
        <f t="shared" si="10"/>
        <v>811.91175576505827</v>
      </c>
      <c r="Z11" s="15">
        <f t="shared" si="10"/>
        <v>433.85415566841192</v>
      </c>
      <c r="AA11" s="15">
        <f t="shared" si="10"/>
        <v>914.48285967713093</v>
      </c>
      <c r="AB11" s="15">
        <f t="shared" si="10"/>
        <v>658.38569846886594</v>
      </c>
      <c r="AD11" s="1">
        <f t="shared" si="14"/>
        <v>3396.1344695794673</v>
      </c>
    </row>
    <row r="12" spans="1:30" x14ac:dyDescent="0.25">
      <c r="A12" t="s">
        <v>14</v>
      </c>
      <c r="B12" t="s">
        <v>31</v>
      </c>
      <c r="C12" s="1">
        <v>14.7</v>
      </c>
      <c r="D12" s="5">
        <v>29</v>
      </c>
      <c r="E12" s="6">
        <v>11.322899144919077</v>
      </c>
      <c r="F12" s="6">
        <v>47.348501246528095</v>
      </c>
      <c r="G12" s="6">
        <v>25.009207359678925</v>
      </c>
      <c r="H12" s="6">
        <v>28.391823794318064</v>
      </c>
      <c r="I12" s="8">
        <f t="shared" si="11"/>
        <v>0</v>
      </c>
      <c r="J12" s="9">
        <f t="shared" si="11"/>
        <v>0</v>
      </c>
      <c r="K12" s="9">
        <f t="shared" si="11"/>
        <v>7.3485012465280946</v>
      </c>
      <c r="L12" s="9">
        <f t="shared" si="11"/>
        <v>0</v>
      </c>
      <c r="M12" s="9">
        <f t="shared" si="11"/>
        <v>0</v>
      </c>
      <c r="N12" s="11">
        <f t="shared" si="12"/>
        <v>426.29999999999995</v>
      </c>
      <c r="O12" s="11">
        <f t="shared" si="5"/>
        <v>166.44661743031043</v>
      </c>
      <c r="P12" s="11">
        <f t="shared" si="5"/>
        <v>696.02296832396291</v>
      </c>
      <c r="Q12" s="11">
        <f t="shared" si="5"/>
        <v>367.63534818728016</v>
      </c>
      <c r="R12" s="11">
        <f t="shared" si="5"/>
        <v>417.35980977647552</v>
      </c>
      <c r="S12" s="13">
        <f t="shared" si="13"/>
        <v>0</v>
      </c>
      <c r="T12" s="13">
        <f t="shared" si="6"/>
        <v>0</v>
      </c>
      <c r="U12" s="13">
        <f t="shared" si="7"/>
        <v>54.011484161981492</v>
      </c>
      <c r="V12" s="13">
        <f t="shared" si="8"/>
        <v>0</v>
      </c>
      <c r="W12" s="13">
        <f t="shared" si="9"/>
        <v>0</v>
      </c>
      <c r="X12" s="15">
        <f>N12+S12</f>
        <v>426.29999999999995</v>
      </c>
      <c r="Y12" s="15">
        <f t="shared" si="10"/>
        <v>166.44661743031043</v>
      </c>
      <c r="Z12" s="15">
        <f t="shared" si="10"/>
        <v>750.03445248594437</v>
      </c>
      <c r="AA12" s="15">
        <f t="shared" si="10"/>
        <v>367.63534818728016</v>
      </c>
      <c r="AB12" s="15">
        <f t="shared" si="10"/>
        <v>417.35980977647552</v>
      </c>
      <c r="AD12" s="1">
        <f t="shared" si="14"/>
        <v>2127.7762278800105</v>
      </c>
    </row>
    <row r="13" spans="1:30" x14ac:dyDescent="0.25">
      <c r="A13" t="s">
        <v>15</v>
      </c>
      <c r="B13" t="s">
        <v>32</v>
      </c>
      <c r="C13" s="1">
        <v>13.9</v>
      </c>
      <c r="D13" s="5">
        <v>40</v>
      </c>
      <c r="E13" s="6">
        <v>32.210626669216964</v>
      </c>
      <c r="F13" s="6">
        <v>13.852080723527482</v>
      </c>
      <c r="G13" s="6">
        <v>38.638664158719621</v>
      </c>
      <c r="H13" s="6">
        <v>48.713607788001333</v>
      </c>
      <c r="I13" s="8">
        <f t="shared" si="11"/>
        <v>0</v>
      </c>
      <c r="J13" s="9">
        <f t="shared" si="11"/>
        <v>0</v>
      </c>
      <c r="K13" s="9">
        <f t="shared" si="11"/>
        <v>0</v>
      </c>
      <c r="L13" s="9">
        <f t="shared" si="11"/>
        <v>0</v>
      </c>
      <c r="M13" s="9">
        <f t="shared" si="11"/>
        <v>8.7136077880013332</v>
      </c>
      <c r="N13" s="11">
        <f t="shared" si="12"/>
        <v>556</v>
      </c>
      <c r="O13" s="11">
        <f t="shared" si="5"/>
        <v>447.72771070211581</v>
      </c>
      <c r="P13" s="11">
        <f t="shared" si="5"/>
        <v>192.54392205703201</v>
      </c>
      <c r="Q13" s="11">
        <f t="shared" si="5"/>
        <v>537.07743180620275</v>
      </c>
      <c r="R13" s="11">
        <f t="shared" si="5"/>
        <v>677.11914825321855</v>
      </c>
      <c r="S13" s="13">
        <f t="shared" si="13"/>
        <v>0</v>
      </c>
      <c r="T13" s="13">
        <f t="shared" si="6"/>
        <v>0</v>
      </c>
      <c r="U13" s="13">
        <f t="shared" si="7"/>
        <v>0</v>
      </c>
      <c r="V13" s="13">
        <f t="shared" si="8"/>
        <v>0</v>
      </c>
      <c r="W13" s="13">
        <f t="shared" si="9"/>
        <v>60.55957412660927</v>
      </c>
      <c r="X13" s="15">
        <f>N13+S13</f>
        <v>556</v>
      </c>
      <c r="Y13" s="15">
        <f t="shared" si="10"/>
        <v>447.72771070211581</v>
      </c>
      <c r="Z13" s="15">
        <f t="shared" si="10"/>
        <v>192.54392205703201</v>
      </c>
      <c r="AA13" s="15">
        <f t="shared" si="10"/>
        <v>537.07743180620275</v>
      </c>
      <c r="AB13" s="15">
        <f t="shared" si="10"/>
        <v>737.67872237982783</v>
      </c>
      <c r="AD13" s="1">
        <f t="shared" si="14"/>
        <v>2471.0277869451784</v>
      </c>
    </row>
    <row r="14" spans="1:30" x14ac:dyDescent="0.25">
      <c r="A14" t="s">
        <v>16</v>
      </c>
      <c r="B14" t="s">
        <v>33</v>
      </c>
      <c r="C14" s="1">
        <v>11.2</v>
      </c>
      <c r="D14" s="5">
        <v>40</v>
      </c>
      <c r="E14" s="6">
        <v>44.100001277825761</v>
      </c>
      <c r="F14" s="6">
        <v>13.734153153695985</v>
      </c>
      <c r="G14" s="6">
        <v>21.068869032063404</v>
      </c>
      <c r="H14" s="6">
        <v>26.004893639149628</v>
      </c>
      <c r="I14" s="8">
        <f t="shared" si="11"/>
        <v>0</v>
      </c>
      <c r="J14" s="9">
        <f t="shared" si="11"/>
        <v>4.1000012778257613</v>
      </c>
      <c r="K14" s="9">
        <f t="shared" si="11"/>
        <v>0</v>
      </c>
      <c r="L14" s="9">
        <f t="shared" si="11"/>
        <v>0</v>
      </c>
      <c r="M14" s="9">
        <f t="shared" si="11"/>
        <v>0</v>
      </c>
      <c r="N14" s="11">
        <f t="shared" si="12"/>
        <v>448</v>
      </c>
      <c r="O14" s="11">
        <f t="shared" si="5"/>
        <v>493.92001431164852</v>
      </c>
      <c r="P14" s="11">
        <f t="shared" si="5"/>
        <v>153.82251532139503</v>
      </c>
      <c r="Q14" s="11">
        <f t="shared" si="5"/>
        <v>235.97133315911012</v>
      </c>
      <c r="R14" s="11">
        <f t="shared" si="5"/>
        <v>291.2548087584758</v>
      </c>
      <c r="S14" s="13">
        <f t="shared" si="13"/>
        <v>0</v>
      </c>
      <c r="T14" s="13">
        <f t="shared" si="6"/>
        <v>22.960007155824261</v>
      </c>
      <c r="U14" s="13">
        <f t="shared" si="7"/>
        <v>0</v>
      </c>
      <c r="V14" s="13">
        <f t="shared" si="8"/>
        <v>0</v>
      </c>
      <c r="W14" s="13">
        <f t="shared" si="9"/>
        <v>0</v>
      </c>
      <c r="X14" s="15">
        <f>N14+S14</f>
        <v>448</v>
      </c>
      <c r="Y14" s="15">
        <f t="shared" si="10"/>
        <v>516.88002146747283</v>
      </c>
      <c r="Z14" s="15">
        <f t="shared" si="10"/>
        <v>153.82251532139503</v>
      </c>
      <c r="AA14" s="15">
        <f t="shared" si="10"/>
        <v>235.97133315911012</v>
      </c>
      <c r="AB14" s="15">
        <f t="shared" si="10"/>
        <v>291.2548087584758</v>
      </c>
      <c r="AD14" s="1">
        <f t="shared" si="14"/>
        <v>1645.9286787064536</v>
      </c>
    </row>
    <row r="15" spans="1:30" x14ac:dyDescent="0.25">
      <c r="A15" t="s">
        <v>17</v>
      </c>
      <c r="B15" t="s">
        <v>34</v>
      </c>
      <c r="C15" s="1">
        <v>10.1</v>
      </c>
      <c r="D15" s="5">
        <v>40</v>
      </c>
      <c r="E15" s="6">
        <v>20.867079402709305</v>
      </c>
      <c r="F15" s="6">
        <v>35.706481459851773</v>
      </c>
      <c r="G15" s="6">
        <v>38.787479467636174</v>
      </c>
      <c r="H15" s="6">
        <v>39.655849412181901</v>
      </c>
      <c r="I15" s="8">
        <f t="shared" si="11"/>
        <v>0</v>
      </c>
      <c r="J15" s="9">
        <f t="shared" si="11"/>
        <v>0</v>
      </c>
      <c r="K15" s="9">
        <f t="shared" si="11"/>
        <v>0</v>
      </c>
      <c r="L15" s="9">
        <f t="shared" si="11"/>
        <v>0</v>
      </c>
      <c r="M15" s="9">
        <f t="shared" si="11"/>
        <v>0</v>
      </c>
      <c r="N15" s="11">
        <f t="shared" si="12"/>
        <v>404</v>
      </c>
      <c r="O15" s="11">
        <f t="shared" si="5"/>
        <v>210.75750196736396</v>
      </c>
      <c r="P15" s="11">
        <f t="shared" si="5"/>
        <v>360.63546274450289</v>
      </c>
      <c r="Q15" s="11">
        <f t="shared" si="5"/>
        <v>391.75354262312533</v>
      </c>
      <c r="R15" s="11">
        <f t="shared" si="5"/>
        <v>400.52407906303716</v>
      </c>
      <c r="S15" s="13">
        <f t="shared" si="13"/>
        <v>0</v>
      </c>
      <c r="T15" s="13">
        <f t="shared" si="6"/>
        <v>0</v>
      </c>
      <c r="U15" s="13">
        <f t="shared" si="7"/>
        <v>0</v>
      </c>
      <c r="V15" s="13">
        <f t="shared" si="8"/>
        <v>0</v>
      </c>
      <c r="W15" s="13">
        <f t="shared" si="9"/>
        <v>0</v>
      </c>
      <c r="X15" s="15">
        <f>N15+S15</f>
        <v>404</v>
      </c>
      <c r="Y15" s="15">
        <f t="shared" si="10"/>
        <v>210.75750196736396</v>
      </c>
      <c r="Z15" s="15">
        <f t="shared" si="10"/>
        <v>360.63546274450289</v>
      </c>
      <c r="AA15" s="15">
        <f t="shared" si="10"/>
        <v>391.75354262312533</v>
      </c>
      <c r="AB15" s="15">
        <f t="shared" si="10"/>
        <v>400.52407906303716</v>
      </c>
      <c r="AD15" s="1">
        <f t="shared" si="14"/>
        <v>1767.6705863980294</v>
      </c>
    </row>
    <row r="16" spans="1:30" x14ac:dyDescent="0.25">
      <c r="A16" t="s">
        <v>18</v>
      </c>
      <c r="B16" t="s">
        <v>35</v>
      </c>
      <c r="C16" s="1">
        <v>9</v>
      </c>
      <c r="D16" s="5">
        <v>42</v>
      </c>
      <c r="E16" s="6">
        <v>24.028840269017408</v>
      </c>
      <c r="F16" s="6">
        <v>47.084094405363373</v>
      </c>
      <c r="G16" s="6">
        <v>26.777594360041039</v>
      </c>
      <c r="H16" s="6">
        <v>37.765576158887853</v>
      </c>
      <c r="I16" s="8">
        <f t="shared" si="11"/>
        <v>2</v>
      </c>
      <c r="J16" s="9">
        <f t="shared" si="11"/>
        <v>0</v>
      </c>
      <c r="K16" s="9">
        <f t="shared" si="11"/>
        <v>7.0840944053633734</v>
      </c>
      <c r="L16" s="9">
        <f t="shared" si="11"/>
        <v>0</v>
      </c>
      <c r="M16" s="9">
        <f t="shared" si="11"/>
        <v>0</v>
      </c>
      <c r="N16" s="11">
        <f t="shared" si="12"/>
        <v>378</v>
      </c>
      <c r="O16" s="11">
        <f t="shared" si="5"/>
        <v>216.25956242115666</v>
      </c>
      <c r="P16" s="11">
        <f t="shared" si="5"/>
        <v>423.75684964827036</v>
      </c>
      <c r="Q16" s="11">
        <f t="shared" si="5"/>
        <v>240.99834924036935</v>
      </c>
      <c r="R16" s="11">
        <f t="shared" si="5"/>
        <v>339.89018542999065</v>
      </c>
      <c r="S16" s="13">
        <f t="shared" si="13"/>
        <v>9</v>
      </c>
      <c r="T16" s="13">
        <f t="shared" si="6"/>
        <v>0</v>
      </c>
      <c r="U16" s="13">
        <f t="shared" si="7"/>
        <v>31.87842482413518</v>
      </c>
      <c r="V16" s="13">
        <f t="shared" si="8"/>
        <v>0</v>
      </c>
      <c r="W16" s="13">
        <f t="shared" si="9"/>
        <v>0</v>
      </c>
      <c r="X16" s="15">
        <f>N16+S16</f>
        <v>387</v>
      </c>
      <c r="Y16" s="15">
        <f t="shared" si="10"/>
        <v>216.25956242115666</v>
      </c>
      <c r="Z16" s="15">
        <f t="shared" si="10"/>
        <v>455.63527447240551</v>
      </c>
      <c r="AA16" s="15">
        <f t="shared" si="10"/>
        <v>240.99834924036935</v>
      </c>
      <c r="AB16" s="15">
        <f t="shared" si="10"/>
        <v>339.89018542999065</v>
      </c>
      <c r="AD16" s="1">
        <f t="shared" si="14"/>
        <v>1639.7833715639222</v>
      </c>
    </row>
    <row r="17" spans="1:30" x14ac:dyDescent="0.25">
      <c r="A17" t="s">
        <v>19</v>
      </c>
      <c r="B17" t="s">
        <v>36</v>
      </c>
      <c r="C17" s="1">
        <v>8.44</v>
      </c>
      <c r="D17" s="5">
        <v>40</v>
      </c>
      <c r="E17" s="6">
        <v>35.986641323850542</v>
      </c>
      <c r="F17" s="6">
        <v>47.84700150592446</v>
      </c>
      <c r="G17" s="6">
        <v>47.599211817487934</v>
      </c>
      <c r="H17" s="6">
        <v>29.936894474238883</v>
      </c>
      <c r="I17" s="8">
        <f t="shared" si="11"/>
        <v>0</v>
      </c>
      <c r="J17" s="9">
        <f t="shared" si="11"/>
        <v>0</v>
      </c>
      <c r="K17" s="9">
        <f t="shared" si="11"/>
        <v>7.8470015059244602</v>
      </c>
      <c r="L17" s="9">
        <f t="shared" si="11"/>
        <v>7.5992118174879337</v>
      </c>
      <c r="M17" s="9">
        <f t="shared" si="11"/>
        <v>0</v>
      </c>
      <c r="N17" s="11">
        <f t="shared" si="12"/>
        <v>337.59999999999997</v>
      </c>
      <c r="O17" s="11">
        <f t="shared" si="5"/>
        <v>303.72725277329857</v>
      </c>
      <c r="P17" s="11">
        <f t="shared" si="5"/>
        <v>403.82869271000243</v>
      </c>
      <c r="Q17" s="11">
        <f t="shared" si="5"/>
        <v>401.73734773959814</v>
      </c>
      <c r="R17" s="11">
        <f t="shared" si="5"/>
        <v>252.66738936257616</v>
      </c>
      <c r="S17" s="13">
        <f t="shared" si="13"/>
        <v>0</v>
      </c>
      <c r="T17" s="13">
        <f t="shared" si="6"/>
        <v>0</v>
      </c>
      <c r="U17" s="13">
        <f t="shared" si="7"/>
        <v>33.114346355001217</v>
      </c>
      <c r="V17" s="13">
        <f t="shared" si="8"/>
        <v>32.068673869799078</v>
      </c>
      <c r="W17" s="13">
        <f t="shared" si="9"/>
        <v>0</v>
      </c>
      <c r="X17" s="15">
        <f>N17+S17</f>
        <v>337.59999999999997</v>
      </c>
      <c r="Y17" s="15">
        <f t="shared" si="10"/>
        <v>303.72725277329857</v>
      </c>
      <c r="Z17" s="15">
        <f t="shared" si="10"/>
        <v>436.94303906500363</v>
      </c>
      <c r="AA17" s="15">
        <f t="shared" si="10"/>
        <v>433.80602160939719</v>
      </c>
      <c r="AB17" s="15">
        <f t="shared" si="10"/>
        <v>252.66738936257616</v>
      </c>
      <c r="AD17" s="1">
        <f t="shared" si="14"/>
        <v>1764.7437028102756</v>
      </c>
    </row>
    <row r="18" spans="1:30" x14ac:dyDescent="0.25">
      <c r="A18" t="s">
        <v>20</v>
      </c>
      <c r="B18" t="s">
        <v>37</v>
      </c>
      <c r="C18" s="1">
        <v>14.2</v>
      </c>
      <c r="D18" s="5">
        <v>40</v>
      </c>
      <c r="E18" s="6">
        <v>26.877348549063743</v>
      </c>
      <c r="F18" s="6">
        <v>39.488165160584323</v>
      </c>
      <c r="G18" s="6">
        <v>41.327934556570696</v>
      </c>
      <c r="H18" s="6">
        <v>48.872097699806119</v>
      </c>
      <c r="I18" s="8">
        <f t="shared" si="11"/>
        <v>0</v>
      </c>
      <c r="J18" s="9">
        <f t="shared" si="11"/>
        <v>0</v>
      </c>
      <c r="K18" s="9">
        <f t="shared" si="11"/>
        <v>0</v>
      </c>
      <c r="L18" s="9">
        <f t="shared" si="11"/>
        <v>1.3279345565706961</v>
      </c>
      <c r="M18" s="9">
        <f t="shared" si="11"/>
        <v>8.872097699806119</v>
      </c>
      <c r="N18" s="11">
        <f t="shared" si="12"/>
        <v>568</v>
      </c>
      <c r="O18" s="11">
        <f t="shared" si="5"/>
        <v>381.65834939670515</v>
      </c>
      <c r="P18" s="11">
        <f t="shared" si="5"/>
        <v>560.7319452802974</v>
      </c>
      <c r="Q18" s="11">
        <f t="shared" si="5"/>
        <v>586.85667070330385</v>
      </c>
      <c r="R18" s="11">
        <f t="shared" si="5"/>
        <v>693.98378733724689</v>
      </c>
      <c r="S18" s="13">
        <f t="shared" si="13"/>
        <v>0</v>
      </c>
      <c r="T18" s="13">
        <f t="shared" si="6"/>
        <v>0</v>
      </c>
      <c r="U18" s="13">
        <f t="shared" si="7"/>
        <v>0</v>
      </c>
      <c r="V18" s="13">
        <f t="shared" si="8"/>
        <v>9.4283353516519419</v>
      </c>
      <c r="W18" s="13">
        <f t="shared" si="9"/>
        <v>62.99189366862344</v>
      </c>
      <c r="X18" s="15">
        <f>N18+S18</f>
        <v>568</v>
      </c>
      <c r="Y18" s="15">
        <f t="shared" si="10"/>
        <v>381.65834939670515</v>
      </c>
      <c r="Z18" s="15">
        <f t="shared" si="10"/>
        <v>560.7319452802974</v>
      </c>
      <c r="AA18" s="15">
        <f>Q18+V18</f>
        <v>596.28500605495583</v>
      </c>
      <c r="AB18" s="15">
        <f t="shared" si="10"/>
        <v>756.97568100587034</v>
      </c>
      <c r="AD18" s="1">
        <f t="shared" si="14"/>
        <v>2863.6509817378287</v>
      </c>
    </row>
    <row r="19" spans="1:30" x14ac:dyDescent="0.25">
      <c r="A19" t="s">
        <v>21</v>
      </c>
      <c r="B19" t="s">
        <v>38</v>
      </c>
      <c r="C19" s="1">
        <v>45</v>
      </c>
      <c r="D19" s="5">
        <v>41</v>
      </c>
      <c r="E19" s="6">
        <v>12.027437782643155</v>
      </c>
      <c r="F19" s="6">
        <v>37.260941003176725</v>
      </c>
      <c r="G19" s="6">
        <v>21.875552813630872</v>
      </c>
      <c r="H19" s="6">
        <v>43.552014234197294</v>
      </c>
      <c r="I19" s="8">
        <f t="shared" si="11"/>
        <v>1</v>
      </c>
      <c r="J19" s="9">
        <f t="shared" si="11"/>
        <v>0</v>
      </c>
      <c r="K19" s="9">
        <f t="shared" si="11"/>
        <v>0</v>
      </c>
      <c r="L19" s="9">
        <f t="shared" si="11"/>
        <v>0</v>
      </c>
      <c r="M19" s="9">
        <f t="shared" si="11"/>
        <v>3.5520142341972942</v>
      </c>
      <c r="N19" s="11">
        <f t="shared" si="12"/>
        <v>1845</v>
      </c>
      <c r="O19" s="11">
        <f t="shared" si="5"/>
        <v>541.23470021894195</v>
      </c>
      <c r="P19" s="11">
        <f t="shared" si="5"/>
        <v>1676.7423451429527</v>
      </c>
      <c r="Q19" s="11">
        <f t="shared" si="5"/>
        <v>984.39987661338921</v>
      </c>
      <c r="R19" s="11">
        <f t="shared" si="5"/>
        <v>1959.8406405388782</v>
      </c>
      <c r="S19" s="13">
        <f t="shared" si="13"/>
        <v>22.5</v>
      </c>
      <c r="T19" s="13">
        <f t="shared" si="6"/>
        <v>0</v>
      </c>
      <c r="U19" s="13">
        <f t="shared" si="7"/>
        <v>0</v>
      </c>
      <c r="V19" s="13">
        <f t="shared" si="8"/>
        <v>0</v>
      </c>
      <c r="W19" s="13">
        <f t="shared" si="9"/>
        <v>79.920320269439117</v>
      </c>
      <c r="X19" s="15">
        <f>N19+S19</f>
        <v>1867.5</v>
      </c>
      <c r="Y19" s="15">
        <f t="shared" si="10"/>
        <v>541.23470021894195</v>
      </c>
      <c r="Z19" s="15">
        <f t="shared" si="10"/>
        <v>1676.7423451429527</v>
      </c>
      <c r="AA19" s="15">
        <f t="shared" si="10"/>
        <v>984.39987661338921</v>
      </c>
      <c r="AB19" s="15">
        <f t="shared" si="10"/>
        <v>2039.7609608083173</v>
      </c>
      <c r="AD19" s="1">
        <f t="shared" si="14"/>
        <v>7109.6378827836015</v>
      </c>
    </row>
    <row r="20" spans="1:30" x14ac:dyDescent="0.25">
      <c r="A20" t="s">
        <v>22</v>
      </c>
      <c r="B20" t="s">
        <v>39</v>
      </c>
      <c r="C20" s="1">
        <v>30</v>
      </c>
      <c r="D20" s="5">
        <v>39</v>
      </c>
      <c r="E20" s="6">
        <v>19.637576411786647</v>
      </c>
      <c r="F20" s="6">
        <v>32.9061386857068</v>
      </c>
      <c r="G20" s="6">
        <v>41.138663034809738</v>
      </c>
      <c r="H20" s="6">
        <v>43.271346010571172</v>
      </c>
      <c r="I20" s="8">
        <f t="shared" si="11"/>
        <v>0</v>
      </c>
      <c r="J20" s="9">
        <f t="shared" si="11"/>
        <v>0</v>
      </c>
      <c r="K20" s="9">
        <f t="shared" si="11"/>
        <v>0</v>
      </c>
      <c r="L20" s="9">
        <f t="shared" si="11"/>
        <v>1.1386630348097384</v>
      </c>
      <c r="M20" s="9">
        <f t="shared" si="11"/>
        <v>3.2713460105711718</v>
      </c>
      <c r="N20" s="11">
        <f t="shared" si="12"/>
        <v>1170</v>
      </c>
      <c r="O20" s="11">
        <f t="shared" ref="O20" si="15">$C20*E20</f>
        <v>589.12729235359939</v>
      </c>
      <c r="P20" s="11">
        <f t="shared" ref="P20" si="16">$C20*F20</f>
        <v>987.18416057120396</v>
      </c>
      <c r="Q20" s="11">
        <f t="shared" ref="Q20" si="17">$C20*G20</f>
        <v>1234.1598910442922</v>
      </c>
      <c r="R20" s="11">
        <f t="shared" ref="R20" si="18">$C20*H20</f>
        <v>1298.1403803171352</v>
      </c>
      <c r="S20" s="13">
        <f t="shared" si="13"/>
        <v>0</v>
      </c>
      <c r="T20" s="13">
        <f t="shared" si="6"/>
        <v>0</v>
      </c>
      <c r="U20" s="13">
        <f t="shared" si="7"/>
        <v>0</v>
      </c>
      <c r="V20" s="13">
        <f t="shared" si="8"/>
        <v>17.079945522146076</v>
      </c>
      <c r="W20" s="13">
        <f t="shared" si="9"/>
        <v>49.070190158567577</v>
      </c>
      <c r="X20" s="15">
        <f>N20+S20</f>
        <v>1170</v>
      </c>
      <c r="Y20" s="15">
        <f t="shared" ref="Y20:AB20" si="19">O20+T20</f>
        <v>589.12729235359939</v>
      </c>
      <c r="Z20" s="15">
        <f t="shared" si="19"/>
        <v>987.18416057120396</v>
      </c>
      <c r="AA20" s="15">
        <f t="shared" si="19"/>
        <v>1251.2398365664383</v>
      </c>
      <c r="AB20" s="15">
        <f t="shared" si="19"/>
        <v>1347.2105704757028</v>
      </c>
      <c r="AD20" s="1">
        <f t="shared" si="14"/>
        <v>5344.761859966944</v>
      </c>
    </row>
    <row r="22" spans="1:30" x14ac:dyDescent="0.25">
      <c r="A22" t="s">
        <v>40</v>
      </c>
      <c r="C22" s="1">
        <f>MAX(C4:C20)</f>
        <v>45</v>
      </c>
      <c r="D22" s="2">
        <f>MAX(D4:D20)</f>
        <v>55</v>
      </c>
      <c r="E22" s="2">
        <f t="shared" ref="E22:AB22" si="20">MAX(E4:E20)</f>
        <v>47.309005290369313</v>
      </c>
      <c r="F22" s="2">
        <f t="shared" si="20"/>
        <v>47.84700150592446</v>
      </c>
      <c r="G22" s="2">
        <f t="shared" si="20"/>
        <v>48.170775606747846</v>
      </c>
      <c r="H22" s="2">
        <f t="shared" si="20"/>
        <v>48.872097699806119</v>
      </c>
      <c r="I22" s="2">
        <f t="shared" si="20"/>
        <v>15</v>
      </c>
      <c r="J22" s="2">
        <f t="shared" si="20"/>
        <v>7.3090052903693135</v>
      </c>
      <c r="K22" s="2">
        <f t="shared" si="20"/>
        <v>7.8470015059244602</v>
      </c>
      <c r="L22" s="2">
        <f t="shared" si="20"/>
        <v>8.1707756067478456</v>
      </c>
      <c r="M22" s="2">
        <f t="shared" si="20"/>
        <v>8.872097699806119</v>
      </c>
      <c r="N22" s="1">
        <f t="shared" si="20"/>
        <v>1845</v>
      </c>
      <c r="O22" s="1">
        <f t="shared" si="20"/>
        <v>1045.5290169171619</v>
      </c>
      <c r="P22" s="1">
        <f t="shared" si="20"/>
        <v>1676.7423451429527</v>
      </c>
      <c r="Q22" s="1">
        <f t="shared" si="20"/>
        <v>1234.1598910442922</v>
      </c>
      <c r="R22" s="1">
        <f t="shared" si="20"/>
        <v>1959.8406405388782</v>
      </c>
      <c r="S22" s="1">
        <f t="shared" si="20"/>
        <v>135</v>
      </c>
      <c r="T22" s="1">
        <f t="shared" si="20"/>
        <v>80.76450845858092</v>
      </c>
      <c r="U22" s="1">
        <f t="shared" si="20"/>
        <v>54.011484161981492</v>
      </c>
      <c r="V22" s="1">
        <f t="shared" si="20"/>
        <v>71.494286559043644</v>
      </c>
      <c r="W22" s="1">
        <f t="shared" si="20"/>
        <v>79.920320269439117</v>
      </c>
      <c r="X22" s="1">
        <f t="shared" si="20"/>
        <v>1867.5</v>
      </c>
      <c r="Y22" s="1">
        <f t="shared" si="20"/>
        <v>1126.2935253757428</v>
      </c>
      <c r="Z22" s="1">
        <f t="shared" si="20"/>
        <v>1676.7423451429527</v>
      </c>
      <c r="AA22" s="1">
        <f t="shared" si="20"/>
        <v>1251.2398365664383</v>
      </c>
      <c r="AB22" s="1">
        <f t="shared" si="20"/>
        <v>2039.7609608083173</v>
      </c>
      <c r="AD22" s="1">
        <f t="shared" ref="AD22" si="21">MAX(AD4:AD20)</f>
        <v>7109.6378827836015</v>
      </c>
    </row>
    <row r="23" spans="1:30" x14ac:dyDescent="0.25">
      <c r="A23" t="s">
        <v>41</v>
      </c>
      <c r="C23" s="1">
        <f>MIN(C4:C20)</f>
        <v>6.9</v>
      </c>
      <c r="D23" s="2">
        <f>MIN(D4:D20)</f>
        <v>29</v>
      </c>
      <c r="E23" s="2">
        <f t="shared" ref="E23:AB23" si="22">MIN(E4:E20)</f>
        <v>10.506736878508697</v>
      </c>
      <c r="F23" s="2">
        <f t="shared" si="22"/>
        <v>13.734153153695985</v>
      </c>
      <c r="G23" s="2">
        <f t="shared" si="22"/>
        <v>21.068869032063404</v>
      </c>
      <c r="H23" s="2">
        <f t="shared" si="22"/>
        <v>14.209876628286073</v>
      </c>
      <c r="I23" s="2">
        <f t="shared" si="22"/>
        <v>0</v>
      </c>
      <c r="J23" s="2">
        <f t="shared" si="22"/>
        <v>0</v>
      </c>
      <c r="K23" s="2">
        <f t="shared" si="22"/>
        <v>0</v>
      </c>
      <c r="L23" s="2">
        <f t="shared" si="22"/>
        <v>0</v>
      </c>
      <c r="M23" s="2">
        <f t="shared" si="22"/>
        <v>0</v>
      </c>
      <c r="N23" s="1">
        <f t="shared" si="22"/>
        <v>269.10000000000002</v>
      </c>
      <c r="O23" s="1">
        <f t="shared" si="22"/>
        <v>132.87750842483459</v>
      </c>
      <c r="P23" s="1">
        <f t="shared" si="22"/>
        <v>153.82251532139503</v>
      </c>
      <c r="Q23" s="1">
        <f t="shared" si="22"/>
        <v>235.97133315911012</v>
      </c>
      <c r="R23" s="1">
        <f t="shared" si="22"/>
        <v>107.7720302261075</v>
      </c>
      <c r="S23" s="1">
        <f t="shared" si="22"/>
        <v>0</v>
      </c>
      <c r="T23" s="1">
        <f t="shared" si="22"/>
        <v>0</v>
      </c>
      <c r="U23" s="1">
        <f t="shared" si="22"/>
        <v>0</v>
      </c>
      <c r="V23" s="1">
        <f t="shared" si="22"/>
        <v>0</v>
      </c>
      <c r="W23" s="1">
        <f t="shared" si="22"/>
        <v>0</v>
      </c>
      <c r="X23" s="1">
        <f t="shared" si="22"/>
        <v>269.10000000000002</v>
      </c>
      <c r="Y23" s="1">
        <f t="shared" si="22"/>
        <v>132.87750842483459</v>
      </c>
      <c r="Z23" s="1">
        <f t="shared" si="22"/>
        <v>153.82251532139503</v>
      </c>
      <c r="AA23" s="1">
        <f t="shared" si="22"/>
        <v>235.97133315911012</v>
      </c>
      <c r="AB23" s="1">
        <f t="shared" si="22"/>
        <v>107.7720302261075</v>
      </c>
      <c r="AD23" s="1">
        <f t="shared" ref="AD23" si="23">MIN(AD4:AD20)</f>
        <v>1073.3742252301731</v>
      </c>
    </row>
    <row r="24" spans="1:30" x14ac:dyDescent="0.25">
      <c r="A24" t="s">
        <v>42</v>
      </c>
      <c r="C24" s="1">
        <f>AVERAGE(C4:C20)</f>
        <v>16.484705882352941</v>
      </c>
      <c r="D24" s="2">
        <f>AVERAGE(D4:D20)</f>
        <v>40.882352941176471</v>
      </c>
      <c r="E24" s="2">
        <f t="shared" ref="E24:AB24" si="24">AVERAGE(E4:E20)</f>
        <v>26.351977617567652</v>
      </c>
      <c r="F24" s="2">
        <f t="shared" si="24"/>
        <v>32.988737597267708</v>
      </c>
      <c r="G24" s="2">
        <f t="shared" si="24"/>
        <v>35.407438588401554</v>
      </c>
      <c r="H24" s="2">
        <f t="shared" si="24"/>
        <v>34.673903588614408</v>
      </c>
      <c r="I24" s="2">
        <f t="shared" si="24"/>
        <v>2.0588235294117645</v>
      </c>
      <c r="J24" s="2">
        <f t="shared" si="24"/>
        <v>0.92190067939535891</v>
      </c>
      <c r="K24" s="2">
        <f t="shared" si="24"/>
        <v>1.7261907731061095</v>
      </c>
      <c r="L24" s="2">
        <f t="shared" si="24"/>
        <v>1.6492480398671336</v>
      </c>
      <c r="M24" s="2">
        <f t="shared" si="24"/>
        <v>2.3468678099470672</v>
      </c>
      <c r="N24" s="1">
        <f t="shared" si="24"/>
        <v>678.36470588235295</v>
      </c>
      <c r="O24" s="1">
        <f t="shared" si="24"/>
        <v>415.81217405727051</v>
      </c>
      <c r="P24" s="1">
        <f t="shared" si="24"/>
        <v>547.70380414119597</v>
      </c>
      <c r="Q24" s="1">
        <f t="shared" si="24"/>
        <v>554.38455274573664</v>
      </c>
      <c r="R24" s="1">
        <f t="shared" si="24"/>
        <v>598.07071235740295</v>
      </c>
      <c r="S24" s="1">
        <f t="shared" si="24"/>
        <v>18.932352941176472</v>
      </c>
      <c r="T24" s="1">
        <f t="shared" si="24"/>
        <v>8.2957902472210545</v>
      </c>
      <c r="U24" s="1">
        <f t="shared" si="24"/>
        <v>10.574022852217933</v>
      </c>
      <c r="V24" s="1">
        <f t="shared" si="24"/>
        <v>11.166830620946852</v>
      </c>
      <c r="W24" s="1">
        <f t="shared" si="24"/>
        <v>20.644176553751777</v>
      </c>
      <c r="X24" s="1">
        <f t="shared" si="24"/>
        <v>697.29705882352937</v>
      </c>
      <c r="Y24" s="1">
        <f t="shared" si="24"/>
        <v>424.10796430449153</v>
      </c>
      <c r="Z24" s="1">
        <f t="shared" si="24"/>
        <v>558.27782699341401</v>
      </c>
      <c r="AA24" s="1">
        <f t="shared" si="24"/>
        <v>565.55138336668358</v>
      </c>
      <c r="AB24" s="1">
        <f t="shared" si="24"/>
        <v>618.71488891115496</v>
      </c>
      <c r="AD24" s="1">
        <f t="shared" ref="AD24" si="25">AVERAGE(AD4:AD20)</f>
        <v>2863.9491223992732</v>
      </c>
    </row>
    <row r="25" spans="1:30" x14ac:dyDescent="0.25">
      <c r="A25" t="s">
        <v>43</v>
      </c>
      <c r="C25" s="1">
        <f>SUM(C4:C20)</f>
        <v>280.24</v>
      </c>
      <c r="D25" s="3">
        <f>SUM(D4:D20)</f>
        <v>695</v>
      </c>
      <c r="E25" s="3">
        <f t="shared" ref="E25:AB25" si="26">SUM(E4:E20)</f>
        <v>447.98361949865006</v>
      </c>
      <c r="F25" s="3">
        <f t="shared" si="26"/>
        <v>560.80853915355101</v>
      </c>
      <c r="G25" s="3">
        <f t="shared" si="26"/>
        <v>601.9264560028264</v>
      </c>
      <c r="H25" s="3">
        <f t="shared" si="26"/>
        <v>589.45636100644492</v>
      </c>
      <c r="I25" s="3">
        <f t="shared" si="26"/>
        <v>35</v>
      </c>
      <c r="J25" s="3">
        <f t="shared" si="26"/>
        <v>15.672311549721101</v>
      </c>
      <c r="K25" s="3">
        <f t="shared" si="26"/>
        <v>29.345243142803859</v>
      </c>
      <c r="L25" s="3">
        <f t="shared" si="26"/>
        <v>28.03721667774127</v>
      </c>
      <c r="M25" s="3">
        <f t="shared" si="26"/>
        <v>39.896752769100146</v>
      </c>
      <c r="N25" s="1">
        <f t="shared" si="26"/>
        <v>11532.2</v>
      </c>
      <c r="O25" s="1">
        <f t="shared" si="26"/>
        <v>7068.8069589735987</v>
      </c>
      <c r="P25" s="1">
        <f t="shared" si="26"/>
        <v>9310.9646704003317</v>
      </c>
      <c r="Q25" s="1">
        <f t="shared" si="26"/>
        <v>9424.5373966775223</v>
      </c>
      <c r="R25" s="1">
        <f t="shared" si="26"/>
        <v>10167.20211007585</v>
      </c>
      <c r="S25" s="1">
        <f t="shared" si="26"/>
        <v>321.85000000000002</v>
      </c>
      <c r="T25" s="1">
        <f t="shared" si="26"/>
        <v>141.02843420275792</v>
      </c>
      <c r="U25" s="1">
        <f t="shared" si="26"/>
        <v>179.75838848770485</v>
      </c>
      <c r="V25" s="1">
        <f t="shared" si="26"/>
        <v>189.83612055609649</v>
      </c>
      <c r="W25" s="1">
        <f t="shared" si="26"/>
        <v>350.9510014137802</v>
      </c>
      <c r="X25" s="1">
        <f t="shared" si="26"/>
        <v>11854.05</v>
      </c>
      <c r="Y25" s="1">
        <f t="shared" si="26"/>
        <v>7209.8353931763559</v>
      </c>
      <c r="Z25" s="1">
        <f t="shared" si="26"/>
        <v>9490.7230588880375</v>
      </c>
      <c r="AA25" s="1">
        <f t="shared" si="26"/>
        <v>9614.3735172336201</v>
      </c>
      <c r="AB25" s="1">
        <f t="shared" si="26"/>
        <v>10518.153111489633</v>
      </c>
      <c r="AD25" s="1">
        <f t="shared" ref="AD25" si="27">SUM(AD4:AD20)</f>
        <v>48687.135080787644</v>
      </c>
    </row>
  </sheetData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cp:lastPrinted>2024-08-13T12:49:23Z</cp:lastPrinted>
  <dcterms:created xsi:type="dcterms:W3CDTF">2024-08-13T12:00:04Z</dcterms:created>
  <dcterms:modified xsi:type="dcterms:W3CDTF">2024-08-13T12:49:49Z</dcterms:modified>
</cp:coreProperties>
</file>