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Course\"/>
    </mc:Choice>
  </mc:AlternateContent>
  <xr:revisionPtr revIDLastSave="0" documentId="8_{5A30F72F-8067-4843-9B96-4AF09AD72640}" xr6:coauthVersionLast="47" xr6:coauthVersionMax="47" xr10:uidLastSave="{00000000-0000-0000-0000-000000000000}"/>
  <bookViews>
    <workbookView xWindow="-105" yWindow="0" windowWidth="16335" windowHeight="15585" xr2:uid="{3B65E21F-E014-4A99-8092-4E98B706B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I28" i="1"/>
  <c r="G28" i="1"/>
  <c r="H26" i="1"/>
  <c r="I26" i="1"/>
  <c r="G26" i="1"/>
  <c r="H18" i="1"/>
  <c r="H12" i="1" s="1"/>
  <c r="H20" i="1" s="1"/>
  <c r="I18" i="1"/>
  <c r="I12" i="1" s="1"/>
  <c r="I20" i="1" s="1"/>
  <c r="G18" i="1"/>
  <c r="G12" i="1" s="1"/>
  <c r="G20" i="1" s="1"/>
  <c r="H6" i="1"/>
  <c r="H7" i="1" s="1"/>
  <c r="I6" i="1"/>
  <c r="G6" i="1"/>
  <c r="G7" i="1" s="1"/>
  <c r="G24" i="1"/>
  <c r="I7" i="1"/>
  <c r="C28" i="1"/>
  <c r="D28" i="1"/>
  <c r="B28" i="1"/>
  <c r="C26" i="1"/>
  <c r="D26" i="1"/>
  <c r="B26" i="1"/>
  <c r="C7" i="1"/>
  <c r="D7" i="1"/>
  <c r="B7" i="1"/>
  <c r="B24" i="1"/>
  <c r="C18" i="1"/>
  <c r="C12" i="1" s="1"/>
  <c r="C20" i="1" s="1"/>
  <c r="D18" i="1"/>
  <c r="D12" i="1" s="1"/>
  <c r="D20" i="1" s="1"/>
  <c r="B18" i="1"/>
  <c r="B12" i="1" s="1"/>
  <c r="B20" i="1" s="1"/>
</calcChain>
</file>

<file path=xl/sharedStrings.xml><?xml version="1.0" encoding="utf-8"?>
<sst xmlns="http://schemas.openxmlformats.org/spreadsheetml/2006/main" count="51" uniqueCount="27">
  <si>
    <t>Susan</t>
  </si>
  <si>
    <t>Spark</t>
  </si>
  <si>
    <t>Mustang</t>
  </si>
  <si>
    <t>Escalade</t>
  </si>
  <si>
    <t>Initial Costs</t>
  </si>
  <si>
    <t>Purchase price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</si>
  <si>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</si>
  <si>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</si>
  <si>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</si>
  <si>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</si>
  <si>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</si>
  <si>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</si>
  <si>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</si>
  <si>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</si>
  <si>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</si>
  <si>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Purchases</t>
  </si>
  <si>
    <t>Total Annual Costs (Ins + Lic + Gas)</t>
  </si>
  <si>
    <t>Miles to Drive each Year</t>
  </si>
  <si>
    <t>Susan's goal for maximum miles</t>
  </si>
  <si>
    <t>Total Life of the Car (years)</t>
  </si>
  <si>
    <t>Total Lifetime Costs</t>
  </si>
  <si>
    <t>Avg Cost per Year</t>
  </si>
  <si>
    <t>Loan Interest</t>
  </si>
  <si>
    <t>* Average in the US as of Aug 2024</t>
  </si>
  <si>
    <t>*</t>
  </si>
  <si>
    <t>Total Initial Costs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</si>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</sst>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0" borderId="0" xfId="0" applyFont="1"/>
    <xf numFmtId="0" fontId="0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5" borderId="0" xfId="0" applyFont="1" applyFill="1"/>
    <xf numFmtId="164" fontId="0" fillId="5" borderId="0" xfId="0" applyNumberFormat="1" applyFill="1"/>
    <xf numFmtId="2" fontId="0" fillId="2" borderId="0" xfId="0" applyNumberForma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61AF-4094-4BDD-9E15-8048D70F3A82}">
  <dimension ref="A1:I32"/>
  <sheetViews>
    <sheetView tabSelected="1" workbookViewId="0">
      <selection activeCell="I26" sqref="I26"/>
    </sheetView>
  </sheetViews>
  <sheetFormatPr defaultRowHeight="15" x14ac:dyDescent="0.25"/>
  <cols>
    <col min="1" max="1" width="32.28515625" bestFit="1" customWidth="1"/>
    <col min="2" max="2" width="11.28515625" bestFit="1" customWidth="1"/>
    <col min="3" max="4" width="12.28515625" bestFit="1" customWidth="1"/>
    <col min="6" max="6" width="32.7109375" bestFit="1" customWidth="1"/>
    <col min="7" max="7" width="11.28515625" bestFit="1" customWidth="1"/>
    <col min="8" max="9" width="1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26</v>
      </c>
      <c r="G1" s="1" t="s">
        <v>1</v>
      </c>
      <c r="H1" s="1" t="s">
        <v>2</v>
      </c>
      <c r="I1" s="1" t="s">
        <v>3</v>
      </c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x14ac:dyDescent="0.25">
      <c r="A3" s="1" t="s">
        <v>4</v>
      </c>
      <c r="F3" s="1" t="s">
        <v>4</v>
      </c>
    </row>
    <row r="4" spans="1:9" x14ac:dyDescent="0.25">
      <c r="A4" s="2" t="s">
        <v>5</v>
      </c>
      <c r="B4" s="3">
        <v>14500</v>
      </c>
      <c r="C4" s="3">
        <v>31000</v>
      </c>
      <c r="D4" s="3">
        <v>72000</v>
      </c>
      <c r="F4" s="2" t="s">
        <v>5</v>
      </c>
      <c r="G4" s="3">
        <v>14500</v>
      </c>
      <c r="H4" s="3">
        <v>31000</v>
      </c>
      <c r="I4" s="3">
        <v>72000</v>
      </c>
    </row>
    <row r="5" spans="1:9" x14ac:dyDescent="0.25">
      <c r="A5" s="2" t="s">
        <v>6</v>
      </c>
      <c r="B5" s="3">
        <v>1450</v>
      </c>
      <c r="C5" s="3">
        <v>3100</v>
      </c>
      <c r="D5" s="3">
        <v>7200</v>
      </c>
      <c r="F5" s="2" t="s">
        <v>6</v>
      </c>
      <c r="G5" s="3">
        <v>1450</v>
      </c>
      <c r="H5" s="3">
        <v>3100</v>
      </c>
      <c r="I5" s="3">
        <v>7200</v>
      </c>
    </row>
    <row r="6" spans="1:9" x14ac:dyDescent="0.25">
      <c r="A6" s="5" t="s">
        <v>22</v>
      </c>
      <c r="B6" s="3">
        <v>0</v>
      </c>
      <c r="C6" s="3">
        <v>0</v>
      </c>
      <c r="D6" s="3">
        <v>0</v>
      </c>
      <c r="F6" s="5" t="s">
        <v>22</v>
      </c>
      <c r="G6" s="3">
        <f>0.4*G4</f>
        <v>5800</v>
      </c>
      <c r="H6" s="3">
        <f t="shared" ref="H6:I6" si="0">0.4*H4</f>
        <v>12400</v>
      </c>
      <c r="I6" s="3">
        <f t="shared" si="0"/>
        <v>28800</v>
      </c>
    </row>
    <row r="7" spans="1:9" x14ac:dyDescent="0.25">
      <c r="A7" s="5" t="s">
        <v>25</v>
      </c>
      <c r="B7" s="3">
        <f>SUM(B4:B6)</f>
        <v>15950</v>
      </c>
      <c r="C7" s="3">
        <f t="shared" ref="C7:D7" si="1">SUM(C4:C6)</f>
        <v>34100</v>
      </c>
      <c r="D7" s="3">
        <f t="shared" si="1"/>
        <v>79200</v>
      </c>
      <c r="F7" s="5" t="s">
        <v>25</v>
      </c>
      <c r="G7" s="3">
        <f>SUM(G4:G6)</f>
        <v>21750</v>
      </c>
      <c r="H7" s="3">
        <f t="shared" ref="H7" si="2">SUM(H4:H6)</f>
        <v>46500</v>
      </c>
      <c r="I7" s="3">
        <f t="shared" ref="I7" si="3">SUM(I4:I6)</f>
        <v>108000</v>
      </c>
    </row>
    <row r="8" spans="1:9" x14ac:dyDescent="0.25">
      <c r="A8" s="4"/>
      <c r="F8" s="4"/>
    </row>
    <row r="9" spans="1:9" x14ac:dyDescent="0.25">
      <c r="A9" s="1" t="s">
        <v>7</v>
      </c>
      <c r="F9" s="1" t="s">
        <v>7</v>
      </c>
    </row>
    <row r="10" spans="1:9" x14ac:dyDescent="0.25">
      <c r="A10" s="6" t="s">
        <v>8</v>
      </c>
      <c r="B10" s="7">
        <v>1500</v>
      </c>
      <c r="C10" s="7">
        <v>2500</v>
      </c>
      <c r="D10" s="7">
        <v>3100</v>
      </c>
      <c r="F10" s="6" t="s">
        <v>8</v>
      </c>
      <c r="G10" s="7">
        <v>1500</v>
      </c>
      <c r="H10" s="7">
        <v>2500</v>
      </c>
      <c r="I10" s="7">
        <v>3100</v>
      </c>
    </row>
    <row r="11" spans="1:9" x14ac:dyDescent="0.25">
      <c r="A11" s="6" t="s">
        <v>9</v>
      </c>
      <c r="B11" s="7">
        <v>210</v>
      </c>
      <c r="C11" s="7">
        <v>300</v>
      </c>
      <c r="D11" s="7">
        <v>450</v>
      </c>
      <c r="F11" s="6" t="s">
        <v>9</v>
      </c>
      <c r="G11" s="7">
        <v>210</v>
      </c>
      <c r="H11" s="7">
        <v>300</v>
      </c>
      <c r="I11" s="7">
        <v>450</v>
      </c>
    </row>
    <row r="12" spans="1:9" x14ac:dyDescent="0.25">
      <c r="A12" s="6" t="s">
        <v>10</v>
      </c>
      <c r="B12" s="7">
        <f>B18</f>
        <v>2965.7142857142858</v>
      </c>
      <c r="C12" s="7">
        <f t="shared" ref="C12:D12" si="4">C18</f>
        <v>5463.1578947368425</v>
      </c>
      <c r="D12" s="7">
        <f t="shared" si="4"/>
        <v>6105.8823529411766</v>
      </c>
      <c r="F12" s="6" t="s">
        <v>10</v>
      </c>
      <c r="G12" s="7">
        <f>G18</f>
        <v>1977.1428571428571</v>
      </c>
      <c r="H12" s="7">
        <f t="shared" ref="H12:I12" si="5">H18</f>
        <v>3642.1052631578946</v>
      </c>
      <c r="I12" s="7">
        <f t="shared" si="5"/>
        <v>4070.5882352941176</v>
      </c>
    </row>
    <row r="14" spans="1:9" x14ac:dyDescent="0.25">
      <c r="A14" s="1" t="s">
        <v>11</v>
      </c>
      <c r="F14" s="1" t="s">
        <v>11</v>
      </c>
    </row>
    <row r="15" spans="1:9" x14ac:dyDescent="0.25">
      <c r="A15" s="8" t="s">
        <v>12</v>
      </c>
      <c r="B15" s="8">
        <v>30000</v>
      </c>
      <c r="C15" s="8"/>
      <c r="D15" s="8"/>
      <c r="F15" s="8" t="s">
        <v>12</v>
      </c>
      <c r="G15" s="8">
        <v>20000</v>
      </c>
      <c r="H15" s="8"/>
      <c r="I15" s="8"/>
    </row>
    <row r="16" spans="1:9" x14ac:dyDescent="0.25">
      <c r="A16" s="8" t="s">
        <v>14</v>
      </c>
      <c r="B16" s="9">
        <v>3.46</v>
      </c>
      <c r="C16" s="8" t="s">
        <v>24</v>
      </c>
      <c r="D16" s="8"/>
      <c r="F16" s="8" t="s">
        <v>14</v>
      </c>
      <c r="G16" s="9">
        <v>3.46</v>
      </c>
      <c r="H16" s="8" t="s">
        <v>24</v>
      </c>
      <c r="I16" s="8"/>
    </row>
    <row r="17" spans="1:9" x14ac:dyDescent="0.25">
      <c r="A17" s="8" t="s">
        <v>13</v>
      </c>
      <c r="B17" s="8">
        <v>35</v>
      </c>
      <c r="C17" s="8">
        <v>19</v>
      </c>
      <c r="D17" s="8">
        <v>17</v>
      </c>
      <c r="F17" s="8" t="s">
        <v>13</v>
      </c>
      <c r="G17" s="8">
        <v>35</v>
      </c>
      <c r="H17" s="8">
        <v>19</v>
      </c>
      <c r="I17" s="8">
        <v>17</v>
      </c>
    </row>
    <row r="18" spans="1:9" x14ac:dyDescent="0.25">
      <c r="A18" s="8" t="s">
        <v>15</v>
      </c>
      <c r="B18" s="9">
        <f>$B$15/B17*$B$16</f>
        <v>2965.7142857142858</v>
      </c>
      <c r="C18" s="9">
        <f>$B$15/C17*$B$16</f>
        <v>5463.1578947368425</v>
      </c>
      <c r="D18" s="9">
        <f>$B$15/D17*$B$16</f>
        <v>6105.8823529411766</v>
      </c>
      <c r="F18" s="8" t="s">
        <v>15</v>
      </c>
      <c r="G18" s="9">
        <f>$G$15/G17*$G$16</f>
        <v>1977.1428571428571</v>
      </c>
      <c r="H18" s="9">
        <f t="shared" ref="H18:I18" si="6">$G$15/H17*$G$16</f>
        <v>3642.1052631578946</v>
      </c>
      <c r="I18" s="9">
        <f t="shared" si="6"/>
        <v>4070.5882352941176</v>
      </c>
    </row>
    <row r="20" spans="1:9" x14ac:dyDescent="0.25">
      <c r="A20" s="10" t="s">
        <v>16</v>
      </c>
      <c r="B20" s="11">
        <f>SUM(B10:B12)</f>
        <v>4675.7142857142862</v>
      </c>
      <c r="C20" s="11">
        <f t="shared" ref="C20:D20" si="7">SUM(C10:C12)</f>
        <v>8263.1578947368434</v>
      </c>
      <c r="D20" s="11">
        <f t="shared" si="7"/>
        <v>9655.8823529411766</v>
      </c>
      <c r="F20" s="10" t="s">
        <v>16</v>
      </c>
      <c r="G20" s="11">
        <f>SUM(G10:G12)</f>
        <v>3687.1428571428569</v>
      </c>
      <c r="H20" s="11">
        <f t="shared" ref="H20:I20" si="8">SUM(H10:H12)</f>
        <v>6442.105263157895</v>
      </c>
      <c r="I20" s="11">
        <f t="shared" si="8"/>
        <v>7620.5882352941171</v>
      </c>
    </row>
    <row r="22" spans="1:9" x14ac:dyDescent="0.25">
      <c r="A22" s="1" t="s">
        <v>17</v>
      </c>
      <c r="F22" s="1" t="s">
        <v>17</v>
      </c>
    </row>
    <row r="23" spans="1:9" x14ac:dyDescent="0.25">
      <c r="A23" s="2" t="s">
        <v>18</v>
      </c>
      <c r="B23" s="2">
        <v>250000</v>
      </c>
      <c r="F23" s="2" t="s">
        <v>18</v>
      </c>
      <c r="G23" s="2">
        <v>250000</v>
      </c>
    </row>
    <row r="24" spans="1:9" x14ac:dyDescent="0.25">
      <c r="A24" s="2" t="s">
        <v>19</v>
      </c>
      <c r="B24" s="12">
        <f>B23/B15</f>
        <v>8.3333333333333339</v>
      </c>
      <c r="F24" s="2" t="s">
        <v>19</v>
      </c>
      <c r="G24" s="12">
        <f>G23/G15</f>
        <v>12.5</v>
      </c>
    </row>
    <row r="26" spans="1:9" x14ac:dyDescent="0.25">
      <c r="A26" s="13" t="s">
        <v>20</v>
      </c>
      <c r="B26" s="7">
        <f>B7+B20*$B$24</f>
        <v>54914.285714285725</v>
      </c>
      <c r="C26" s="7">
        <f t="shared" ref="C26:D26" si="9">C7+C20*$B$24</f>
        <v>102959.64912280704</v>
      </c>
      <c r="D26" s="7">
        <f t="shared" si="9"/>
        <v>159665.68627450982</v>
      </c>
      <c r="F26" s="13" t="s">
        <v>20</v>
      </c>
      <c r="G26" s="7">
        <f>G7+G20*$G$24</f>
        <v>67839.28571428571</v>
      </c>
      <c r="H26" s="7">
        <f t="shared" ref="H26:I26" si="10">H7+H20*$G$24</f>
        <v>127026.31578947369</v>
      </c>
      <c r="I26" s="7">
        <f t="shared" si="10"/>
        <v>203257.35294117645</v>
      </c>
    </row>
    <row r="28" spans="1:9" x14ac:dyDescent="0.25">
      <c r="A28" s="14" t="s">
        <v>21</v>
      </c>
      <c r="B28" s="9">
        <f>B26/$B$24</f>
        <v>6589.7142857142862</v>
      </c>
      <c r="C28" s="9">
        <f t="shared" ref="C28:D28" si="11">C26/$B$24</f>
        <v>12355.157894736843</v>
      </c>
      <c r="D28" s="9">
        <f t="shared" si="11"/>
        <v>19159.882352941178</v>
      </c>
      <c r="F28" s="14" t="s">
        <v>21</v>
      </c>
      <c r="G28" s="9">
        <f>G26/$G$24</f>
        <v>5427.1428571428569</v>
      </c>
      <c r="H28" s="9">
        <f t="shared" ref="H28:I28" si="12">H26/$G$24</f>
        <v>10162.105263157895</v>
      </c>
      <c r="I28" s="9">
        <f t="shared" si="12"/>
        <v>16260.588235294115</v>
      </c>
    </row>
    <row r="32" spans="1:9" x14ac:dyDescent="0.25">
      <c r="A3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Pecora</dc:creator>
  <cp:lastModifiedBy>Simone Pecora</cp:lastModifiedBy>
  <dcterms:created xsi:type="dcterms:W3CDTF">2024-08-14T14:48:07Z</dcterms:created>
  <dcterms:modified xsi:type="dcterms:W3CDTF">2024-08-14T15:07:48Z</dcterms:modified>
</cp:coreProperties>
</file>