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"/>
    </mc:Choice>
  </mc:AlternateContent>
  <bookViews>
    <workbookView xWindow="0" yWindow="0" windowWidth="20490" windowHeight="7530" activeTab="3" xr2:uid="{EFDA245B-9FA2-48AD-9D28-C72A87A78815}"/>
  </bookViews>
  <sheets>
    <sheet name="Foglio1" sheetId="1" r:id="rId1"/>
    <sheet name="BRD" sheetId="2" r:id="rId2"/>
    <sheet name="CAPACITY" sheetId="3" r:id="rId3"/>
    <sheet name="CAPACITY 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H10" i="4"/>
  <c r="I10" i="4"/>
  <c r="E10" i="4"/>
  <c r="D10" i="4"/>
  <c r="C10" i="4"/>
  <c r="E8" i="3"/>
  <c r="E10" i="3"/>
  <c r="D3" i="3"/>
  <c r="D4" i="3" s="1"/>
  <c r="J10" i="1"/>
  <c r="D5" i="3" l="1"/>
  <c r="D6" i="3" s="1"/>
  <c r="D14" i="3" s="1"/>
  <c r="F14" i="3" s="1"/>
</calcChain>
</file>

<file path=xl/sharedStrings.xml><?xml version="1.0" encoding="utf-8"?>
<sst xmlns="http://schemas.openxmlformats.org/spreadsheetml/2006/main" count="88" uniqueCount="71">
  <si>
    <t>#</t>
  </si>
  <si>
    <t>Task</t>
  </si>
  <si>
    <t>Original estimate</t>
  </si>
  <si>
    <t>Remaining estimate</t>
  </si>
  <si>
    <t>Assigne</t>
  </si>
  <si>
    <t>Reporter</t>
  </si>
  <si>
    <t>Preparing feasibility report</t>
  </si>
  <si>
    <t>Alikhan</t>
  </si>
  <si>
    <t>Analyze the needs of your audience</t>
  </si>
  <si>
    <t>Examine the context and purpose of the study</t>
  </si>
  <si>
    <t>Organize the information into content sections</t>
  </si>
  <si>
    <t>Determine the order of the information</t>
  </si>
  <si>
    <t>Planning the division of the team</t>
  </si>
  <si>
    <t>Definition of project objectives</t>
  </si>
  <si>
    <t>Giorgio</t>
  </si>
  <si>
    <t>Project sponsorship research</t>
  </si>
  <si>
    <t>Make a budget estimate of the project costs</t>
  </si>
  <si>
    <t>Choosing the Server</t>
  </si>
  <si>
    <t>Choosing the Database</t>
  </si>
  <si>
    <t>Creating the Database</t>
  </si>
  <si>
    <t>Global data collection about football</t>
  </si>
  <si>
    <t>Choose the development to environment</t>
  </si>
  <si>
    <t>Create the design for application</t>
  </si>
  <si>
    <t>Aidos</t>
  </si>
  <si>
    <t>Creting main page UI</t>
  </si>
  <si>
    <t>Creating registration UI and Log in</t>
  </si>
  <si>
    <t>Creating the All score page of UI</t>
  </si>
  <si>
    <t>Creating the All news page of UI</t>
  </si>
  <si>
    <t>Creating the Deatil news and match of UI</t>
  </si>
  <si>
    <t xml:space="preserve">Create a logo  </t>
  </si>
  <si>
    <t>Code development</t>
  </si>
  <si>
    <t>Simone</t>
  </si>
  <si>
    <t>Creting main page code</t>
  </si>
  <si>
    <t>Creating registration and Log in code</t>
  </si>
  <si>
    <t>Creating the All score page code</t>
  </si>
  <si>
    <t>Kydyrali</t>
  </si>
  <si>
    <t>Creating the All news page code</t>
  </si>
  <si>
    <t>Creating the Deatil news and match code</t>
  </si>
  <si>
    <t>Code testing</t>
  </si>
  <si>
    <t>Creating a documentation</t>
  </si>
  <si>
    <t>Nishi</t>
  </si>
  <si>
    <t>Distribution</t>
  </si>
  <si>
    <t>RESOURCING PLAN</t>
  </si>
  <si>
    <t>Start date for development</t>
  </si>
  <si>
    <t>Begin regression testing</t>
  </si>
  <si>
    <t>Gold version</t>
  </si>
  <si>
    <t>Production release date</t>
  </si>
  <si>
    <t>DAYS</t>
  </si>
  <si>
    <t xml:space="preserve">Dev days in period </t>
  </si>
  <si>
    <t>Non-feature development (Poland)</t>
  </si>
  <si>
    <t>Poland holidays in period</t>
  </si>
  <si>
    <t>R&amp;D projects Poland</t>
  </si>
  <si>
    <t>Whole cycle:</t>
  </si>
  <si>
    <t>WEEKS</t>
  </si>
  <si>
    <t>Developer</t>
  </si>
  <si>
    <t>Location</t>
  </si>
  <si>
    <t>Holidays-office closed</t>
  </si>
  <si>
    <t>Planned time off</t>
  </si>
  <si>
    <t>SUPPORT and UNEXPECTED</t>
  </si>
  <si>
    <t>R&amp;D days</t>
  </si>
  <si>
    <t>Extra hours</t>
  </si>
  <si>
    <t>Raw productivity days</t>
  </si>
  <si>
    <t>TOTAL</t>
  </si>
  <si>
    <t>PROJECTS IN DAYS</t>
  </si>
  <si>
    <t>PROJECTS IN %</t>
  </si>
  <si>
    <t>End date (Code complete)</t>
  </si>
  <si>
    <t>No workink DAYS</t>
  </si>
  <si>
    <t>Metin</t>
  </si>
  <si>
    <t>Poland</t>
  </si>
  <si>
    <t>Productivity factor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</si>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</sst>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26">
    <xf numFmtId="0" fontId="0" fillId="0" borderId="0" xfId="0"/>
    <xf numFmtId="0" fontId="2" fillId="0" borderId="1" xfId="2" applyBorder="1"/>
    <xf numFmtId="0" fontId="4" fillId="0" borderId="1" xfId="2" applyFont="1" applyBorder="1"/>
    <xf numFmtId="0" fontId="3" fillId="2" borderId="1" xfId="3" applyFont="1" applyBorder="1"/>
    <xf numFmtId="0" fontId="5" fillId="3" borderId="1" xfId="4" applyBorder="1"/>
    <xf numFmtId="0" fontId="5" fillId="8" borderId="1" xfId="9" applyBorder="1"/>
    <xf numFmtId="0" fontId="3" fillId="4" borderId="1" xfId="5" applyFont="1" applyBorder="1"/>
    <xf numFmtId="0" fontId="5" fillId="5" borderId="1" xfId="6" applyBorder="1"/>
    <xf numFmtId="0" fontId="3" fillId="6" borderId="1" xfId="7" applyFont="1" applyBorder="1"/>
    <xf numFmtId="0" fontId="5" fillId="7" borderId="1" xfId="8" applyBorder="1"/>
    <xf numFmtId="0" fontId="5" fillId="9" borderId="1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NumberFormat="1" applyFont="1"/>
    <xf numFmtId="1" fontId="0" fillId="0" borderId="0" xfId="0" applyNumberFormat="1"/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4" fontId="0" fillId="10" borderId="6" xfId="0" applyNumberFormat="1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4" fontId="0" fillId="10" borderId="9" xfId="0" applyNumberFormat="1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1">
    <cellStyle name="60% - Colore 1 2" xfId="4" xr:uid="{00000000-0005-0000-0000-00002F000000}"/>
    <cellStyle name="60% - Colore 2 2" xfId="6" xr:uid="{00000000-0005-0000-0000-000030000000}"/>
    <cellStyle name="60% - Colore 3 2" xfId="8" xr:uid="{00000000-0005-0000-0000-000031000000}"/>
    <cellStyle name="60% - Colore 4 2" xfId="9" xr:uid="{00000000-0005-0000-0000-000032000000}"/>
    <cellStyle name="60% - Colore 6 2" xfId="10" xr:uid="{00000000-0005-0000-0000-000033000000}"/>
    <cellStyle name="Colore 1 2" xfId="3" xr:uid="{00000000-0005-0000-0000-000034000000}"/>
    <cellStyle name="Colore 2 2" xfId="5" xr:uid="{00000000-0005-0000-0000-000035000000}"/>
    <cellStyle name="Colore 3 2" xfId="7" xr:uid="{00000000-0005-0000-0000-000036000000}"/>
    <cellStyle name="Migliaia" xfId="1" builtinId="3"/>
    <cellStyle name="Normale" xfId="0" builtinId="0"/>
    <cellStyle name="Normale 2" xfId="2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AA39-6EB0-4530-A2FD-D3C088AF5B0D}">
  <dimension ref="A1:K31"/>
  <sheetViews>
    <sheetView workbookViewId="0">
      <selection activeCell="I15" sqref="I15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16.42578125" bestFit="1" customWidth="1"/>
    <col min="4" max="4" width="1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1</v>
      </c>
      <c r="B2" s="3" t="s">
        <v>6</v>
      </c>
      <c r="C2" s="3">
        <v>4</v>
      </c>
      <c r="D2" s="1"/>
      <c r="E2" s="1" t="s">
        <v>7</v>
      </c>
      <c r="F2" s="1"/>
    </row>
    <row r="3" spans="1:11" x14ac:dyDescent="0.25">
      <c r="A3" s="1">
        <v>2</v>
      </c>
      <c r="B3" s="4" t="s">
        <v>8</v>
      </c>
      <c r="C3" s="4">
        <v>1</v>
      </c>
      <c r="D3" s="1"/>
      <c r="E3" s="1" t="s">
        <v>7</v>
      </c>
      <c r="F3" s="1"/>
    </row>
    <row r="4" spans="1:11" x14ac:dyDescent="0.25">
      <c r="A4" s="1">
        <v>3</v>
      </c>
      <c r="B4" s="4" t="s">
        <v>9</v>
      </c>
      <c r="C4" s="4">
        <v>1</v>
      </c>
      <c r="D4" s="1"/>
      <c r="E4" s="1"/>
      <c r="F4" s="1"/>
    </row>
    <row r="5" spans="1:11" x14ac:dyDescent="0.25">
      <c r="A5" s="1">
        <v>4</v>
      </c>
      <c r="B5" s="4" t="s">
        <v>10</v>
      </c>
      <c r="C5" s="4">
        <v>1</v>
      </c>
      <c r="D5" s="1"/>
      <c r="E5" s="1"/>
      <c r="F5" s="1"/>
    </row>
    <row r="6" spans="1:11" x14ac:dyDescent="0.25">
      <c r="A6" s="1">
        <v>5</v>
      </c>
      <c r="B6" s="4" t="s">
        <v>11</v>
      </c>
      <c r="C6" s="4">
        <v>1</v>
      </c>
      <c r="D6" s="1"/>
      <c r="E6" s="1"/>
      <c r="F6" s="1"/>
    </row>
    <row r="7" spans="1:11" x14ac:dyDescent="0.25">
      <c r="A7" s="1">
        <v>6</v>
      </c>
      <c r="B7" s="5" t="s">
        <v>12</v>
      </c>
      <c r="C7" s="5">
        <v>1</v>
      </c>
      <c r="D7" s="1"/>
      <c r="E7" s="1"/>
      <c r="F7" s="1"/>
    </row>
    <row r="8" spans="1:11" x14ac:dyDescent="0.25">
      <c r="A8" s="1">
        <v>7</v>
      </c>
      <c r="B8" s="5" t="s">
        <v>13</v>
      </c>
      <c r="C8" s="5">
        <v>2</v>
      </c>
      <c r="D8" s="1"/>
      <c r="E8" s="1" t="s">
        <v>14</v>
      </c>
      <c r="F8" s="1"/>
    </row>
    <row r="9" spans="1:11" x14ac:dyDescent="0.25">
      <c r="A9" s="1">
        <v>8</v>
      </c>
      <c r="B9" s="5" t="s">
        <v>15</v>
      </c>
      <c r="C9" s="5">
        <v>1</v>
      </c>
      <c r="D9" s="1"/>
      <c r="E9" s="1"/>
      <c r="F9" s="1"/>
    </row>
    <row r="10" spans="1:11" x14ac:dyDescent="0.25">
      <c r="A10" s="1">
        <v>9</v>
      </c>
      <c r="B10" s="5" t="s">
        <v>16</v>
      </c>
      <c r="C10" s="5">
        <v>1</v>
      </c>
      <c r="D10" s="1"/>
      <c r="E10" s="1" t="s">
        <v>14</v>
      </c>
      <c r="F10" s="1"/>
      <c r="I10" t="s">
        <v>62</v>
      </c>
      <c r="J10" s="11">
        <f>SUM(C2,C7:C13,C14,C15,C16,C23,C30:C31)</f>
        <v>52</v>
      </c>
      <c r="K10" t="s">
        <v>47</v>
      </c>
    </row>
    <row r="11" spans="1:11" x14ac:dyDescent="0.25">
      <c r="A11" s="1">
        <v>10</v>
      </c>
      <c r="B11" s="5" t="s">
        <v>17</v>
      </c>
      <c r="C11" s="5">
        <v>1</v>
      </c>
      <c r="D11" s="1"/>
      <c r="E11" s="1"/>
      <c r="F11" s="1"/>
    </row>
    <row r="12" spans="1:11" x14ac:dyDescent="0.25">
      <c r="A12" s="1">
        <v>11</v>
      </c>
      <c r="B12" s="5" t="s">
        <v>18</v>
      </c>
      <c r="C12" s="5">
        <v>1</v>
      </c>
      <c r="D12" s="1"/>
      <c r="E12" s="1"/>
      <c r="F12" s="1"/>
    </row>
    <row r="13" spans="1:11" x14ac:dyDescent="0.25">
      <c r="A13" s="1">
        <v>12</v>
      </c>
      <c r="B13" s="5" t="s">
        <v>19</v>
      </c>
      <c r="C13" s="5">
        <v>3</v>
      </c>
      <c r="D13" s="1"/>
      <c r="E13" s="1"/>
      <c r="F13" s="1"/>
    </row>
    <row r="14" spans="1:11" x14ac:dyDescent="0.25">
      <c r="A14" s="1">
        <v>13</v>
      </c>
      <c r="B14" s="5" t="s">
        <v>20</v>
      </c>
      <c r="C14" s="5">
        <v>3</v>
      </c>
      <c r="D14" s="1"/>
      <c r="E14" s="1"/>
      <c r="F14" s="1"/>
    </row>
    <row r="15" spans="1:11" x14ac:dyDescent="0.25">
      <c r="A15" s="1">
        <v>14</v>
      </c>
      <c r="B15" s="5" t="s">
        <v>21</v>
      </c>
      <c r="C15" s="5">
        <v>2</v>
      </c>
      <c r="D15" s="1"/>
      <c r="E15" s="1"/>
      <c r="F15" s="1"/>
    </row>
    <row r="16" spans="1:11" x14ac:dyDescent="0.25">
      <c r="A16" s="1">
        <v>15</v>
      </c>
      <c r="B16" s="6" t="s">
        <v>22</v>
      </c>
      <c r="C16" s="6">
        <v>6</v>
      </c>
      <c r="D16" s="1"/>
      <c r="E16" s="1" t="s">
        <v>23</v>
      </c>
      <c r="F16" s="1"/>
    </row>
    <row r="17" spans="1:6" x14ac:dyDescent="0.25">
      <c r="A17" s="1">
        <v>16</v>
      </c>
      <c r="B17" s="7" t="s">
        <v>24</v>
      </c>
      <c r="C17" s="7">
        <v>1</v>
      </c>
      <c r="D17" s="1"/>
      <c r="E17" s="1" t="s">
        <v>23</v>
      </c>
      <c r="F17" s="1"/>
    </row>
    <row r="18" spans="1:6" x14ac:dyDescent="0.25">
      <c r="A18" s="1">
        <v>17</v>
      </c>
      <c r="B18" s="7" t="s">
        <v>25</v>
      </c>
      <c r="C18" s="7">
        <v>1</v>
      </c>
      <c r="D18" s="1"/>
      <c r="E18" s="1"/>
      <c r="F18" s="1"/>
    </row>
    <row r="19" spans="1:6" x14ac:dyDescent="0.25">
      <c r="A19" s="1">
        <v>18</v>
      </c>
      <c r="B19" s="7" t="s">
        <v>26</v>
      </c>
      <c r="C19" s="7">
        <v>1</v>
      </c>
      <c r="D19" s="1"/>
      <c r="E19" s="1" t="s">
        <v>23</v>
      </c>
      <c r="F19" s="1"/>
    </row>
    <row r="20" spans="1:6" x14ac:dyDescent="0.25">
      <c r="A20" s="1">
        <v>19</v>
      </c>
      <c r="B20" s="7" t="s">
        <v>27</v>
      </c>
      <c r="C20" s="7">
        <v>1</v>
      </c>
      <c r="D20" s="1"/>
      <c r="E20" s="1"/>
      <c r="F20" s="1"/>
    </row>
    <row r="21" spans="1:6" x14ac:dyDescent="0.25">
      <c r="A21" s="1">
        <v>20</v>
      </c>
      <c r="B21" s="7" t="s">
        <v>28</v>
      </c>
      <c r="C21" s="7">
        <v>1</v>
      </c>
      <c r="D21" s="1"/>
      <c r="E21" s="1" t="s">
        <v>23</v>
      </c>
      <c r="F21" s="1"/>
    </row>
    <row r="22" spans="1:6" x14ac:dyDescent="0.25">
      <c r="A22" s="1">
        <v>21</v>
      </c>
      <c r="B22" s="7" t="s">
        <v>29</v>
      </c>
      <c r="C22" s="7">
        <v>1</v>
      </c>
      <c r="D22" s="1"/>
      <c r="E22" s="1"/>
      <c r="F22" s="1"/>
    </row>
    <row r="23" spans="1:6" x14ac:dyDescent="0.25">
      <c r="A23" s="1">
        <v>22</v>
      </c>
      <c r="B23" s="8" t="s">
        <v>30</v>
      </c>
      <c r="C23" s="8">
        <v>23</v>
      </c>
      <c r="D23" s="1"/>
      <c r="E23" s="1" t="s">
        <v>31</v>
      </c>
      <c r="F23" s="1"/>
    </row>
    <row r="24" spans="1:6" x14ac:dyDescent="0.25">
      <c r="A24" s="1">
        <v>23</v>
      </c>
      <c r="B24" s="9" t="s">
        <v>32</v>
      </c>
      <c r="C24" s="9">
        <v>3</v>
      </c>
      <c r="D24" s="1"/>
      <c r="E24" s="1"/>
      <c r="F24" s="1"/>
    </row>
    <row r="25" spans="1:6" x14ac:dyDescent="0.25">
      <c r="A25" s="1">
        <v>24</v>
      </c>
      <c r="B25" s="9" t="s">
        <v>33</v>
      </c>
      <c r="C25" s="9">
        <v>2</v>
      </c>
      <c r="D25" s="1"/>
      <c r="E25" s="1" t="s">
        <v>31</v>
      </c>
      <c r="F25" s="1"/>
    </row>
    <row r="26" spans="1:6" x14ac:dyDescent="0.25">
      <c r="A26" s="1">
        <v>25</v>
      </c>
      <c r="B26" s="9" t="s">
        <v>34</v>
      </c>
      <c r="C26" s="9">
        <v>4</v>
      </c>
      <c r="D26" s="1"/>
      <c r="E26" s="1" t="s">
        <v>35</v>
      </c>
      <c r="F26" s="1"/>
    </row>
    <row r="27" spans="1:6" x14ac:dyDescent="0.25">
      <c r="A27" s="1">
        <v>26</v>
      </c>
      <c r="B27" s="9" t="s">
        <v>36</v>
      </c>
      <c r="C27" s="9">
        <v>4</v>
      </c>
      <c r="D27" s="1"/>
      <c r="E27" s="1"/>
      <c r="F27" s="1"/>
    </row>
    <row r="28" spans="1:6" x14ac:dyDescent="0.25">
      <c r="A28" s="1">
        <v>27</v>
      </c>
      <c r="B28" s="9" t="s">
        <v>37</v>
      </c>
      <c r="C28" s="9">
        <v>3</v>
      </c>
      <c r="D28" s="1"/>
      <c r="E28" s="1" t="s">
        <v>35</v>
      </c>
      <c r="F28" s="1"/>
    </row>
    <row r="29" spans="1:6" x14ac:dyDescent="0.25">
      <c r="A29" s="1">
        <v>28</v>
      </c>
      <c r="B29" s="9" t="s">
        <v>38</v>
      </c>
      <c r="C29" s="9">
        <v>7</v>
      </c>
      <c r="D29" s="1"/>
      <c r="E29" s="1"/>
      <c r="F29" s="1"/>
    </row>
    <row r="30" spans="1:6" x14ac:dyDescent="0.25">
      <c r="A30" s="1">
        <v>29</v>
      </c>
      <c r="B30" s="10" t="s">
        <v>39</v>
      </c>
      <c r="C30" s="10">
        <v>3</v>
      </c>
      <c r="D30" s="1"/>
      <c r="E30" s="1" t="s">
        <v>40</v>
      </c>
      <c r="F30" s="1"/>
    </row>
    <row r="31" spans="1:6" x14ac:dyDescent="0.25">
      <c r="A31" s="1">
        <v>30</v>
      </c>
      <c r="B31" s="10" t="s">
        <v>41</v>
      </c>
      <c r="C31" s="10">
        <v>1</v>
      </c>
      <c r="D31" s="1"/>
      <c r="E31" s="1" t="s">
        <v>40</v>
      </c>
      <c r="F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F2E9-B1F1-412A-9101-77B6F6D12B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CF27-4EBC-463B-998D-6F60443B4DF4}">
  <dimension ref="A1:F14"/>
  <sheetViews>
    <sheetView workbookViewId="0">
      <selection activeCell="G8" sqref="G8"/>
    </sheetView>
  </sheetViews>
  <sheetFormatPr defaultRowHeight="15" x14ac:dyDescent="0.25"/>
  <cols>
    <col min="2" max="2" width="14.7109375" customWidth="1"/>
    <col min="3" max="3" width="18.85546875" customWidth="1"/>
    <col min="4" max="4" width="18.5703125" customWidth="1"/>
    <col min="5" max="5" width="10.85546875" customWidth="1"/>
    <col min="6" max="6" width="16.28515625" bestFit="1" customWidth="1"/>
  </cols>
  <sheetData>
    <row r="1" spans="1:6" ht="20.100000000000001" customHeight="1" x14ac:dyDescent="0.25">
      <c r="A1" s="22" t="s">
        <v>42</v>
      </c>
      <c r="B1" s="23"/>
      <c r="C1" s="23"/>
      <c r="D1" s="24"/>
      <c r="E1" t="s">
        <v>47</v>
      </c>
      <c r="F1" t="s">
        <v>66</v>
      </c>
    </row>
    <row r="2" spans="1:6" ht="20.100000000000001" customHeight="1" x14ac:dyDescent="0.25">
      <c r="A2" s="16" t="s">
        <v>43</v>
      </c>
      <c r="B2" s="17"/>
      <c r="C2" s="17"/>
      <c r="D2" s="18">
        <v>43040</v>
      </c>
    </row>
    <row r="3" spans="1:6" ht="20.100000000000001" customHeight="1" x14ac:dyDescent="0.25">
      <c r="A3" s="16" t="s">
        <v>65</v>
      </c>
      <c r="B3" s="17"/>
      <c r="C3" s="17"/>
      <c r="D3" s="18">
        <f>D2+E3+F3</f>
        <v>43122</v>
      </c>
      <c r="E3">
        <v>52</v>
      </c>
      <c r="F3">
        <v>30</v>
      </c>
    </row>
    <row r="4" spans="1:6" ht="20.100000000000001" customHeight="1" x14ac:dyDescent="0.25">
      <c r="A4" s="16" t="s">
        <v>44</v>
      </c>
      <c r="B4" s="17"/>
      <c r="C4" s="17"/>
      <c r="D4" s="18">
        <f>D3+E4+F4</f>
        <v>43125</v>
      </c>
      <c r="E4">
        <v>3</v>
      </c>
    </row>
    <row r="5" spans="1:6" ht="20.100000000000001" customHeight="1" x14ac:dyDescent="0.25">
      <c r="A5" s="16" t="s">
        <v>45</v>
      </c>
      <c r="B5" s="17"/>
      <c r="C5" s="17"/>
      <c r="D5" s="18">
        <f>D4+E5+F5</f>
        <v>43144</v>
      </c>
      <c r="E5">
        <v>13</v>
      </c>
      <c r="F5">
        <v>6</v>
      </c>
    </row>
    <row r="6" spans="1:6" ht="20.100000000000001" customHeight="1" thickBot="1" x14ac:dyDescent="0.3">
      <c r="A6" s="19" t="s">
        <v>46</v>
      </c>
      <c r="B6" s="20"/>
      <c r="C6" s="20"/>
      <c r="D6" s="21">
        <f>D5+E6+F6</f>
        <v>43150</v>
      </c>
      <c r="E6">
        <v>4</v>
      </c>
      <c r="F6">
        <v>2</v>
      </c>
    </row>
    <row r="7" spans="1:6" ht="20.100000000000001" customHeight="1" x14ac:dyDescent="0.25"/>
    <row r="8" spans="1:6" ht="20.100000000000001" customHeight="1" x14ac:dyDescent="0.25">
      <c r="A8" s="12" t="s">
        <v>48</v>
      </c>
      <c r="B8" s="12"/>
      <c r="C8" s="12"/>
      <c r="E8">
        <f>SUM(E3:E6)</f>
        <v>72</v>
      </c>
    </row>
    <row r="9" spans="1:6" ht="20.100000000000001" customHeight="1" x14ac:dyDescent="0.25">
      <c r="A9" s="12" t="s">
        <v>49</v>
      </c>
      <c r="B9" s="12"/>
      <c r="C9" s="12"/>
      <c r="E9" s="13">
        <v>0</v>
      </c>
    </row>
    <row r="10" spans="1:6" ht="20.100000000000001" customHeight="1" x14ac:dyDescent="0.25">
      <c r="A10" s="12" t="s">
        <v>50</v>
      </c>
      <c r="B10" s="12"/>
      <c r="C10" s="12"/>
      <c r="E10">
        <f>SUM(F3:F6)</f>
        <v>38</v>
      </c>
    </row>
    <row r="11" spans="1:6" ht="20.100000000000001" customHeight="1" x14ac:dyDescent="0.25">
      <c r="A11" s="12" t="s">
        <v>51</v>
      </c>
      <c r="B11" s="12"/>
      <c r="C11" s="12"/>
      <c r="E11" s="14">
        <v>0.1</v>
      </c>
    </row>
    <row r="12" spans="1:6" ht="20.100000000000001" customHeight="1" x14ac:dyDescent="0.25"/>
    <row r="13" spans="1:6" ht="20.100000000000001" customHeight="1" x14ac:dyDescent="0.25"/>
    <row r="14" spans="1:6" ht="20.100000000000001" customHeight="1" x14ac:dyDescent="0.25">
      <c r="A14" s="12" t="s">
        <v>52</v>
      </c>
      <c r="B14" s="12"/>
      <c r="C14" t="s">
        <v>47</v>
      </c>
      <c r="D14">
        <f>D6-D2</f>
        <v>110</v>
      </c>
      <c r="E14" t="s">
        <v>53</v>
      </c>
      <c r="F14" s="15">
        <f>D14/7</f>
        <v>15.714285714285714</v>
      </c>
    </row>
  </sheetData>
  <mergeCells count="11">
    <mergeCell ref="A14:B14"/>
    <mergeCell ref="A5:C5"/>
    <mergeCell ref="A6:C6"/>
    <mergeCell ref="A8:C8"/>
    <mergeCell ref="A9:C9"/>
    <mergeCell ref="A10:C10"/>
    <mergeCell ref="A11:C11"/>
    <mergeCell ref="A1:D1"/>
    <mergeCell ref="A2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AF01-EE22-44C2-A3F4-4C2A8A6A74C0}">
  <dimension ref="A1:I16"/>
  <sheetViews>
    <sheetView tabSelected="1" zoomScaleNormal="100" workbookViewId="0">
      <selection activeCell="E10" sqref="E10"/>
    </sheetView>
  </sheetViews>
  <sheetFormatPr defaultRowHeight="15" x14ac:dyDescent="0.25"/>
  <cols>
    <col min="1" max="1" width="10.5703125" bestFit="1" customWidth="1"/>
    <col min="3" max="3" width="20.85546875" bestFit="1" customWidth="1"/>
    <col min="4" max="4" width="16" bestFit="1" customWidth="1"/>
    <col min="5" max="5" width="25.140625" bestFit="1" customWidth="1"/>
    <col min="7" max="7" width="16.28515625" bestFit="1" customWidth="1"/>
    <col min="8" max="8" width="10.85546875" bestFit="1" customWidth="1"/>
    <col min="9" max="9" width="20.5703125" bestFit="1" customWidth="1"/>
  </cols>
  <sheetData>
    <row r="1" spans="1:9" s="25" customFormat="1" ht="30" x14ac:dyDescent="0.25">
      <c r="A1" s="25" t="s">
        <v>54</v>
      </c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69</v>
      </c>
      <c r="H1" s="25" t="s">
        <v>60</v>
      </c>
      <c r="I1" s="25" t="s">
        <v>61</v>
      </c>
    </row>
    <row r="2" spans="1:9" x14ac:dyDescent="0.25">
      <c r="A2" t="s">
        <v>67</v>
      </c>
      <c r="B2" t="s">
        <v>68</v>
      </c>
      <c r="C2">
        <v>38</v>
      </c>
      <c r="D2">
        <v>2</v>
      </c>
      <c r="E2">
        <v>3</v>
      </c>
      <c r="F2">
        <v>1</v>
      </c>
      <c r="G2" s="13">
        <v>1</v>
      </c>
      <c r="H2" t="s">
        <v>70</v>
      </c>
      <c r="I2">
        <v>52</v>
      </c>
    </row>
    <row r="3" spans="1:9" x14ac:dyDescent="0.25">
      <c r="A3" t="s">
        <v>14</v>
      </c>
      <c r="B3" t="s">
        <v>68</v>
      </c>
      <c r="C3">
        <v>38</v>
      </c>
      <c r="D3">
        <v>2</v>
      </c>
      <c r="E3">
        <v>3</v>
      </c>
      <c r="F3">
        <v>1</v>
      </c>
      <c r="G3" s="13">
        <v>1</v>
      </c>
      <c r="H3" t="s">
        <v>70</v>
      </c>
      <c r="I3">
        <v>52</v>
      </c>
    </row>
    <row r="4" spans="1:9" x14ac:dyDescent="0.25">
      <c r="A4" t="s">
        <v>31</v>
      </c>
      <c r="B4" t="s">
        <v>68</v>
      </c>
      <c r="C4">
        <v>38</v>
      </c>
      <c r="D4">
        <v>2</v>
      </c>
      <c r="E4">
        <v>3</v>
      </c>
      <c r="F4">
        <v>1</v>
      </c>
      <c r="G4" s="13">
        <v>1</v>
      </c>
      <c r="H4" t="s">
        <v>70</v>
      </c>
      <c r="I4">
        <v>52</v>
      </c>
    </row>
    <row r="10" spans="1:9" x14ac:dyDescent="0.25">
      <c r="A10" t="s">
        <v>62</v>
      </c>
      <c r="C10">
        <f>SUM(C2:C4)</f>
        <v>114</v>
      </c>
      <c r="D10">
        <f>SUM(D2:D4)</f>
        <v>6</v>
      </c>
      <c r="E10">
        <f>SUM(E2:E4)</f>
        <v>9</v>
      </c>
      <c r="F10">
        <f t="shared" ref="F10:I10" si="0">SUM(F2:F4)</f>
        <v>3</v>
      </c>
      <c r="G10" s="13">
        <f>AVERAGE(G2:G4)</f>
        <v>1</v>
      </c>
      <c r="H10">
        <f t="shared" si="0"/>
        <v>0</v>
      </c>
      <c r="I10">
        <f t="shared" si="0"/>
        <v>156</v>
      </c>
    </row>
    <row r="16" spans="1:9" x14ac:dyDescent="0.25">
      <c r="A16" s="12" t="s">
        <v>64</v>
      </c>
      <c r="B16" s="12"/>
      <c r="C16" s="12"/>
      <c r="D16" s="12"/>
      <c r="E16" s="12"/>
      <c r="F16" s="12" t="s">
        <v>63</v>
      </c>
      <c r="G16" s="12"/>
      <c r="H16" s="12"/>
      <c r="I16" s="12"/>
    </row>
  </sheetData>
  <mergeCells count="2">
    <mergeCell ref="A16:E16"/>
    <mergeCell ref="F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BRD</vt:lpstr>
      <vt:lpstr>CAPACITY</vt:lpstr>
      <vt:lpstr>CAPACITY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macauda</dc:creator>
  <cp:lastModifiedBy>Giorgio macauda</cp:lastModifiedBy>
  <dcterms:created xsi:type="dcterms:W3CDTF">2017-11-10T09:23:22Z</dcterms:created>
  <dcterms:modified xsi:type="dcterms:W3CDTF">2017-11-10T10:37:46Z</dcterms:modified>
</cp:coreProperties>
</file>