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filterPrivacy="1" defaultThemeVersion="124226"/>
  <xr:revisionPtr revIDLastSave="0" documentId="8_{68BA4F77-029A-DA41-AFC9-D50961AFF51A}" xr6:coauthVersionLast="36" xr6:coauthVersionMax="36" xr10:uidLastSave="{00000000-0000-0000-0000-000000000000}"/>
  <bookViews>
    <workbookView xWindow="16000" yWindow="460" windowWidth="23820" windowHeight="2498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C54" i="1"/>
  <c r="D3" i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C20" i="1" s="1"/>
  <c r="D24" i="1"/>
  <c r="C24" i="1" s="1"/>
  <c r="D25" i="1"/>
  <c r="C25" i="1" s="1"/>
  <c r="D26" i="1"/>
  <c r="C26" i="1" s="1"/>
  <c r="D27" i="1"/>
  <c r="C27" i="1" s="1"/>
  <c r="D28" i="1"/>
  <c r="C28" i="1" s="1"/>
  <c r="D29" i="1"/>
  <c r="C29" i="1" s="1"/>
  <c r="D30" i="1"/>
  <c r="C30" i="1" s="1"/>
  <c r="D31" i="1"/>
  <c r="C31" i="1" s="1"/>
  <c r="D32" i="1"/>
  <c r="C32" i="1" s="1"/>
  <c r="D33" i="1"/>
  <c r="C33" i="1" s="1"/>
  <c r="D34" i="1"/>
  <c r="C34" i="1" s="1"/>
  <c r="D35" i="1"/>
  <c r="C35" i="1" s="1"/>
  <c r="D36" i="1"/>
  <c r="C36" i="1" s="1"/>
  <c r="D37" i="1"/>
  <c r="C37" i="1" s="1"/>
  <c r="D38" i="1"/>
  <c r="C38" i="1" s="1"/>
  <c r="D39" i="1"/>
  <c r="C39" i="1" s="1"/>
  <c r="D40" i="1"/>
  <c r="C40" i="1" s="1"/>
  <c r="D41" i="1"/>
  <c r="C41" i="1" s="1"/>
  <c r="D42" i="1"/>
  <c r="C42" i="1" s="1"/>
  <c r="D43" i="1"/>
  <c r="C43" i="1" s="1"/>
  <c r="D44" i="1"/>
  <c r="C44" i="1" s="1"/>
  <c r="D45" i="1"/>
  <c r="C45" i="1" s="1"/>
  <c r="D46" i="1"/>
  <c r="C46" i="1" s="1"/>
  <c r="D47" i="1"/>
  <c r="C47" i="1" s="1"/>
  <c r="D48" i="1"/>
  <c r="C48" i="1" s="1"/>
  <c r="D49" i="1"/>
  <c r="C49" i="1" s="1"/>
  <c r="D50" i="1"/>
  <c r="C50" i="1" s="1"/>
  <c r="D51" i="1"/>
  <c r="C51" i="1" s="1"/>
  <c r="D52" i="1"/>
  <c r="C52" i="1" s="1"/>
  <c r="D53" i="1"/>
  <c r="C53" i="1" s="1"/>
  <c r="D54" i="1"/>
  <c r="R2" i="1"/>
  <c r="Q2" i="1"/>
  <c r="K72" i="1"/>
  <c r="L3" i="1"/>
  <c r="Q3" i="1" s="1"/>
  <c r="K107" i="1"/>
  <c r="L54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" i="1"/>
  <c r="L6" i="1"/>
  <c r="L7" i="1"/>
  <c r="R3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4" i="1"/>
  <c r="L25" i="1"/>
  <c r="L26" i="1"/>
  <c r="L27" i="1"/>
  <c r="L28" i="1"/>
  <c r="L29" i="1"/>
  <c r="L4" i="1"/>
</calcChain>
</file>

<file path=xl/sharedStrings.xml><?xml version="1.0" encoding="utf-8"?>
<sst xmlns="http://schemas.openxmlformats.org/spreadsheetml/2006/main" count="14" uniqueCount="13">
  <si>
    <t>Year</t>
  </si>
  <si>
    <t>Kenosee (m)</t>
  </si>
  <si>
    <t>White Bear (m)</t>
  </si>
  <si>
    <t>n</t>
  </si>
  <si>
    <t>Difference</t>
  </si>
  <si>
    <t>WB text</t>
  </si>
  <si>
    <t>WB</t>
  </si>
  <si>
    <t>Drainage Area Kenosee</t>
  </si>
  <si>
    <t>KvsWB</t>
  </si>
  <si>
    <t>diffvstime</t>
  </si>
  <si>
    <t>up to 2011</t>
  </si>
  <si>
    <t>Est K max depth</t>
  </si>
  <si>
    <t>Est WB max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</si>
</sst>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8"/>
  <sheetViews>
    <sheetView tabSelected="1" zoomScaleNormal="100" workbookViewId="0">
      <selection activeCell="J2" sqref="J2"/>
    </sheetView>
  </sheetViews>
  <sheetFormatPr baseColWidth="10" defaultColWidth="8.83203125" defaultRowHeight="15" x14ac:dyDescent="0.2"/>
  <cols>
    <col min="6" max="6" width="9.1640625" hidden="1" customWidth="1"/>
    <col min="8" max="8" width="0" hidden="1" customWidth="1"/>
  </cols>
  <sheetData>
    <row r="1" spans="1:18" x14ac:dyDescent="0.2">
      <c r="A1" t="s">
        <v>0</v>
      </c>
      <c r="C1" t="s">
        <v>11</v>
      </c>
      <c r="E1" t="s">
        <v>1</v>
      </c>
      <c r="F1" t="s">
        <v>3</v>
      </c>
      <c r="G1" t="s">
        <v>2</v>
      </c>
      <c r="H1" t="s">
        <v>3</v>
      </c>
      <c r="J1" t="s">
        <v>12</v>
      </c>
      <c r="K1" t="s">
        <v>5</v>
      </c>
      <c r="L1" t="s">
        <v>4</v>
      </c>
      <c r="N1" t="s">
        <v>7</v>
      </c>
      <c r="O1" t="s">
        <v>6</v>
      </c>
      <c r="R1" t="s">
        <v>10</v>
      </c>
    </row>
    <row r="2" spans="1:18" x14ac:dyDescent="0.2">
      <c r="A2">
        <v>2016</v>
      </c>
      <c r="N2">
        <v>141</v>
      </c>
      <c r="O2">
        <v>183</v>
      </c>
      <c r="P2" t="s">
        <v>8</v>
      </c>
      <c r="Q2">
        <f>CORREL(E3:E54,G3:G54)</f>
        <v>0.85387216147411482</v>
      </c>
      <c r="R2">
        <f>CORREL(E7:E54,G7:G54)</f>
        <v>0.9755352725082862</v>
      </c>
    </row>
    <row r="3" spans="1:18" x14ac:dyDescent="0.2">
      <c r="A3">
        <v>2015</v>
      </c>
      <c r="D3">
        <f t="shared" ref="D3:D53" si="0">E3-E$39</f>
        <v>1.6192572918677115</v>
      </c>
      <c r="E3">
        <v>741.15067664670642</v>
      </c>
      <c r="F3">
        <v>167</v>
      </c>
      <c r="G3">
        <v>729.72349999999994</v>
      </c>
      <c r="H3">
        <v>6</v>
      </c>
      <c r="I3">
        <f t="shared" ref="I3:I52" si="1">G3-G$54</f>
        <v>-3.1464473684212635</v>
      </c>
      <c r="J3">
        <f t="shared" ref="J3:J52" si="2">J$54+I3</f>
        <v>11.853552631578737</v>
      </c>
      <c r="L3">
        <f t="shared" ref="L3:L20" si="3">E3-G3</f>
        <v>11.427176646706471</v>
      </c>
      <c r="P3" t="s">
        <v>9</v>
      </c>
      <c r="Q3">
        <f>CORREL(L3:L54,A3:A54)</f>
        <v>0.85013864873430878</v>
      </c>
      <c r="R3">
        <f>CORREL(A7:A54,L7:L54)</f>
        <v>0.89556446440464321</v>
      </c>
    </row>
    <row r="4" spans="1:18" x14ac:dyDescent="0.2">
      <c r="A4">
        <v>2014</v>
      </c>
      <c r="C4">
        <f t="shared" ref="C4:C53" si="4">B$39+D4</f>
        <v>8.5290421836220958</v>
      </c>
      <c r="D4">
        <f t="shared" si="0"/>
        <v>0.52904218362209576</v>
      </c>
      <c r="E4">
        <v>740.0604615384608</v>
      </c>
      <c r="F4">
        <v>104</v>
      </c>
      <c r="G4">
        <v>729.13083333333327</v>
      </c>
      <c r="H4">
        <v>6</v>
      </c>
      <c r="I4">
        <f t="shared" si="1"/>
        <v>-3.7391140350879368</v>
      </c>
      <c r="J4">
        <f t="shared" si="2"/>
        <v>11.260885964912063</v>
      </c>
      <c r="L4">
        <f t="shared" si="3"/>
        <v>10.929628205127528</v>
      </c>
    </row>
    <row r="5" spans="1:18" x14ac:dyDescent="0.2">
      <c r="A5">
        <v>2013</v>
      </c>
      <c r="C5">
        <f t="shared" si="4"/>
        <v>7.0618842451613091</v>
      </c>
      <c r="D5">
        <f t="shared" si="0"/>
        <v>-0.93811575483869092</v>
      </c>
      <c r="E5">
        <v>738.59330360000001</v>
      </c>
      <c r="F5">
        <v>56</v>
      </c>
      <c r="G5">
        <v>728.64928571428572</v>
      </c>
      <c r="H5">
        <v>7</v>
      </c>
      <c r="I5">
        <f t="shared" si="1"/>
        <v>-4.2206616541354833</v>
      </c>
      <c r="J5">
        <f t="shared" si="2"/>
        <v>10.779338345864517</v>
      </c>
      <c r="L5">
        <f t="shared" si="3"/>
        <v>9.9440178857142882</v>
      </c>
    </row>
    <row r="6" spans="1:18" x14ac:dyDescent="0.2">
      <c r="A6">
        <v>2012</v>
      </c>
      <c r="C6">
        <f t="shared" si="4"/>
        <v>6.8029406451611294</v>
      </c>
      <c r="D6">
        <f t="shared" si="0"/>
        <v>-1.1970593548388706</v>
      </c>
      <c r="E6">
        <v>738.33435999999983</v>
      </c>
      <c r="F6">
        <v>50</v>
      </c>
      <c r="G6">
        <v>728.63480000000004</v>
      </c>
      <c r="H6">
        <v>5</v>
      </c>
      <c r="I6">
        <f t="shared" si="1"/>
        <v>-4.2351473684211669</v>
      </c>
      <c r="J6">
        <f t="shared" si="2"/>
        <v>10.764852631578833</v>
      </c>
      <c r="L6">
        <f t="shared" si="3"/>
        <v>9.6995599999997921</v>
      </c>
    </row>
    <row r="7" spans="1:18" x14ac:dyDescent="0.2">
      <c r="A7">
        <v>2011</v>
      </c>
      <c r="C7">
        <f t="shared" si="4"/>
        <v>6.1549056451611932</v>
      </c>
      <c r="D7">
        <f t="shared" si="0"/>
        <v>-1.8450943548388068</v>
      </c>
      <c r="E7">
        <v>737.6863249999999</v>
      </c>
      <c r="F7">
        <v>40</v>
      </c>
      <c r="G7">
        <v>728.27483333333328</v>
      </c>
      <c r="H7">
        <v>6</v>
      </c>
      <c r="I7">
        <f t="shared" si="1"/>
        <v>-4.5951140350879314</v>
      </c>
      <c r="J7">
        <f t="shared" si="2"/>
        <v>10.404885964912069</v>
      </c>
      <c r="L7">
        <f t="shared" si="3"/>
        <v>9.4114916666666204</v>
      </c>
    </row>
    <row r="8" spans="1:18" x14ac:dyDescent="0.2">
      <c r="A8">
        <v>2010</v>
      </c>
      <c r="C8">
        <f t="shared" si="4"/>
        <v>4.7459139784946274</v>
      </c>
      <c r="D8">
        <f t="shared" si="0"/>
        <v>-3.2540860215053726</v>
      </c>
      <c r="E8">
        <v>736.27733333333333</v>
      </c>
      <c r="F8">
        <v>42</v>
      </c>
      <c r="G8">
        <v>727.30466666666655</v>
      </c>
      <c r="H8">
        <v>6</v>
      </c>
      <c r="I8">
        <f t="shared" si="1"/>
        <v>-5.5652807017546593</v>
      </c>
      <c r="J8">
        <f t="shared" si="2"/>
        <v>9.4347192982453407</v>
      </c>
      <c r="L8">
        <f t="shared" si="3"/>
        <v>8.9726666666667825</v>
      </c>
    </row>
    <row r="9" spans="1:18" x14ac:dyDescent="0.2">
      <c r="A9">
        <v>2009</v>
      </c>
      <c r="C9">
        <f t="shared" si="4"/>
        <v>4.5876575682381144</v>
      </c>
      <c r="D9">
        <f t="shared" si="0"/>
        <v>-3.4123424317618856</v>
      </c>
      <c r="E9">
        <v>736.11907692307682</v>
      </c>
      <c r="F9">
        <v>13</v>
      </c>
      <c r="G9">
        <v>727.25879999999995</v>
      </c>
      <c r="H9">
        <v>5</v>
      </c>
      <c r="I9">
        <f t="shared" si="1"/>
        <v>-5.6111473684212569</v>
      </c>
      <c r="J9">
        <f t="shared" si="2"/>
        <v>9.3888526315787431</v>
      </c>
      <c r="L9">
        <f t="shared" si="3"/>
        <v>8.8602769230768672</v>
      </c>
    </row>
    <row r="10" spans="1:18" x14ac:dyDescent="0.2">
      <c r="A10">
        <v>2008</v>
      </c>
      <c r="C10">
        <f t="shared" si="4"/>
        <v>4.6708943706514674</v>
      </c>
      <c r="D10">
        <f t="shared" si="0"/>
        <v>-3.3291056293485326</v>
      </c>
      <c r="E10">
        <v>736.20231372549017</v>
      </c>
      <c r="F10">
        <v>51</v>
      </c>
      <c r="G10">
        <v>727.4228571428572</v>
      </c>
      <c r="H10">
        <v>7</v>
      </c>
      <c r="I10">
        <f t="shared" si="1"/>
        <v>-5.4470902255640112</v>
      </c>
      <c r="J10">
        <f t="shared" si="2"/>
        <v>9.5529097744359888</v>
      </c>
      <c r="L10">
        <f t="shared" si="3"/>
        <v>8.7794565826329745</v>
      </c>
    </row>
    <row r="11" spans="1:18" x14ac:dyDescent="0.2">
      <c r="A11">
        <v>2007</v>
      </c>
      <c r="C11">
        <f t="shared" si="4"/>
        <v>4.7941617262426917</v>
      </c>
      <c r="D11">
        <f t="shared" si="0"/>
        <v>-3.2058382737573083</v>
      </c>
      <c r="E11">
        <v>736.3255810810814</v>
      </c>
      <c r="F11">
        <v>74</v>
      </c>
      <c r="G11">
        <v>727.62455555555562</v>
      </c>
      <c r="H11">
        <v>9</v>
      </c>
      <c r="I11">
        <f t="shared" si="1"/>
        <v>-5.2453918128655914</v>
      </c>
      <c r="J11">
        <f t="shared" si="2"/>
        <v>9.7546081871344086</v>
      </c>
      <c r="L11">
        <f t="shared" si="3"/>
        <v>8.7010255255257789</v>
      </c>
    </row>
    <row r="12" spans="1:18" x14ac:dyDescent="0.2">
      <c r="A12">
        <v>2006</v>
      </c>
      <c r="C12">
        <f t="shared" si="4"/>
        <v>4.8671118951610879</v>
      </c>
      <c r="D12">
        <f t="shared" si="0"/>
        <v>-3.1328881048389121</v>
      </c>
      <c r="E12">
        <v>736.39853124999979</v>
      </c>
      <c r="F12">
        <v>32</v>
      </c>
      <c r="G12">
        <v>727.77525000000003</v>
      </c>
      <c r="H12">
        <v>8</v>
      </c>
      <c r="I12">
        <f t="shared" si="1"/>
        <v>-5.0946973684211798</v>
      </c>
      <c r="J12">
        <f t="shared" si="2"/>
        <v>9.9053026315788202</v>
      </c>
      <c r="L12">
        <f t="shared" si="3"/>
        <v>8.6232812499997635</v>
      </c>
    </row>
    <row r="13" spans="1:18" x14ac:dyDescent="0.2">
      <c r="A13">
        <v>2005</v>
      </c>
      <c r="C13">
        <f t="shared" si="4"/>
        <v>4.8856332767401227</v>
      </c>
      <c r="D13">
        <f t="shared" si="0"/>
        <v>-3.1143667232598773</v>
      </c>
      <c r="E13">
        <v>736.41705263157883</v>
      </c>
      <c r="F13">
        <v>19</v>
      </c>
      <c r="G13">
        <v>727.87714285714287</v>
      </c>
      <c r="H13">
        <v>7</v>
      </c>
      <c r="I13">
        <f t="shared" si="1"/>
        <v>-4.9928045112783366</v>
      </c>
      <c r="J13">
        <f t="shared" si="2"/>
        <v>10.007195488721663</v>
      </c>
      <c r="L13">
        <f t="shared" si="3"/>
        <v>8.5399097744359551</v>
      </c>
    </row>
    <row r="14" spans="1:18" x14ac:dyDescent="0.2">
      <c r="A14">
        <v>2004</v>
      </c>
      <c r="C14">
        <f t="shared" si="4"/>
        <v>4.9194099134539329</v>
      </c>
      <c r="D14">
        <f t="shared" si="0"/>
        <v>-3.0805900865460671</v>
      </c>
      <c r="E14">
        <v>736.45082926829264</v>
      </c>
      <c r="F14">
        <v>41</v>
      </c>
      <c r="G14">
        <v>727.93155555555552</v>
      </c>
      <c r="H14">
        <v>9</v>
      </c>
      <c r="I14">
        <f t="shared" si="1"/>
        <v>-4.9383918128656887</v>
      </c>
      <c r="J14">
        <f t="shared" si="2"/>
        <v>10.061608187134311</v>
      </c>
      <c r="L14">
        <f t="shared" si="3"/>
        <v>8.5192737127371174</v>
      </c>
    </row>
    <row r="15" spans="1:18" x14ac:dyDescent="0.2">
      <c r="A15">
        <v>2003</v>
      </c>
      <c r="C15">
        <f t="shared" si="4"/>
        <v>5.0779335863376218</v>
      </c>
      <c r="D15">
        <f t="shared" si="0"/>
        <v>-2.9220664136623782</v>
      </c>
      <c r="E15">
        <v>736.60935294117633</v>
      </c>
      <c r="F15">
        <v>34</v>
      </c>
      <c r="G15">
        <v>728.09966666666662</v>
      </c>
      <c r="H15">
        <v>6</v>
      </c>
      <c r="I15">
        <f t="shared" si="1"/>
        <v>-4.7702807017545865</v>
      </c>
      <c r="J15">
        <f t="shared" si="2"/>
        <v>10.229719298245413</v>
      </c>
      <c r="L15">
        <f t="shared" si="3"/>
        <v>8.5096862745097042</v>
      </c>
    </row>
    <row r="16" spans="1:18" x14ac:dyDescent="0.2">
      <c r="A16">
        <v>2002</v>
      </c>
      <c r="C16">
        <f t="shared" si="4"/>
        <v>5.2152306451612276</v>
      </c>
      <c r="D16">
        <f t="shared" si="0"/>
        <v>-2.7847693548387724</v>
      </c>
      <c r="E16">
        <v>736.74664999999993</v>
      </c>
      <c r="F16">
        <v>20</v>
      </c>
      <c r="G16">
        <v>728.30800000000011</v>
      </c>
      <c r="H16">
        <v>5</v>
      </c>
      <c r="I16">
        <f t="shared" si="1"/>
        <v>-4.5619473684211016</v>
      </c>
      <c r="J16">
        <f t="shared" si="2"/>
        <v>10.438052631578898</v>
      </c>
      <c r="L16">
        <f t="shared" si="3"/>
        <v>8.438649999999825</v>
      </c>
    </row>
    <row r="17" spans="1:12" x14ac:dyDescent="0.2">
      <c r="A17">
        <v>2001</v>
      </c>
      <c r="C17">
        <f t="shared" si="4"/>
        <v>5.4301520737326427</v>
      </c>
      <c r="D17">
        <f t="shared" si="0"/>
        <v>-2.5698479262673573</v>
      </c>
      <c r="E17">
        <v>736.96157142857135</v>
      </c>
      <c r="F17">
        <v>7</v>
      </c>
      <c r="G17">
        <v>728.58785714285716</v>
      </c>
      <c r="H17">
        <v>7</v>
      </c>
      <c r="I17">
        <f t="shared" si="1"/>
        <v>-4.2820902255640476</v>
      </c>
      <c r="J17">
        <f t="shared" si="2"/>
        <v>10.717909774435952</v>
      </c>
      <c r="L17">
        <f t="shared" si="3"/>
        <v>8.3737142857141862</v>
      </c>
    </row>
    <row r="18" spans="1:12" x14ac:dyDescent="0.2">
      <c r="A18">
        <v>2000</v>
      </c>
      <c r="C18">
        <f t="shared" si="4"/>
        <v>5.4034041745729837</v>
      </c>
      <c r="D18">
        <f t="shared" si="0"/>
        <v>-2.5965958254270163</v>
      </c>
      <c r="E18">
        <v>736.93482352941169</v>
      </c>
      <c r="F18">
        <v>17</v>
      </c>
      <c r="G18">
        <v>728.66520000000003</v>
      </c>
      <c r="H18">
        <v>5</v>
      </c>
      <c r="I18">
        <f t="shared" si="1"/>
        <v>-4.2047473684211809</v>
      </c>
      <c r="J18">
        <f t="shared" si="2"/>
        <v>10.795252631578819</v>
      </c>
      <c r="L18">
        <f t="shared" si="3"/>
        <v>8.2696235294116605</v>
      </c>
    </row>
    <row r="19" spans="1:12" x14ac:dyDescent="0.2">
      <c r="A19">
        <v>1999</v>
      </c>
      <c r="C19">
        <f t="shared" si="4"/>
        <v>5.5607624633431669</v>
      </c>
      <c r="D19">
        <f t="shared" si="0"/>
        <v>-2.4392375366568331</v>
      </c>
      <c r="E19">
        <v>737.09218181818187</v>
      </c>
      <c r="F19">
        <v>22</v>
      </c>
      <c r="G19">
        <v>728.83983333333344</v>
      </c>
      <c r="H19">
        <v>6</v>
      </c>
      <c r="I19">
        <f t="shared" si="1"/>
        <v>-4.0301140350877631</v>
      </c>
      <c r="J19">
        <f t="shared" si="2"/>
        <v>10.969885964912237</v>
      </c>
      <c r="L19">
        <f t="shared" si="3"/>
        <v>8.2523484848484259</v>
      </c>
    </row>
    <row r="20" spans="1:12" x14ac:dyDescent="0.2">
      <c r="A20">
        <v>1998</v>
      </c>
      <c r="C20">
        <f t="shared" si="4"/>
        <v>5.3231260997067693</v>
      </c>
      <c r="D20">
        <f t="shared" si="0"/>
        <v>-2.6768739002932307</v>
      </c>
      <c r="E20">
        <v>736.85454545454547</v>
      </c>
      <c r="F20">
        <v>22</v>
      </c>
      <c r="G20">
        <v>728.77537500000005</v>
      </c>
      <c r="H20">
        <v>8</v>
      </c>
      <c r="I20">
        <f t="shared" si="1"/>
        <v>-4.0945723684211544</v>
      </c>
      <c r="J20">
        <f t="shared" si="2"/>
        <v>10.905427631578846</v>
      </c>
      <c r="L20">
        <f t="shared" si="3"/>
        <v>8.0791704545454195</v>
      </c>
    </row>
    <row r="21" spans="1:12" x14ac:dyDescent="0.2">
      <c r="A21">
        <v>1997</v>
      </c>
      <c r="G21">
        <v>729.0150000000001</v>
      </c>
      <c r="H21">
        <v>17</v>
      </c>
      <c r="I21">
        <f t="shared" si="1"/>
        <v>-3.854947368421108</v>
      </c>
      <c r="J21">
        <f t="shared" si="2"/>
        <v>11.145052631578892</v>
      </c>
    </row>
    <row r="22" spans="1:12" x14ac:dyDescent="0.2">
      <c r="A22">
        <v>1996</v>
      </c>
      <c r="G22">
        <v>729.16694117647057</v>
      </c>
      <c r="H22">
        <v>17</v>
      </c>
      <c r="I22">
        <f t="shared" si="1"/>
        <v>-3.7030061919506352</v>
      </c>
      <c r="J22">
        <f t="shared" si="2"/>
        <v>11.296993808049365</v>
      </c>
    </row>
    <row r="23" spans="1:12" x14ac:dyDescent="0.2">
      <c r="A23">
        <v>1995</v>
      </c>
      <c r="G23">
        <v>729.16433333333339</v>
      </c>
      <c r="H23">
        <v>18</v>
      </c>
      <c r="I23">
        <f t="shared" si="1"/>
        <v>-3.7056140350878195</v>
      </c>
      <c r="J23">
        <f t="shared" si="2"/>
        <v>11.29438596491218</v>
      </c>
    </row>
    <row r="24" spans="1:12" x14ac:dyDescent="0.2">
      <c r="A24">
        <v>1994</v>
      </c>
      <c r="C24">
        <f t="shared" si="4"/>
        <v>5.3395995130856591</v>
      </c>
      <c r="D24">
        <f t="shared" si="0"/>
        <v>-2.6604004869143409</v>
      </c>
      <c r="E24">
        <v>736.87101886792436</v>
      </c>
      <c r="F24">
        <v>53</v>
      </c>
      <c r="G24">
        <v>729.1628888888888</v>
      </c>
      <c r="H24">
        <v>9</v>
      </c>
      <c r="I24">
        <f t="shared" si="1"/>
        <v>-3.7070584795324066</v>
      </c>
      <c r="J24">
        <f t="shared" si="2"/>
        <v>11.292941520467593</v>
      </c>
      <c r="L24">
        <f t="shared" ref="L24:L54" si="5">E24-G24</f>
        <v>7.7081299790355615</v>
      </c>
    </row>
    <row r="25" spans="1:12" x14ac:dyDescent="0.2">
      <c r="A25">
        <v>1993</v>
      </c>
      <c r="C25">
        <f t="shared" si="4"/>
        <v>5.3939417562725112</v>
      </c>
      <c r="D25">
        <f t="shared" si="0"/>
        <v>-2.6060582437274888</v>
      </c>
      <c r="E25">
        <v>736.92536111111121</v>
      </c>
      <c r="F25">
        <v>36</v>
      </c>
      <c r="G25">
        <v>729.26555555555558</v>
      </c>
      <c r="H25">
        <v>9</v>
      </c>
      <c r="I25">
        <f t="shared" si="1"/>
        <v>-3.6043918128656287</v>
      </c>
      <c r="J25">
        <f t="shared" si="2"/>
        <v>11.395608187134371</v>
      </c>
      <c r="L25">
        <f t="shared" si="5"/>
        <v>7.6598055555556357</v>
      </c>
    </row>
    <row r="26" spans="1:12" x14ac:dyDescent="0.2">
      <c r="A26">
        <v>1992</v>
      </c>
      <c r="C26">
        <f t="shared" si="4"/>
        <v>5.451110056925927</v>
      </c>
      <c r="D26">
        <f t="shared" si="0"/>
        <v>-2.548889943074073</v>
      </c>
      <c r="E26">
        <v>736.98252941176463</v>
      </c>
      <c r="F26">
        <v>17</v>
      </c>
      <c r="G26">
        <v>729.43688235294121</v>
      </c>
      <c r="H26">
        <v>17</v>
      </c>
      <c r="I26">
        <f t="shared" si="1"/>
        <v>-3.4330650154799969</v>
      </c>
      <c r="J26">
        <f t="shared" si="2"/>
        <v>11.566934984520003</v>
      </c>
      <c r="L26">
        <f t="shared" si="5"/>
        <v>7.5456470588234197</v>
      </c>
    </row>
    <row r="27" spans="1:12" x14ac:dyDescent="0.2">
      <c r="A27">
        <v>1991</v>
      </c>
      <c r="C27">
        <f t="shared" si="4"/>
        <v>5.4928079178885127</v>
      </c>
      <c r="D27">
        <f t="shared" si="0"/>
        <v>-2.5071920821114873</v>
      </c>
      <c r="E27">
        <v>737.02422727272722</v>
      </c>
      <c r="F27">
        <v>22</v>
      </c>
      <c r="G27">
        <v>729.55678260869581</v>
      </c>
      <c r="H27">
        <v>23</v>
      </c>
      <c r="I27">
        <f t="shared" si="1"/>
        <v>-3.3131647597253959</v>
      </c>
      <c r="J27">
        <f t="shared" si="2"/>
        <v>11.686835240274604</v>
      </c>
      <c r="L27">
        <f t="shared" si="5"/>
        <v>7.4674446640314045</v>
      </c>
    </row>
    <row r="28" spans="1:12" x14ac:dyDescent="0.2">
      <c r="A28">
        <v>1990</v>
      </c>
      <c r="C28">
        <f t="shared" si="4"/>
        <v>5.5421406451613393</v>
      </c>
      <c r="D28">
        <f t="shared" si="0"/>
        <v>-2.4578593548386607</v>
      </c>
      <c r="E28">
        <v>737.07356000000004</v>
      </c>
      <c r="F28">
        <v>25</v>
      </c>
      <c r="G28">
        <v>729.63075000000015</v>
      </c>
      <c r="H28">
        <v>24</v>
      </c>
      <c r="I28">
        <f t="shared" si="1"/>
        <v>-3.2391973684210598</v>
      </c>
      <c r="J28">
        <f t="shared" si="2"/>
        <v>11.76080263157894</v>
      </c>
      <c r="L28">
        <f t="shared" si="5"/>
        <v>7.4428099999998949</v>
      </c>
    </row>
    <row r="29" spans="1:12" x14ac:dyDescent="0.2">
      <c r="A29">
        <v>1989</v>
      </c>
      <c r="C29">
        <f t="shared" si="4"/>
        <v>5.7561431451614453</v>
      </c>
      <c r="D29">
        <f t="shared" si="0"/>
        <v>-2.2438568548385547</v>
      </c>
      <c r="E29">
        <v>737.28756250000015</v>
      </c>
      <c r="F29">
        <v>32</v>
      </c>
      <c r="G29">
        <v>729.86638095238095</v>
      </c>
      <c r="H29">
        <v>21</v>
      </c>
      <c r="I29">
        <f t="shared" si="1"/>
        <v>-3.0035664160402575</v>
      </c>
      <c r="J29">
        <f t="shared" si="2"/>
        <v>11.996433583959742</v>
      </c>
      <c r="L29">
        <f t="shared" si="5"/>
        <v>7.4211815476191987</v>
      </c>
    </row>
    <row r="30" spans="1:12" x14ac:dyDescent="0.2">
      <c r="A30">
        <v>1988</v>
      </c>
      <c r="C30">
        <f t="shared" si="4"/>
        <v>6.2336581961815227</v>
      </c>
      <c r="D30">
        <f t="shared" si="0"/>
        <v>-1.7663418038184773</v>
      </c>
      <c r="E30">
        <v>737.76507755102023</v>
      </c>
      <c r="F30">
        <v>245</v>
      </c>
      <c r="G30">
        <v>730.34649999999999</v>
      </c>
      <c r="H30">
        <v>16</v>
      </c>
      <c r="I30">
        <f t="shared" si="1"/>
        <v>-2.5234473684212162</v>
      </c>
      <c r="J30">
        <f t="shared" si="2"/>
        <v>12.476552631578784</v>
      </c>
      <c r="L30">
        <f t="shared" si="5"/>
        <v>7.4185775510202348</v>
      </c>
    </row>
    <row r="31" spans="1:12" x14ac:dyDescent="0.2">
      <c r="A31">
        <v>1987</v>
      </c>
      <c r="C31">
        <f t="shared" si="4"/>
        <v>6.626353553527224</v>
      </c>
      <c r="D31">
        <f t="shared" si="0"/>
        <v>-1.373646446472776</v>
      </c>
      <c r="E31">
        <v>738.15777290836593</v>
      </c>
      <c r="F31">
        <v>251</v>
      </c>
      <c r="G31">
        <v>730.76284210526308</v>
      </c>
      <c r="H31">
        <v>19</v>
      </c>
      <c r="I31">
        <f t="shared" si="1"/>
        <v>-2.1071052631581324</v>
      </c>
      <c r="J31">
        <f t="shared" si="2"/>
        <v>12.892894736841868</v>
      </c>
      <c r="L31">
        <f t="shared" si="5"/>
        <v>7.3949308031028522</v>
      </c>
    </row>
    <row r="32" spans="1:12" x14ac:dyDescent="0.2">
      <c r="A32">
        <v>1986</v>
      </c>
      <c r="C32">
        <f t="shared" si="4"/>
        <v>6.813927677124866</v>
      </c>
      <c r="D32">
        <f t="shared" si="0"/>
        <v>-1.186072322875134</v>
      </c>
      <c r="E32">
        <v>738.34534703196357</v>
      </c>
      <c r="F32">
        <v>219</v>
      </c>
      <c r="G32">
        <v>730.92211111111112</v>
      </c>
      <c r="H32">
        <v>18</v>
      </c>
      <c r="I32">
        <f t="shared" si="1"/>
        <v>-1.9478362573100867</v>
      </c>
      <c r="J32">
        <f t="shared" si="2"/>
        <v>13.052163742689913</v>
      </c>
      <c r="L32">
        <f t="shared" si="5"/>
        <v>7.4232359208524485</v>
      </c>
    </row>
    <row r="33" spans="1:12" x14ac:dyDescent="0.2">
      <c r="A33">
        <v>1985</v>
      </c>
      <c r="C33">
        <f t="shared" si="4"/>
        <v>6.7924834229386306</v>
      </c>
      <c r="D33">
        <f t="shared" si="0"/>
        <v>-1.2075165770613694</v>
      </c>
      <c r="E33">
        <v>738.32390277777733</v>
      </c>
      <c r="F33">
        <v>216</v>
      </c>
      <c r="G33">
        <v>730.92973809523824</v>
      </c>
      <c r="H33">
        <v>42</v>
      </c>
      <c r="I33">
        <f t="shared" si="1"/>
        <v>-1.9402092731829725</v>
      </c>
      <c r="J33">
        <f t="shared" si="2"/>
        <v>13.059790726817027</v>
      </c>
      <c r="L33">
        <f t="shared" si="5"/>
        <v>7.394164682539099</v>
      </c>
    </row>
    <row r="34" spans="1:12" x14ac:dyDescent="0.2">
      <c r="A34">
        <v>1984</v>
      </c>
      <c r="C34">
        <f t="shared" si="4"/>
        <v>6.8941173424085491</v>
      </c>
      <c r="D34">
        <f t="shared" si="0"/>
        <v>-1.1058826575914509</v>
      </c>
      <c r="E34">
        <v>738.42553669724725</v>
      </c>
      <c r="F34">
        <v>218</v>
      </c>
      <c r="G34">
        <v>731.11376470588243</v>
      </c>
      <c r="H34">
        <v>17</v>
      </c>
      <c r="I34">
        <f t="shared" si="1"/>
        <v>-1.7561826625387766</v>
      </c>
      <c r="J34">
        <f t="shared" si="2"/>
        <v>13.243817337461223</v>
      </c>
      <c r="K34">
        <v>730.86</v>
      </c>
      <c r="L34">
        <f t="shared" si="5"/>
        <v>7.3117719913648216</v>
      </c>
    </row>
    <row r="35" spans="1:12" x14ac:dyDescent="0.2">
      <c r="A35">
        <v>1983</v>
      </c>
      <c r="C35">
        <f t="shared" si="4"/>
        <v>7.2234473118273854</v>
      </c>
      <c r="D35">
        <f t="shared" si="0"/>
        <v>-0.77655268817261458</v>
      </c>
      <c r="E35">
        <v>738.75486666666609</v>
      </c>
      <c r="F35">
        <v>165</v>
      </c>
      <c r="G35">
        <v>731.40939999999989</v>
      </c>
      <c r="H35">
        <v>15</v>
      </c>
      <c r="I35">
        <f t="shared" si="1"/>
        <v>-1.4605473684213166</v>
      </c>
      <c r="J35">
        <f t="shared" si="2"/>
        <v>13.539452631578683</v>
      </c>
      <c r="L35">
        <f t="shared" si="5"/>
        <v>7.3454666666661979</v>
      </c>
    </row>
    <row r="36" spans="1:12" x14ac:dyDescent="0.2">
      <c r="A36">
        <v>1982</v>
      </c>
      <c r="C36">
        <f t="shared" si="4"/>
        <v>7.3176326682828403</v>
      </c>
      <c r="D36">
        <f t="shared" si="0"/>
        <v>-0.68236733171715969</v>
      </c>
      <c r="E36">
        <v>738.84905202312154</v>
      </c>
      <c r="F36">
        <v>173</v>
      </c>
      <c r="G36">
        <v>731.59228571428582</v>
      </c>
      <c r="H36">
        <v>7</v>
      </c>
      <c r="I36">
        <f t="shared" si="1"/>
        <v>-1.277661654135386</v>
      </c>
      <c r="J36">
        <f t="shared" si="2"/>
        <v>13.722338345864614</v>
      </c>
      <c r="L36">
        <f t="shared" si="5"/>
        <v>7.2567663088357222</v>
      </c>
    </row>
    <row r="37" spans="1:12" x14ac:dyDescent="0.2">
      <c r="A37">
        <v>1981</v>
      </c>
      <c r="C37">
        <f t="shared" si="4"/>
        <v>7.4471715542528045</v>
      </c>
      <c r="D37">
        <f t="shared" si="0"/>
        <v>-0.55282844574719547</v>
      </c>
      <c r="E37">
        <v>738.97859090909151</v>
      </c>
      <c r="F37">
        <v>220</v>
      </c>
      <c r="G37">
        <v>731.68499999999995</v>
      </c>
      <c r="H37">
        <v>2</v>
      </c>
      <c r="I37">
        <f t="shared" si="1"/>
        <v>-1.1849473684212626</v>
      </c>
      <c r="J37">
        <f t="shared" si="2"/>
        <v>13.815052631578737</v>
      </c>
      <c r="L37">
        <f t="shared" si="5"/>
        <v>7.2935909090915629</v>
      </c>
    </row>
    <row r="38" spans="1:12" x14ac:dyDescent="0.2">
      <c r="A38">
        <v>1980</v>
      </c>
      <c r="C38">
        <f t="shared" si="4"/>
        <v>7.7647687185559562</v>
      </c>
      <c r="D38">
        <f t="shared" si="0"/>
        <v>-0.23523128144404382</v>
      </c>
      <c r="E38">
        <v>739.29618807339466</v>
      </c>
      <c r="F38">
        <v>218</v>
      </c>
      <c r="G38">
        <v>731.97777297297284</v>
      </c>
      <c r="H38">
        <v>185</v>
      </c>
      <c r="I38">
        <f t="shared" si="1"/>
        <v>-0.89217439544836452</v>
      </c>
      <c r="J38">
        <f t="shared" si="2"/>
        <v>14.107825604551635</v>
      </c>
      <c r="L38">
        <f t="shared" si="5"/>
        <v>7.3184151004218165</v>
      </c>
    </row>
    <row r="39" spans="1:12" x14ac:dyDescent="0.2">
      <c r="A39">
        <v>1979</v>
      </c>
      <c r="B39">
        <v>8</v>
      </c>
      <c r="C39">
        <f t="shared" si="4"/>
        <v>8</v>
      </c>
      <c r="D39">
        <f t="shared" si="0"/>
        <v>0</v>
      </c>
      <c r="E39">
        <v>739.5314193548387</v>
      </c>
      <c r="F39">
        <v>217</v>
      </c>
      <c r="G39">
        <v>732.3166249999997</v>
      </c>
      <c r="H39">
        <v>40</v>
      </c>
      <c r="I39">
        <f t="shared" si="1"/>
        <v>-0.55332236842150451</v>
      </c>
      <c r="J39">
        <f t="shared" si="2"/>
        <v>14.446677631578495</v>
      </c>
      <c r="L39">
        <f t="shared" si="5"/>
        <v>7.2147943548390003</v>
      </c>
    </row>
    <row r="40" spans="1:12" x14ac:dyDescent="0.2">
      <c r="A40">
        <v>1978</v>
      </c>
      <c r="C40">
        <f t="shared" si="4"/>
        <v>8.0403074970124635</v>
      </c>
      <c r="D40">
        <f t="shared" si="0"/>
        <v>4.03074970124635E-2</v>
      </c>
      <c r="E40">
        <v>739.57172685185117</v>
      </c>
      <c r="F40">
        <v>216</v>
      </c>
      <c r="G40">
        <v>732.31166423357752</v>
      </c>
      <c r="H40">
        <v>137</v>
      </c>
      <c r="I40">
        <f t="shared" si="1"/>
        <v>-0.55828313484369119</v>
      </c>
      <c r="J40">
        <f t="shared" si="2"/>
        <v>14.441716865156309</v>
      </c>
      <c r="L40">
        <f t="shared" si="5"/>
        <v>7.2600626182736505</v>
      </c>
    </row>
    <row r="41" spans="1:12" x14ac:dyDescent="0.2">
      <c r="A41">
        <v>1977</v>
      </c>
      <c r="C41">
        <f t="shared" si="4"/>
        <v>8.2106489681424364</v>
      </c>
      <c r="D41">
        <f t="shared" si="0"/>
        <v>0.21064896814243639</v>
      </c>
      <c r="E41">
        <v>739.74206832298114</v>
      </c>
      <c r="F41">
        <v>161</v>
      </c>
      <c r="G41">
        <v>732.33012605041984</v>
      </c>
      <c r="H41">
        <v>119</v>
      </c>
      <c r="I41">
        <f t="shared" si="1"/>
        <v>-0.53982131800137267</v>
      </c>
      <c r="J41">
        <f t="shared" si="2"/>
        <v>14.460178681998627</v>
      </c>
      <c r="L41">
        <f t="shared" si="5"/>
        <v>7.4119422725613049</v>
      </c>
    </row>
    <row r="42" spans="1:12" x14ac:dyDescent="0.2">
      <c r="A42">
        <v>1976</v>
      </c>
      <c r="C42">
        <f t="shared" si="4"/>
        <v>8.5909686233034108</v>
      </c>
      <c r="D42">
        <f t="shared" si="0"/>
        <v>0.59096862330341082</v>
      </c>
      <c r="E42">
        <v>740.12238797814211</v>
      </c>
      <c r="F42">
        <v>183</v>
      </c>
      <c r="G42">
        <v>732.83488235294112</v>
      </c>
      <c r="H42">
        <v>17</v>
      </c>
      <c r="I42">
        <f t="shared" si="1"/>
        <v>-3.5065015480086004E-2</v>
      </c>
      <c r="J42">
        <f t="shared" si="2"/>
        <v>14.964934984519914</v>
      </c>
      <c r="L42">
        <f t="shared" si="5"/>
        <v>7.2875056252009927</v>
      </c>
    </row>
    <row r="43" spans="1:12" x14ac:dyDescent="0.2">
      <c r="A43">
        <v>1975</v>
      </c>
      <c r="C43">
        <f t="shared" si="4"/>
        <v>8.2795806451611043</v>
      </c>
      <c r="D43">
        <f t="shared" si="0"/>
        <v>0.27958064516110426</v>
      </c>
      <c r="E43">
        <v>739.81099999999981</v>
      </c>
      <c r="F43">
        <v>162</v>
      </c>
      <c r="G43">
        <v>732.34224999999992</v>
      </c>
      <c r="H43">
        <v>4</v>
      </c>
      <c r="I43">
        <f t="shared" si="1"/>
        <v>-0.52769736842128623</v>
      </c>
      <c r="J43">
        <f t="shared" si="2"/>
        <v>14.472302631578714</v>
      </c>
      <c r="L43">
        <f t="shared" si="5"/>
        <v>7.4687499999998863</v>
      </c>
    </row>
    <row r="44" spans="1:12" x14ac:dyDescent="0.2">
      <c r="A44">
        <v>1974</v>
      </c>
      <c r="C44">
        <f t="shared" si="4"/>
        <v>8.1269605334292692</v>
      </c>
      <c r="D44">
        <f t="shared" si="0"/>
        <v>0.12696053342926916</v>
      </c>
      <c r="E44">
        <v>739.65837988826797</v>
      </c>
      <c r="F44">
        <v>179</v>
      </c>
      <c r="G44">
        <v>732.25374999999997</v>
      </c>
      <c r="H44">
        <v>8</v>
      </c>
      <c r="I44">
        <f t="shared" si="1"/>
        <v>-0.61619736842123984</v>
      </c>
      <c r="J44">
        <f t="shared" si="2"/>
        <v>14.38380263157876</v>
      </c>
      <c r="L44">
        <f t="shared" si="5"/>
        <v>7.4046298882680048</v>
      </c>
    </row>
    <row r="45" spans="1:12" x14ac:dyDescent="0.2">
      <c r="A45">
        <v>1973</v>
      </c>
      <c r="C45">
        <f t="shared" si="4"/>
        <v>8.0519791958859059</v>
      </c>
      <c r="D45">
        <f t="shared" si="0"/>
        <v>5.1979195885905938E-2</v>
      </c>
      <c r="E45">
        <v>739.58339855072461</v>
      </c>
      <c r="F45">
        <v>138</v>
      </c>
      <c r="G45">
        <v>732.22649999999999</v>
      </c>
      <c r="H45">
        <v>8</v>
      </c>
      <c r="I45">
        <f t="shared" si="1"/>
        <v>-0.64344736842122074</v>
      </c>
      <c r="J45">
        <f t="shared" si="2"/>
        <v>14.356552631578779</v>
      </c>
      <c r="L45">
        <f t="shared" si="5"/>
        <v>7.3568985507246225</v>
      </c>
    </row>
    <row r="46" spans="1:12" x14ac:dyDescent="0.2">
      <c r="A46">
        <v>1972</v>
      </c>
      <c r="C46">
        <f t="shared" si="4"/>
        <v>8.1857271419765993</v>
      </c>
      <c r="D46">
        <f t="shared" si="0"/>
        <v>0.18572714197659934</v>
      </c>
      <c r="E46">
        <v>739.7171464968153</v>
      </c>
      <c r="F46">
        <v>157</v>
      </c>
      <c r="G46">
        <v>732.33007692307683</v>
      </c>
      <c r="H46">
        <v>13</v>
      </c>
      <c r="I46">
        <f t="shared" si="1"/>
        <v>-0.539870445344377</v>
      </c>
      <c r="J46">
        <f t="shared" si="2"/>
        <v>14.460129554655623</v>
      </c>
      <c r="L46">
        <f t="shared" si="5"/>
        <v>7.3870695737384722</v>
      </c>
    </row>
    <row r="47" spans="1:12" x14ac:dyDescent="0.2">
      <c r="A47">
        <v>1971</v>
      </c>
      <c r="C47">
        <f t="shared" si="4"/>
        <v>8.2398442815245971</v>
      </c>
      <c r="D47">
        <f t="shared" si="0"/>
        <v>0.23984428152459714</v>
      </c>
      <c r="E47">
        <v>739.7712636363633</v>
      </c>
      <c r="F47">
        <v>110</v>
      </c>
      <c r="G47">
        <v>732.42320967741966</v>
      </c>
      <c r="H47">
        <v>186</v>
      </c>
      <c r="I47">
        <f t="shared" si="1"/>
        <v>-0.44673769100154459</v>
      </c>
      <c r="J47">
        <f t="shared" si="2"/>
        <v>14.553262308998455</v>
      </c>
      <c r="L47">
        <f t="shared" si="5"/>
        <v>7.3480539589436376</v>
      </c>
    </row>
    <row r="48" spans="1:12" x14ac:dyDescent="0.2">
      <c r="A48">
        <v>1970</v>
      </c>
      <c r="C48">
        <f t="shared" si="4"/>
        <v>8.3528527039851497</v>
      </c>
      <c r="D48">
        <f t="shared" si="0"/>
        <v>0.35285270398514967</v>
      </c>
      <c r="E48">
        <v>739.88427205882385</v>
      </c>
      <c r="F48">
        <v>136</v>
      </c>
      <c r="G48">
        <v>732.54742187500051</v>
      </c>
      <c r="H48">
        <v>192</v>
      </c>
      <c r="I48">
        <f t="shared" si="1"/>
        <v>-0.32252549342069869</v>
      </c>
      <c r="J48">
        <f t="shared" si="2"/>
        <v>14.677474506579301</v>
      </c>
      <c r="L48">
        <f t="shared" si="5"/>
        <v>7.3368501838233442</v>
      </c>
    </row>
    <row r="49" spans="1:12" x14ac:dyDescent="0.2">
      <c r="A49">
        <v>1969</v>
      </c>
      <c r="C49">
        <f t="shared" si="4"/>
        <v>8.8112170087971435</v>
      </c>
      <c r="D49">
        <f t="shared" si="0"/>
        <v>0.81121700879714354</v>
      </c>
      <c r="E49">
        <v>740.34263636363585</v>
      </c>
      <c r="F49">
        <v>88</v>
      </c>
      <c r="G49">
        <v>732.37585207100619</v>
      </c>
      <c r="H49">
        <v>169</v>
      </c>
      <c r="I49">
        <f t="shared" si="1"/>
        <v>-0.49409529741501501</v>
      </c>
      <c r="J49">
        <f t="shared" si="2"/>
        <v>14.505904702584985</v>
      </c>
      <c r="L49">
        <f t="shared" si="5"/>
        <v>7.9667842926296544</v>
      </c>
    </row>
    <row r="50" spans="1:12" x14ac:dyDescent="0.2">
      <c r="A50">
        <v>1968</v>
      </c>
      <c r="C50">
        <f t="shared" si="4"/>
        <v>7.8453747628083192</v>
      </c>
      <c r="D50">
        <f t="shared" si="0"/>
        <v>-0.15462523719168075</v>
      </c>
      <c r="E50">
        <v>739.37679411764702</v>
      </c>
      <c r="F50">
        <v>34</v>
      </c>
      <c r="G50">
        <v>732.24370700636905</v>
      </c>
      <c r="H50">
        <v>157</v>
      </c>
      <c r="I50">
        <f t="shared" si="1"/>
        <v>-0.62624036205215816</v>
      </c>
      <c r="J50">
        <f t="shared" si="2"/>
        <v>14.373759637947842</v>
      </c>
      <c r="L50">
        <f t="shared" si="5"/>
        <v>7.1330871112779732</v>
      </c>
    </row>
    <row r="51" spans="1:12" x14ac:dyDescent="0.2">
      <c r="A51">
        <v>1967</v>
      </c>
      <c r="C51">
        <f t="shared" si="4"/>
        <v>8.0535106451611682</v>
      </c>
      <c r="D51">
        <f t="shared" si="0"/>
        <v>5.3510645161168213E-2</v>
      </c>
      <c r="E51">
        <v>739.58492999999987</v>
      </c>
      <c r="F51">
        <v>100</v>
      </c>
      <c r="G51">
        <v>732.65548275862045</v>
      </c>
      <c r="H51">
        <v>29</v>
      </c>
      <c r="I51">
        <f t="shared" si="1"/>
        <v>-0.21446460980075699</v>
      </c>
      <c r="J51">
        <f t="shared" si="2"/>
        <v>14.785535390199243</v>
      </c>
      <c r="L51">
        <f t="shared" si="5"/>
        <v>6.929447241379421</v>
      </c>
    </row>
    <row r="52" spans="1:12" x14ac:dyDescent="0.2">
      <c r="A52">
        <v>1966</v>
      </c>
      <c r="C52">
        <f t="shared" si="4"/>
        <v>8.3484139784947047</v>
      </c>
      <c r="D52">
        <f t="shared" si="0"/>
        <v>0.34841397849470468</v>
      </c>
      <c r="E52">
        <v>739.87983333333341</v>
      </c>
      <c r="F52">
        <v>24</v>
      </c>
      <c r="G52">
        <v>732.99294736842114</v>
      </c>
      <c r="H52">
        <v>19</v>
      </c>
      <c r="I52">
        <f t="shared" si="1"/>
        <v>0.12299999999993361</v>
      </c>
      <c r="J52">
        <f t="shared" si="2"/>
        <v>15.122999999999934</v>
      </c>
      <c r="L52">
        <f t="shared" si="5"/>
        <v>6.8868859649122669</v>
      </c>
    </row>
    <row r="53" spans="1:12" x14ac:dyDescent="0.2">
      <c r="A53">
        <v>1965</v>
      </c>
      <c r="C53">
        <f t="shared" si="4"/>
        <v>8.1540218216317726</v>
      </c>
      <c r="D53">
        <f t="shared" si="0"/>
        <v>0.15402182163177258</v>
      </c>
      <c r="E53">
        <v>739.68544117647048</v>
      </c>
      <c r="F53">
        <v>34</v>
      </c>
      <c r="G53">
        <v>732.83129113924031</v>
      </c>
      <c r="H53">
        <v>79</v>
      </c>
      <c r="I53">
        <f>G53-G$54</f>
        <v>-3.8656229180901391E-2</v>
      </c>
      <c r="J53">
        <f>J$54+I53</f>
        <v>14.961343770819099</v>
      </c>
      <c r="L53">
        <f t="shared" si="5"/>
        <v>6.8541500372301698</v>
      </c>
    </row>
    <row r="54" spans="1:12" x14ac:dyDescent="0.2">
      <c r="A54">
        <v>1964</v>
      </c>
      <c r="C54">
        <f>B$39+D54</f>
        <v>8.1683988269794554</v>
      </c>
      <c r="D54">
        <f>E54-E$39</f>
        <v>0.16839882697945541</v>
      </c>
      <c r="E54">
        <v>739.69981818181816</v>
      </c>
      <c r="F54">
        <v>11</v>
      </c>
      <c r="G54">
        <v>732.86994736842121</v>
      </c>
      <c r="H54">
        <v>19</v>
      </c>
      <c r="J54">
        <v>15</v>
      </c>
      <c r="L54">
        <f t="shared" si="5"/>
        <v>6.8298708133969512</v>
      </c>
    </row>
    <row r="55" spans="1:12" x14ac:dyDescent="0.2">
      <c r="A55">
        <v>1963</v>
      </c>
    </row>
    <row r="56" spans="1:12" x14ac:dyDescent="0.2">
      <c r="A56">
        <v>1962</v>
      </c>
    </row>
    <row r="57" spans="1:12" x14ac:dyDescent="0.2">
      <c r="A57">
        <v>1961</v>
      </c>
    </row>
    <row r="58" spans="1:12" x14ac:dyDescent="0.2">
      <c r="A58">
        <v>1960</v>
      </c>
      <c r="J58">
        <v>15</v>
      </c>
    </row>
    <row r="59" spans="1:12" x14ac:dyDescent="0.2">
      <c r="A59">
        <v>1959</v>
      </c>
      <c r="B59">
        <v>10.5</v>
      </c>
    </row>
    <row r="60" spans="1:12" x14ac:dyDescent="0.2">
      <c r="A60">
        <v>1958</v>
      </c>
    </row>
    <row r="61" spans="1:12" x14ac:dyDescent="0.2">
      <c r="A61">
        <v>1957</v>
      </c>
      <c r="K61" s="1"/>
    </row>
    <row r="62" spans="1:12" x14ac:dyDescent="0.2">
      <c r="A62">
        <v>1956</v>
      </c>
    </row>
    <row r="63" spans="1:12" x14ac:dyDescent="0.2">
      <c r="A63">
        <v>1955</v>
      </c>
    </row>
    <row r="64" spans="1:12" x14ac:dyDescent="0.2">
      <c r="A64">
        <v>1954</v>
      </c>
    </row>
    <row r="65" spans="1:11" x14ac:dyDescent="0.2">
      <c r="A65">
        <v>1953</v>
      </c>
    </row>
    <row r="66" spans="1:11" x14ac:dyDescent="0.2">
      <c r="A66">
        <v>1952</v>
      </c>
    </row>
    <row r="67" spans="1:11" x14ac:dyDescent="0.2">
      <c r="A67">
        <v>1951</v>
      </c>
    </row>
    <row r="68" spans="1:11" x14ac:dyDescent="0.2">
      <c r="A68">
        <v>1950</v>
      </c>
    </row>
    <row r="69" spans="1:11" x14ac:dyDescent="0.2">
      <c r="A69">
        <v>1949</v>
      </c>
    </row>
    <row r="70" spans="1:11" x14ac:dyDescent="0.2">
      <c r="A70">
        <v>1948</v>
      </c>
    </row>
    <row r="71" spans="1:11" x14ac:dyDescent="0.2">
      <c r="A71">
        <v>1947</v>
      </c>
    </row>
    <row r="72" spans="1:11" x14ac:dyDescent="0.2">
      <c r="A72">
        <v>1946</v>
      </c>
      <c r="K72">
        <f>2403*0.3048</f>
        <v>732.43439999999998</v>
      </c>
    </row>
    <row r="73" spans="1:11" x14ac:dyDescent="0.2">
      <c r="A73">
        <v>1945</v>
      </c>
    </row>
    <row r="74" spans="1:11" x14ac:dyDescent="0.2">
      <c r="A74">
        <v>1944</v>
      </c>
    </row>
    <row r="75" spans="1:11" x14ac:dyDescent="0.2">
      <c r="A75">
        <v>1943</v>
      </c>
    </row>
    <row r="76" spans="1:11" x14ac:dyDescent="0.2">
      <c r="A76">
        <v>1942</v>
      </c>
    </row>
    <row r="77" spans="1:11" x14ac:dyDescent="0.2">
      <c r="A77">
        <v>1941</v>
      </c>
    </row>
    <row r="78" spans="1:11" x14ac:dyDescent="0.2">
      <c r="A78">
        <v>1940</v>
      </c>
    </row>
    <row r="79" spans="1:11" x14ac:dyDescent="0.2">
      <c r="A79">
        <v>1939</v>
      </c>
    </row>
    <row r="80" spans="1:11" x14ac:dyDescent="0.2">
      <c r="A80">
        <v>1938</v>
      </c>
    </row>
    <row r="81" spans="1:11" x14ac:dyDescent="0.2">
      <c r="A81">
        <v>1937</v>
      </c>
    </row>
    <row r="82" spans="1:11" x14ac:dyDescent="0.2">
      <c r="A82">
        <v>1936</v>
      </c>
    </row>
    <row r="83" spans="1:11" x14ac:dyDescent="0.2">
      <c r="A83">
        <v>1935</v>
      </c>
    </row>
    <row r="84" spans="1:11" x14ac:dyDescent="0.2">
      <c r="A84">
        <v>1934</v>
      </c>
    </row>
    <row r="85" spans="1:11" x14ac:dyDescent="0.2">
      <c r="A85">
        <v>1933</v>
      </c>
    </row>
    <row r="86" spans="1:11" x14ac:dyDescent="0.2">
      <c r="A86">
        <v>1932</v>
      </c>
    </row>
    <row r="87" spans="1:11" x14ac:dyDescent="0.2">
      <c r="A87">
        <v>1931</v>
      </c>
      <c r="K87" s="1"/>
    </row>
    <row r="88" spans="1:11" x14ac:dyDescent="0.2">
      <c r="A88">
        <v>1930</v>
      </c>
    </row>
    <row r="89" spans="1:11" x14ac:dyDescent="0.2">
      <c r="A89">
        <v>1929</v>
      </c>
    </row>
    <row r="90" spans="1:11" x14ac:dyDescent="0.2">
      <c r="A90">
        <v>1928</v>
      </c>
      <c r="K90">
        <v>736.7</v>
      </c>
    </row>
    <row r="91" spans="1:11" x14ac:dyDescent="0.2">
      <c r="A91">
        <v>1927</v>
      </c>
    </row>
    <row r="92" spans="1:11" x14ac:dyDescent="0.2">
      <c r="A92">
        <v>1926</v>
      </c>
    </row>
    <row r="93" spans="1:11" x14ac:dyDescent="0.2">
      <c r="A93">
        <v>1925</v>
      </c>
    </row>
    <row r="94" spans="1:11" x14ac:dyDescent="0.2">
      <c r="A94">
        <v>1924</v>
      </c>
    </row>
    <row r="95" spans="1:11" x14ac:dyDescent="0.2">
      <c r="A95">
        <v>1923</v>
      </c>
    </row>
    <row r="96" spans="1:11" x14ac:dyDescent="0.2">
      <c r="A96">
        <v>1922</v>
      </c>
    </row>
    <row r="97" spans="1:11" x14ac:dyDescent="0.2">
      <c r="A97">
        <v>1921</v>
      </c>
    </row>
    <row r="98" spans="1:11" x14ac:dyDescent="0.2">
      <c r="A98">
        <v>1920</v>
      </c>
    </row>
    <row r="99" spans="1:11" x14ac:dyDescent="0.2">
      <c r="A99">
        <v>1919</v>
      </c>
    </row>
    <row r="100" spans="1:11" x14ac:dyDescent="0.2">
      <c r="A100">
        <v>1918</v>
      </c>
    </row>
    <row r="101" spans="1:11" x14ac:dyDescent="0.2">
      <c r="A101">
        <v>1917</v>
      </c>
    </row>
    <row r="102" spans="1:11" x14ac:dyDescent="0.2">
      <c r="A102">
        <v>1916</v>
      </c>
    </row>
    <row r="103" spans="1:11" x14ac:dyDescent="0.2">
      <c r="A103">
        <v>1915</v>
      </c>
    </row>
    <row r="104" spans="1:11" x14ac:dyDescent="0.2">
      <c r="A104">
        <v>1914</v>
      </c>
    </row>
    <row r="105" spans="1:11" x14ac:dyDescent="0.2">
      <c r="A105">
        <v>1913</v>
      </c>
    </row>
    <row r="106" spans="1:11" x14ac:dyDescent="0.2">
      <c r="A106">
        <v>1912</v>
      </c>
    </row>
    <row r="107" spans="1:11" x14ac:dyDescent="0.2">
      <c r="A107">
        <v>1911</v>
      </c>
      <c r="K107">
        <f>2417*0.3048</f>
        <v>736.70159999999998</v>
      </c>
    </row>
    <row r="108" spans="1:11" x14ac:dyDescent="0.2">
      <c r="A108">
        <v>1910</v>
      </c>
    </row>
    <row r="109" spans="1:11" x14ac:dyDescent="0.2">
      <c r="A109">
        <v>1909</v>
      </c>
    </row>
    <row r="110" spans="1:11" x14ac:dyDescent="0.2">
      <c r="A110">
        <v>1908</v>
      </c>
    </row>
    <row r="111" spans="1:11" x14ac:dyDescent="0.2">
      <c r="A111">
        <v>1907</v>
      </c>
    </row>
    <row r="112" spans="1:11" x14ac:dyDescent="0.2">
      <c r="A112">
        <v>1906</v>
      </c>
    </row>
    <row r="113" spans="1:1" x14ac:dyDescent="0.2">
      <c r="A113">
        <v>1905</v>
      </c>
    </row>
    <row r="114" spans="1:1" x14ac:dyDescent="0.2">
      <c r="A114">
        <v>1904</v>
      </c>
    </row>
    <row r="115" spans="1:1" x14ac:dyDescent="0.2">
      <c r="A115">
        <v>1903</v>
      </c>
    </row>
    <row r="116" spans="1:1" x14ac:dyDescent="0.2">
      <c r="A116">
        <v>1902</v>
      </c>
    </row>
    <row r="117" spans="1:1" x14ac:dyDescent="0.2">
      <c r="A117">
        <v>1901</v>
      </c>
    </row>
    <row r="118" spans="1:1" x14ac:dyDescent="0.2">
      <c r="A118">
        <v>1900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2019-03-26T18:00:40Z</cp:lastPrinted>
  <dcterms:created xsi:type="dcterms:W3CDTF">2006-09-16T00:00:00Z</dcterms:created>
  <dcterms:modified xsi:type="dcterms:W3CDTF">2019-03-26T18:15:55Z</dcterms:modified>
</cp:coreProperties>
</file>