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uture" sheetId="2" r:id="rId5"/>
  </sheets>
  <definedNames/>
  <calcPr/>
</workbook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<sst xmlns="http://schemas.openxmlformats.org/spreadsheetml/2006/main" count="16" uniqueCount="16">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</sst>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Evalauation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Sheet1!$A$2:$A$617</c:f>
            </c:strRef>
          </c:cat>
          <c:val>
            <c:numRef>
              <c:f>Sheet1!$B$2:$B$617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Sheet1!$A$2:$A$617</c:f>
            </c:strRef>
          </c:cat>
          <c:val>
            <c:numRef>
              <c:f>Sheet1!$C$2:$C$617</c:f>
              <c:numCache/>
            </c:numRef>
          </c:val>
          <c:smooth val="0"/>
        </c:ser>
        <c:axId val="134238046"/>
        <c:axId val="726565483"/>
      </c:lineChart>
      <c:catAx>
        <c:axId val="134238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565483"/>
      </c:catAx>
      <c:valAx>
        <c:axId val="72656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38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forecast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Sheet1!$C$153:$C$183</c:f>
              <c:numCache/>
            </c:numRef>
          </c:val>
          <c:smooth val="0"/>
        </c:ser>
        <c:axId val="632670838"/>
        <c:axId val="1901524221"/>
      </c:lineChart>
      <c:catAx>
        <c:axId val="632670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524221"/>
      </c:catAx>
      <c:valAx>
        <c:axId val="1901524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670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304800</xdr:colOff>
      <xdr:row>19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0.5"/>
  </cols>
  <sheetData>
    <row r="1">
      <c r="A1" s="1" t="str">
        <f>IFERROR(__xludf.DUMMYFUNCTION("GOOGLEFINANCE(""TSLA"",""price"",DATE(2021,6,7),DATE(2022,1,7))"),"Date")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IFERROR(__xludf.DUMMYFUNCTION("""COMPUTED_VALUE"""),44354.66666666667)</f>
        <v>44354.66667</v>
      </c>
      <c r="B2" s="2">
        <f>IFERROR(__xludf.DUMMYFUNCTION("""COMPUTED_VALUE"""),201.71)</f>
        <v>201.71</v>
      </c>
      <c r="C2" s="3">
        <v>594.635407810099</v>
      </c>
    </row>
    <row r="3">
      <c r="A3" s="1">
        <f>IFERROR(__xludf.DUMMYFUNCTION("""COMPUTED_VALUE"""),44355.66666666667)</f>
        <v>44355.66667</v>
      </c>
      <c r="B3" s="2">
        <f>IFERROR(__xludf.DUMMYFUNCTION("""COMPUTED_VALUE"""),201.2)</f>
        <v>201.2</v>
      </c>
      <c r="C3" s="3">
        <v>599.826121265942</v>
      </c>
    </row>
    <row r="4">
      <c r="A4" s="1">
        <f>IFERROR(__xludf.DUMMYFUNCTION("""COMPUTED_VALUE"""),44356.66666666667)</f>
        <v>44356.66667</v>
      </c>
      <c r="B4" s="2">
        <f>IFERROR(__xludf.DUMMYFUNCTION("""COMPUTED_VALUE"""),199.59)</f>
        <v>199.59</v>
      </c>
      <c r="C4" s="3">
        <v>594.48778211295</v>
      </c>
    </row>
    <row r="5">
      <c r="A5" s="1">
        <f>IFERROR(__xludf.DUMMYFUNCTION("""COMPUTED_VALUE"""),44357.66666666667)</f>
        <v>44357.66667</v>
      </c>
      <c r="B5" s="2">
        <f>IFERROR(__xludf.DUMMYFUNCTION("""COMPUTED_VALUE"""),203.37)</f>
        <v>203.37</v>
      </c>
      <c r="C5" s="3">
        <v>593.195724026648</v>
      </c>
    </row>
    <row r="6">
      <c r="A6" s="1">
        <f>IFERROR(__xludf.DUMMYFUNCTION("""COMPUTED_VALUE"""),44358.66666666667)</f>
        <v>44358.66667</v>
      </c>
      <c r="B6" s="2">
        <f>IFERROR(__xludf.DUMMYFUNCTION("""COMPUTED_VALUE"""),203.3)</f>
        <v>203.3</v>
      </c>
      <c r="C6" s="3">
        <v>618.61681803863</v>
      </c>
    </row>
    <row r="7">
      <c r="A7" s="1">
        <f>IFERROR(__xludf.DUMMYFUNCTION("""COMPUTED_VALUE"""),44361.66666666667)</f>
        <v>44361.66667</v>
      </c>
      <c r="B7" s="2">
        <f>IFERROR(__xludf.DUMMYFUNCTION("""COMPUTED_VALUE"""),205.9)</f>
        <v>205.9</v>
      </c>
      <c r="C7" s="3">
        <v>616.440120662722</v>
      </c>
    </row>
    <row r="8">
      <c r="A8" s="1">
        <f>IFERROR(__xludf.DUMMYFUNCTION("""COMPUTED_VALUE"""),44362.66666666667)</f>
        <v>44362.66667</v>
      </c>
      <c r="B8" s="2">
        <f>IFERROR(__xludf.DUMMYFUNCTION("""COMPUTED_VALUE"""),199.79)</f>
        <v>199.79</v>
      </c>
      <c r="C8" s="3">
        <v>621.630834118563</v>
      </c>
    </row>
    <row r="9">
      <c r="A9" s="1">
        <f>IFERROR(__xludf.DUMMYFUNCTION("""COMPUTED_VALUE"""),44363.66666666667)</f>
        <v>44363.66667</v>
      </c>
      <c r="B9" s="2">
        <f>IFERROR(__xludf.DUMMYFUNCTION("""COMPUTED_VALUE"""),201.62)</f>
        <v>201.62</v>
      </c>
      <c r="C9" s="3">
        <v>616.292494965633</v>
      </c>
    </row>
    <row r="10">
      <c r="A10" s="1">
        <f>IFERROR(__xludf.DUMMYFUNCTION("""COMPUTED_VALUE"""),44364.66666666667)</f>
        <v>44364.66667</v>
      </c>
      <c r="B10" s="2">
        <f>IFERROR(__xludf.DUMMYFUNCTION("""COMPUTED_VALUE"""),205.53)</f>
        <v>205.53</v>
      </c>
      <c r="C10" s="3">
        <v>615.000436879286</v>
      </c>
    </row>
    <row r="11">
      <c r="A11" s="1">
        <f>IFERROR(__xludf.DUMMYFUNCTION("""COMPUTED_VALUE"""),44365.66666666667)</f>
        <v>44365.66667</v>
      </c>
      <c r="B11" s="2">
        <f>IFERROR(__xludf.DUMMYFUNCTION("""COMPUTED_VALUE"""),207.77)</f>
        <v>207.77</v>
      </c>
      <c r="C11" s="3">
        <v>640.421530994406</v>
      </c>
    </row>
    <row r="12">
      <c r="A12" s="1">
        <f>IFERROR(__xludf.DUMMYFUNCTION("""COMPUTED_VALUE"""),44368.66666666667)</f>
        <v>44368.66667</v>
      </c>
      <c r="B12" s="2">
        <f>IFERROR(__xludf.DUMMYFUNCTION("""COMPUTED_VALUE"""),206.94)</f>
        <v>206.94</v>
      </c>
      <c r="C12" s="3">
        <v>638.24483365276</v>
      </c>
    </row>
    <row r="13">
      <c r="A13" s="1">
        <f>IFERROR(__xludf.DUMMYFUNCTION("""COMPUTED_VALUE"""),44369.66666666667)</f>
        <v>44369.66667</v>
      </c>
      <c r="B13" s="2">
        <f>IFERROR(__xludf.DUMMYFUNCTION("""COMPUTED_VALUE"""),207.9)</f>
        <v>207.9</v>
      </c>
      <c r="C13" s="3">
        <v>643.435547142969</v>
      </c>
    </row>
    <row r="14">
      <c r="A14" s="1">
        <f>IFERROR(__xludf.DUMMYFUNCTION("""COMPUTED_VALUE"""),44370.66666666667)</f>
        <v>44370.66667</v>
      </c>
      <c r="B14" s="2">
        <f>IFERROR(__xludf.DUMMYFUNCTION("""COMPUTED_VALUE"""),218.86)</f>
        <v>218.86</v>
      </c>
      <c r="C14" s="3">
        <v>638.097208024398</v>
      </c>
    </row>
    <row r="15">
      <c r="A15" s="1">
        <f>IFERROR(__xludf.DUMMYFUNCTION("""COMPUTED_VALUE"""),44371.66666666667)</f>
        <v>44371.66667</v>
      </c>
      <c r="B15" s="2">
        <f>IFERROR(__xludf.DUMMYFUNCTION("""COMPUTED_VALUE"""),226.61)</f>
        <v>226.61</v>
      </c>
      <c r="C15" s="3">
        <v>636.805149972439</v>
      </c>
    </row>
    <row r="16">
      <c r="A16" s="1">
        <f>IFERROR(__xludf.DUMMYFUNCTION("""COMPUTED_VALUE"""),44372.66666666667)</f>
        <v>44372.66667</v>
      </c>
      <c r="B16" s="2">
        <f>IFERROR(__xludf.DUMMYFUNCTION("""COMPUTED_VALUE"""),223.96)</f>
        <v>223.96</v>
      </c>
      <c r="C16" s="3">
        <v>662.226244087515</v>
      </c>
    </row>
    <row r="17">
      <c r="A17" s="1">
        <f>IFERROR(__xludf.DUMMYFUNCTION("""COMPUTED_VALUE"""),44375.66666666667)</f>
        <v>44375.66667</v>
      </c>
      <c r="B17" s="2">
        <f>IFERROR(__xludf.DUMMYFUNCTION("""COMPUTED_VALUE"""),229.57)</f>
        <v>229.57</v>
      </c>
      <c r="C17" s="3">
        <v>660.049546745939</v>
      </c>
    </row>
    <row r="18">
      <c r="A18" s="1">
        <f>IFERROR(__xludf.DUMMYFUNCTION("""COMPUTED_VALUE"""),44376.66666666667)</f>
        <v>44376.66667</v>
      </c>
      <c r="B18" s="2">
        <f>IFERROR(__xludf.DUMMYFUNCTION("""COMPUTED_VALUE"""),226.92)</f>
        <v>226.92</v>
      </c>
      <c r="C18" s="3">
        <v>665.240260236117</v>
      </c>
    </row>
    <row r="19">
      <c r="A19" s="1">
        <f>IFERROR(__xludf.DUMMYFUNCTION("""COMPUTED_VALUE"""),44377.66666666667)</f>
        <v>44377.66667</v>
      </c>
      <c r="B19" s="2">
        <f>IFERROR(__xludf.DUMMYFUNCTION("""COMPUTED_VALUE"""),226.57)</f>
        <v>226.57</v>
      </c>
      <c r="C19" s="3">
        <v>659.901921360716</v>
      </c>
    </row>
    <row r="20">
      <c r="A20" s="1">
        <f>IFERROR(__xludf.DUMMYFUNCTION("""COMPUTED_VALUE"""),44378.66666666667)</f>
        <v>44378.66667</v>
      </c>
      <c r="B20" s="2">
        <f>IFERROR(__xludf.DUMMYFUNCTION("""COMPUTED_VALUE"""),225.97)</f>
        <v>225.97</v>
      </c>
      <c r="C20" s="3">
        <v>658.609863551882</v>
      </c>
    </row>
    <row r="21">
      <c r="A21" s="1">
        <f>IFERROR(__xludf.DUMMYFUNCTION("""COMPUTED_VALUE"""),44379.66666666667)</f>
        <v>44379.66667</v>
      </c>
      <c r="B21" s="2">
        <f>IFERROR(__xludf.DUMMYFUNCTION("""COMPUTED_VALUE"""),226.3)</f>
        <v>226.3</v>
      </c>
      <c r="C21" s="3">
        <v>684.030958396629</v>
      </c>
    </row>
    <row r="22">
      <c r="A22" s="1">
        <f>IFERROR(__xludf.DUMMYFUNCTION("""COMPUTED_VALUE"""),44383.66666666667)</f>
        <v>44383.66667</v>
      </c>
      <c r="B22" s="2">
        <f>IFERROR(__xludf.DUMMYFUNCTION("""COMPUTED_VALUE"""),219.86)</f>
        <v>219.86</v>
      </c>
      <c r="C22" s="3">
        <v>681.854261298267</v>
      </c>
    </row>
    <row r="23">
      <c r="A23" s="1">
        <f>IFERROR(__xludf.DUMMYFUNCTION("""COMPUTED_VALUE"""),44384.66666666667)</f>
        <v>44384.66667</v>
      </c>
      <c r="B23" s="2">
        <f>IFERROR(__xludf.DUMMYFUNCTION("""COMPUTED_VALUE"""),214.88)</f>
        <v>214.88</v>
      </c>
      <c r="C23" s="3">
        <v>687.044975031652</v>
      </c>
    </row>
    <row r="24">
      <c r="A24" s="1">
        <f>IFERROR(__xludf.DUMMYFUNCTION("""COMPUTED_VALUE"""),44385.66666666667)</f>
        <v>44385.66667</v>
      </c>
      <c r="B24" s="2">
        <f>IFERROR(__xludf.DUMMYFUNCTION("""COMPUTED_VALUE"""),217.6)</f>
        <v>217.6</v>
      </c>
      <c r="C24" s="3">
        <v>681.706636156241</v>
      </c>
    </row>
    <row r="25">
      <c r="A25" s="1">
        <f>IFERROR(__xludf.DUMMYFUNCTION("""COMPUTED_VALUE"""),44386.66666666667)</f>
        <v>44386.66667</v>
      </c>
      <c r="B25" s="2">
        <f>IFERROR(__xludf.DUMMYFUNCTION("""COMPUTED_VALUE"""),218.98)</f>
        <v>218.98</v>
      </c>
      <c r="C25" s="3">
        <v>680.414578347448</v>
      </c>
    </row>
    <row r="26">
      <c r="A26" s="1">
        <f>IFERROR(__xludf.DUMMYFUNCTION("""COMPUTED_VALUE"""),44389.66666666667)</f>
        <v>44389.66667</v>
      </c>
      <c r="B26" s="2">
        <f>IFERROR(__xludf.DUMMYFUNCTION("""COMPUTED_VALUE"""),228.57)</f>
        <v>228.57</v>
      </c>
      <c r="C26" s="3">
        <v>705.835673192176</v>
      </c>
    </row>
    <row r="27">
      <c r="A27" s="1">
        <f>IFERROR(__xludf.DUMMYFUNCTION("""COMPUTED_VALUE"""),44390.66666666667)</f>
        <v>44390.66667</v>
      </c>
      <c r="B27" s="2">
        <f>IFERROR(__xludf.DUMMYFUNCTION("""COMPUTED_VALUE"""),222.85)</f>
        <v>222.85</v>
      </c>
      <c r="C27" s="3">
        <v>703.658976097948</v>
      </c>
    </row>
    <row r="28">
      <c r="A28" s="1">
        <f>IFERROR(__xludf.DUMMYFUNCTION("""COMPUTED_VALUE"""),44391.66666666667)</f>
        <v>44391.66667</v>
      </c>
      <c r="B28" s="2">
        <f>IFERROR(__xludf.DUMMYFUNCTION("""COMPUTED_VALUE"""),217.79)</f>
        <v>217.79</v>
      </c>
      <c r="C28" s="3">
        <v>708.849689835539</v>
      </c>
    </row>
    <row r="29">
      <c r="A29" s="1">
        <f>IFERROR(__xludf.DUMMYFUNCTION("""COMPUTED_VALUE"""),44392.66666666667)</f>
        <v>44392.66667</v>
      </c>
      <c r="B29" s="2">
        <f>IFERROR(__xludf.DUMMYFUNCTION("""COMPUTED_VALUE"""),216.87)</f>
        <v>216.87</v>
      </c>
      <c r="C29" s="3">
        <v>703.511350964271</v>
      </c>
    </row>
    <row r="30">
      <c r="A30" s="1">
        <f>IFERROR(__xludf.DUMMYFUNCTION("""COMPUTED_VALUE"""),44393.66666666667)</f>
        <v>44393.66667</v>
      </c>
      <c r="B30" s="2">
        <f>IFERROR(__xludf.DUMMYFUNCTION("""COMPUTED_VALUE"""),214.74)</f>
        <v>214.74</v>
      </c>
      <c r="C30" s="3">
        <v>702.219293159677</v>
      </c>
    </row>
    <row r="31">
      <c r="A31" s="1">
        <f>IFERROR(__xludf.DUMMYFUNCTION("""COMPUTED_VALUE"""),44396.66666666667)</f>
        <v>44396.66667</v>
      </c>
      <c r="B31" s="2">
        <f>IFERROR(__xludf.DUMMYFUNCTION("""COMPUTED_VALUE"""),215.41)</f>
        <v>215.41</v>
      </c>
      <c r="C31" s="3">
        <v>727.640388016883</v>
      </c>
    </row>
    <row r="32">
      <c r="A32" s="1">
        <f>IFERROR(__xludf.DUMMYFUNCTION("""COMPUTED_VALUE"""),44397.66666666667)</f>
        <v>44397.66667</v>
      </c>
      <c r="B32" s="2">
        <f>IFERROR(__xludf.DUMMYFUNCTION("""COMPUTED_VALUE"""),220.17)</f>
        <v>220.17</v>
      </c>
      <c r="C32" s="3">
        <v>725.463690922665</v>
      </c>
    </row>
    <row r="33">
      <c r="A33" s="1">
        <f>IFERROR(__xludf.DUMMYFUNCTION("""COMPUTED_VALUE"""),44398.66666666667)</f>
        <v>44398.66667</v>
      </c>
      <c r="B33" s="2">
        <f>IFERROR(__xludf.DUMMYFUNCTION("""COMPUTED_VALUE"""),218.43)</f>
        <v>218.43</v>
      </c>
      <c r="C33" s="3">
        <v>730.654404660213</v>
      </c>
    </row>
    <row r="34">
      <c r="A34" s="1">
        <f>IFERROR(__xludf.DUMMYFUNCTION("""COMPUTED_VALUE"""),44399.66666666667)</f>
        <v>44399.66667</v>
      </c>
      <c r="B34" s="2">
        <f>IFERROR(__xludf.DUMMYFUNCTION("""COMPUTED_VALUE"""),216.42)</f>
        <v>216.42</v>
      </c>
      <c r="C34" s="3">
        <v>725.316065788963</v>
      </c>
    </row>
    <row r="35">
      <c r="A35" s="1">
        <f>IFERROR(__xludf.DUMMYFUNCTION("""COMPUTED_VALUE"""),44400.66666666667)</f>
        <v>44400.66667</v>
      </c>
      <c r="B35" s="2">
        <f>IFERROR(__xludf.DUMMYFUNCTION("""COMPUTED_VALUE"""),214.46)</f>
        <v>214.46</v>
      </c>
      <c r="C35" s="3">
        <v>724.024014778317</v>
      </c>
    </row>
    <row r="36">
      <c r="A36" s="1">
        <f>IFERROR(__xludf.DUMMYFUNCTION("""COMPUTED_VALUE"""),44403.66666666667)</f>
        <v>44403.66667</v>
      </c>
      <c r="B36" s="2">
        <f>IFERROR(__xludf.DUMMYFUNCTION("""COMPUTED_VALUE"""),219.21)</f>
        <v>219.21</v>
      </c>
      <c r="C36" s="3">
        <v>749.445130017241</v>
      </c>
    </row>
    <row r="37">
      <c r="A37" s="1">
        <f>IFERROR(__xludf.DUMMYFUNCTION("""COMPUTED_VALUE"""),44404.66666666667)</f>
        <v>44404.66667</v>
      </c>
      <c r="B37" s="2">
        <f>IFERROR(__xludf.DUMMYFUNCTION("""COMPUTED_VALUE"""),214.93)</f>
        <v>214.93</v>
      </c>
      <c r="C37" s="3">
        <v>747.268439716985</v>
      </c>
    </row>
    <row r="38">
      <c r="A38" s="1">
        <f>IFERROR(__xludf.DUMMYFUNCTION("""COMPUTED_VALUE"""),44405.66666666667)</f>
        <v>44405.66667</v>
      </c>
      <c r="B38" s="2">
        <f>IFERROR(__xludf.DUMMYFUNCTION("""COMPUTED_VALUE"""),215.66)</f>
        <v>215.66</v>
      </c>
      <c r="C38" s="3">
        <v>752.459160248451</v>
      </c>
    </row>
    <row r="39">
      <c r="A39" s="1">
        <f>IFERROR(__xludf.DUMMYFUNCTION("""COMPUTED_VALUE"""),44406.66666666667)</f>
        <v>44406.66667</v>
      </c>
      <c r="B39" s="2">
        <f>IFERROR(__xludf.DUMMYFUNCTION("""COMPUTED_VALUE"""),225.78)</f>
        <v>225.78</v>
      </c>
      <c r="C39" s="3">
        <v>747.120828171168</v>
      </c>
    </row>
    <row r="40">
      <c r="A40" s="1">
        <f>IFERROR(__xludf.DUMMYFUNCTION("""COMPUTED_VALUE"""),44407.66666666667)</f>
        <v>44407.66667</v>
      </c>
      <c r="B40" s="2">
        <f>IFERROR(__xludf.DUMMYFUNCTION("""COMPUTED_VALUE"""),229.07)</f>
        <v>229.07</v>
      </c>
      <c r="C40" s="3">
        <v>745.82877716048</v>
      </c>
    </row>
    <row r="41">
      <c r="A41" s="1">
        <f>IFERROR(__xludf.DUMMYFUNCTION("""COMPUTED_VALUE"""),44410.66666666667)</f>
        <v>44410.66667</v>
      </c>
      <c r="B41" s="2">
        <f>IFERROR(__xludf.DUMMYFUNCTION("""COMPUTED_VALUE"""),236.56)</f>
        <v>236.56</v>
      </c>
      <c r="C41" s="3">
        <v>771.24989239936</v>
      </c>
    </row>
    <row r="42">
      <c r="A42" s="1">
        <f>IFERROR(__xludf.DUMMYFUNCTION("""COMPUTED_VALUE"""),44411.66666666667)</f>
        <v>44411.66667</v>
      </c>
      <c r="B42" s="2">
        <f>IFERROR(__xludf.DUMMYFUNCTION("""COMPUTED_VALUE"""),236.58)</f>
        <v>236.58</v>
      </c>
      <c r="C42" s="3">
        <v>769.073202099117</v>
      </c>
    </row>
    <row r="43">
      <c r="A43" s="1">
        <f>IFERROR(__xludf.DUMMYFUNCTION("""COMPUTED_VALUE"""),44412.66666666667)</f>
        <v>44412.66667</v>
      </c>
      <c r="B43" s="2">
        <f>IFERROR(__xludf.DUMMYFUNCTION("""COMPUTED_VALUE"""),236.97)</f>
        <v>236.97</v>
      </c>
      <c r="C43" s="3">
        <v>774.327056645768</v>
      </c>
    </row>
    <row r="44">
      <c r="A44" s="1">
        <f>IFERROR(__xludf.DUMMYFUNCTION("""COMPUTED_VALUE"""),44413.66666666667)</f>
        <v>44413.66667</v>
      </c>
      <c r="B44" s="2">
        <f>IFERROR(__xludf.DUMMYFUNCTION("""COMPUTED_VALUE"""),238.21)</f>
        <v>238.21</v>
      </c>
      <c r="C44" s="3">
        <v>769.051858583653</v>
      </c>
    </row>
    <row r="45">
      <c r="A45" s="1">
        <f>IFERROR(__xludf.DUMMYFUNCTION("""COMPUTED_VALUE"""),44414.66666666667)</f>
        <v>44414.66667</v>
      </c>
      <c r="B45" s="2">
        <f>IFERROR(__xludf.DUMMYFUNCTION("""COMPUTED_VALUE"""),233.03)</f>
        <v>233.03</v>
      </c>
      <c r="C45" s="3">
        <v>767.822941588186</v>
      </c>
    </row>
    <row r="46">
      <c r="A46" s="1">
        <f>IFERROR(__xludf.DUMMYFUNCTION("""COMPUTED_VALUE"""),44417.66666666667)</f>
        <v>44417.66667</v>
      </c>
      <c r="B46" s="2">
        <f>IFERROR(__xludf.DUMMYFUNCTION("""COMPUTED_VALUE"""),237.92)</f>
        <v>237.92</v>
      </c>
      <c r="C46" s="3">
        <v>791.3199025875</v>
      </c>
    </row>
    <row r="47">
      <c r="A47" s="1">
        <f>IFERROR(__xludf.DUMMYFUNCTION("""COMPUTED_VALUE"""),44418.66666666667)</f>
        <v>44418.66667</v>
      </c>
      <c r="B47" s="2">
        <f>IFERROR(__xludf.DUMMYFUNCTION("""COMPUTED_VALUE"""),236.66)</f>
        <v>236.66</v>
      </c>
      <c r="C47" s="3">
        <v>796.573757134177</v>
      </c>
    </row>
    <row r="48">
      <c r="A48" s="1">
        <f>IFERROR(__xludf.DUMMYFUNCTION("""COMPUTED_VALUE"""),44419.66666666667)</f>
        <v>44419.66667</v>
      </c>
      <c r="B48" s="2">
        <f>IFERROR(__xludf.DUMMYFUNCTION("""COMPUTED_VALUE"""),235.94)</f>
        <v>235.94</v>
      </c>
      <c r="C48" s="3">
        <v>791.298559072047</v>
      </c>
    </row>
    <row r="49">
      <c r="A49" s="1">
        <f>IFERROR(__xludf.DUMMYFUNCTION("""COMPUTED_VALUE"""),44420.66666666667)</f>
        <v>44420.66667</v>
      </c>
      <c r="B49" s="2">
        <f>IFERROR(__xludf.DUMMYFUNCTION("""COMPUTED_VALUE"""),240.75)</f>
        <v>240.75</v>
      </c>
      <c r="C49" s="3">
        <v>790.069642076606</v>
      </c>
    </row>
    <row r="50">
      <c r="A50" s="1">
        <f>IFERROR(__xludf.DUMMYFUNCTION("""COMPUTED_VALUE"""),44421.66666666667)</f>
        <v>44421.66667</v>
      </c>
      <c r="B50" s="2">
        <f>IFERROR(__xludf.DUMMYFUNCTION("""COMPUTED_VALUE"""),239.06)</f>
        <v>239.06</v>
      </c>
      <c r="C50" s="3">
        <v>815.680159361064</v>
      </c>
    </row>
    <row r="51">
      <c r="A51" s="1">
        <f>IFERROR(__xludf.DUMMYFUNCTION("""COMPUTED_VALUE"""),44424.66666666667)</f>
        <v>44424.66667</v>
      </c>
      <c r="B51" s="2">
        <f>IFERROR(__xludf.DUMMYFUNCTION("""COMPUTED_VALUE"""),228.72)</f>
        <v>228.72</v>
      </c>
      <c r="C51" s="3">
        <v>813.681045521279</v>
      </c>
    </row>
    <row r="52">
      <c r="A52" s="1">
        <f>IFERROR(__xludf.DUMMYFUNCTION("""COMPUTED_VALUE"""),44425.66666666667)</f>
        <v>44425.66667</v>
      </c>
      <c r="B52" s="2">
        <f>IFERROR(__xludf.DUMMYFUNCTION("""COMPUTED_VALUE"""),221.9)</f>
        <v>221.9</v>
      </c>
      <c r="C52" s="3">
        <v>819.049342513327</v>
      </c>
    </row>
    <row r="53">
      <c r="A53" s="1">
        <f>IFERROR(__xludf.DUMMYFUNCTION("""COMPUTED_VALUE"""),44426.66666666667)</f>
        <v>44426.66667</v>
      </c>
      <c r="B53" s="2">
        <f>IFERROR(__xludf.DUMMYFUNCTION("""COMPUTED_VALUE"""),229.66)</f>
        <v>229.66</v>
      </c>
      <c r="C53" s="3">
        <v>813.888586896567</v>
      </c>
    </row>
    <row r="54">
      <c r="A54" s="1">
        <f>IFERROR(__xludf.DUMMYFUNCTION("""COMPUTED_VALUE"""),44427.66666666667)</f>
        <v>44427.66667</v>
      </c>
      <c r="B54" s="2">
        <f>IFERROR(__xludf.DUMMYFUNCTION("""COMPUTED_VALUE"""),224.49)</f>
        <v>224.49</v>
      </c>
      <c r="C54" s="3">
        <v>812.774112346429</v>
      </c>
    </row>
    <row r="55">
      <c r="A55" s="1">
        <f>IFERROR(__xludf.DUMMYFUNCTION("""COMPUTED_VALUE"""),44428.66666666667)</f>
        <v>44428.66667</v>
      </c>
      <c r="B55" s="2">
        <f>IFERROR(__xludf.DUMMYFUNCTION("""COMPUTED_VALUE"""),226.75)</f>
        <v>226.75</v>
      </c>
      <c r="C55" s="3">
        <v>838.727956967065</v>
      </c>
    </row>
    <row r="56">
      <c r="A56" s="1">
        <f>IFERROR(__xludf.DUMMYFUNCTION("""COMPUTED_VALUE"""),44431.66666666667)</f>
        <v>44431.66667</v>
      </c>
      <c r="B56" s="2">
        <f>IFERROR(__xludf.DUMMYFUNCTION("""COMPUTED_VALUE"""),235.43)</f>
        <v>235.43</v>
      </c>
      <c r="C56" s="3">
        <v>836.728843127381</v>
      </c>
    </row>
    <row r="57">
      <c r="A57" s="1">
        <f>IFERROR(__xludf.DUMMYFUNCTION("""COMPUTED_VALUE"""),44432.66666666667)</f>
        <v>44432.66667</v>
      </c>
      <c r="B57" s="2">
        <f>IFERROR(__xludf.DUMMYFUNCTION("""COMPUTED_VALUE"""),236.16)</f>
        <v>236.16</v>
      </c>
      <c r="C57" s="3">
        <v>842.097140119398</v>
      </c>
    </row>
    <row r="58">
      <c r="A58" s="1">
        <f>IFERROR(__xludf.DUMMYFUNCTION("""COMPUTED_VALUE"""),44433.66666666667)</f>
        <v>44433.66667</v>
      </c>
      <c r="B58" s="2">
        <f>IFERROR(__xludf.DUMMYFUNCTION("""COMPUTED_VALUE"""),237.07)</f>
        <v>237.07</v>
      </c>
      <c r="C58" s="3">
        <v>836.936384502616</v>
      </c>
    </row>
    <row r="59">
      <c r="A59" s="1">
        <f>IFERROR(__xludf.DUMMYFUNCTION("""COMPUTED_VALUE"""),44434.66666666667)</f>
        <v>44434.66667</v>
      </c>
      <c r="B59" s="2">
        <f>IFERROR(__xludf.DUMMYFUNCTION("""COMPUTED_VALUE"""),233.72)</f>
        <v>233.72</v>
      </c>
      <c r="C59" s="3">
        <v>835.822103027199</v>
      </c>
    </row>
    <row r="60">
      <c r="A60" s="1">
        <f>IFERROR(__xludf.DUMMYFUNCTION("""COMPUTED_VALUE"""),44435.66666666667)</f>
        <v>44435.66667</v>
      </c>
      <c r="B60" s="2">
        <f>IFERROR(__xludf.DUMMYFUNCTION("""COMPUTED_VALUE"""),237.31)</f>
        <v>237.31</v>
      </c>
      <c r="C60" s="3">
        <v>861.776526871903</v>
      </c>
    </row>
    <row r="61">
      <c r="A61" s="1">
        <f>IFERROR(__xludf.DUMMYFUNCTION("""COMPUTED_VALUE"""),44438.66666666667)</f>
        <v>44438.66667</v>
      </c>
      <c r="B61" s="2">
        <f>IFERROR(__xludf.DUMMYFUNCTION("""COMPUTED_VALUE"""),243.64)</f>
        <v>243.64</v>
      </c>
      <c r="C61" s="3">
        <v>859.777606106894</v>
      </c>
    </row>
    <row r="62">
      <c r="A62" s="1">
        <f>IFERROR(__xludf.DUMMYFUNCTION("""COMPUTED_VALUE"""),44439.66666666667)</f>
        <v>44439.66667</v>
      </c>
      <c r="B62" s="2">
        <f>IFERROR(__xludf.DUMMYFUNCTION("""COMPUTED_VALUE"""),245.24)</f>
        <v>245.24</v>
      </c>
      <c r="C62" s="3">
        <v>865.146096173611</v>
      </c>
    </row>
    <row r="63">
      <c r="A63" s="1">
        <f>IFERROR(__xludf.DUMMYFUNCTION("""COMPUTED_VALUE"""),44440.66666666667)</f>
        <v>44440.66667</v>
      </c>
      <c r="B63" s="2">
        <f>IFERROR(__xludf.DUMMYFUNCTION("""COMPUTED_VALUE"""),244.7)</f>
        <v>244.7</v>
      </c>
      <c r="C63" s="3">
        <v>859.985533631512</v>
      </c>
    </row>
    <row r="64">
      <c r="A64" s="1">
        <f>IFERROR(__xludf.DUMMYFUNCTION("""COMPUTED_VALUE"""),44441.66666666667)</f>
        <v>44441.66667</v>
      </c>
      <c r="B64" s="2">
        <f>IFERROR(__xludf.DUMMYFUNCTION("""COMPUTED_VALUE"""),244.13)</f>
        <v>244.13</v>
      </c>
      <c r="C64" s="3">
        <v>858.871252156143</v>
      </c>
    </row>
    <row r="65">
      <c r="A65" s="1">
        <f>IFERROR(__xludf.DUMMYFUNCTION("""COMPUTED_VALUE"""),44442.66666666667)</f>
        <v>44442.66667</v>
      </c>
      <c r="B65" s="2">
        <f>IFERROR(__xludf.DUMMYFUNCTION("""COMPUTED_VALUE"""),244.52)</f>
        <v>244.52</v>
      </c>
      <c r="C65" s="3">
        <v>884.82567600079</v>
      </c>
    </row>
    <row r="66">
      <c r="A66" s="1">
        <f>IFERROR(__xludf.DUMMYFUNCTION("""COMPUTED_VALUE"""),44446.66666666667)</f>
        <v>44446.66667</v>
      </c>
      <c r="B66" s="2">
        <f>IFERROR(__xludf.DUMMYFUNCTION("""COMPUTED_VALUE"""),250.97)</f>
        <v>250.97</v>
      </c>
      <c r="C66" s="3">
        <v>882.826755235793</v>
      </c>
    </row>
    <row r="67">
      <c r="A67" s="1">
        <f>IFERROR(__xludf.DUMMYFUNCTION("""COMPUTED_VALUE"""),44447.66666666667)</f>
        <v>44447.66667</v>
      </c>
      <c r="B67" s="2">
        <f>IFERROR(__xludf.DUMMYFUNCTION("""COMPUTED_VALUE"""),251.29)</f>
        <v>251.29</v>
      </c>
      <c r="C67" s="3">
        <v>888.195245550325</v>
      </c>
    </row>
    <row r="68">
      <c r="A68" s="1">
        <f>IFERROR(__xludf.DUMMYFUNCTION("""COMPUTED_VALUE"""),44448.66666666667)</f>
        <v>44448.66667</v>
      </c>
      <c r="B68" s="2">
        <f>IFERROR(__xludf.DUMMYFUNCTION("""COMPUTED_VALUE"""),251.62)</f>
        <v>251.62</v>
      </c>
      <c r="C68" s="3">
        <v>883.03468325599</v>
      </c>
    </row>
    <row r="69">
      <c r="A69" s="1">
        <f>IFERROR(__xludf.DUMMYFUNCTION("""COMPUTED_VALUE"""),44449.66666666667)</f>
        <v>44449.66667</v>
      </c>
      <c r="B69" s="2">
        <f>IFERROR(__xludf.DUMMYFUNCTION("""COMPUTED_VALUE"""),245.42)</f>
        <v>245.42</v>
      </c>
      <c r="C69" s="3">
        <v>881.920402028317</v>
      </c>
    </row>
    <row r="70">
      <c r="A70" s="1">
        <f>IFERROR(__xludf.DUMMYFUNCTION("""COMPUTED_VALUE"""),44452.66666666667)</f>
        <v>44452.66667</v>
      </c>
      <c r="B70" s="2">
        <f>IFERROR(__xludf.DUMMYFUNCTION("""COMPUTED_VALUE"""),247.67)</f>
        <v>247.67</v>
      </c>
      <c r="C70" s="3">
        <v>907.874826616512</v>
      </c>
    </row>
    <row r="71">
      <c r="A71" s="1">
        <f>IFERROR(__xludf.DUMMYFUNCTION("""COMPUTED_VALUE"""),44453.66666666667)</f>
        <v>44453.66667</v>
      </c>
      <c r="B71" s="2">
        <f>IFERROR(__xludf.DUMMYFUNCTION("""COMPUTED_VALUE"""),248.16)</f>
        <v>248.16</v>
      </c>
      <c r="C71" s="3">
        <v>905.875906099233</v>
      </c>
    </row>
    <row r="72">
      <c r="A72" s="1">
        <f>IFERROR(__xludf.DUMMYFUNCTION("""COMPUTED_VALUE"""),44454.66666666667)</f>
        <v>44454.66667</v>
      </c>
      <c r="B72" s="2">
        <f>IFERROR(__xludf.DUMMYFUNCTION("""COMPUTED_VALUE"""),251.94)</f>
        <v>251.94</v>
      </c>
      <c r="C72" s="3">
        <v>911.244396413721</v>
      </c>
    </row>
    <row r="73">
      <c r="A73" s="1">
        <f>IFERROR(__xludf.DUMMYFUNCTION("""COMPUTED_VALUE"""),44455.66666666667)</f>
        <v>44455.66667</v>
      </c>
      <c r="B73" s="2">
        <f>IFERROR(__xludf.DUMMYFUNCTION("""COMPUTED_VALUE"""),252.33)</f>
        <v>252.33</v>
      </c>
      <c r="C73" s="3">
        <v>906.083834119473</v>
      </c>
    </row>
    <row r="74">
      <c r="A74" s="1">
        <f>IFERROR(__xludf.DUMMYFUNCTION("""COMPUTED_VALUE"""),44456.66666666667)</f>
        <v>44456.66667</v>
      </c>
      <c r="B74" s="2">
        <f>IFERROR(__xludf.DUMMYFUNCTION("""COMPUTED_VALUE"""),253.16)</f>
        <v>253.16</v>
      </c>
      <c r="C74" s="3">
        <v>904.969552891771</v>
      </c>
    </row>
    <row r="75">
      <c r="A75" s="1">
        <f>IFERROR(__xludf.DUMMYFUNCTION("""COMPUTED_VALUE"""),44459.66666666667)</f>
        <v>44459.66667</v>
      </c>
      <c r="B75" s="2">
        <f>IFERROR(__xludf.DUMMYFUNCTION("""COMPUTED_VALUE"""),243.39)</f>
        <v>243.39</v>
      </c>
      <c r="C75" s="3">
        <v>930.923977274686</v>
      </c>
    </row>
    <row r="76">
      <c r="A76" s="1">
        <f>IFERROR(__xludf.DUMMYFUNCTION("""COMPUTED_VALUE"""),44460.66666666667)</f>
        <v>44460.66667</v>
      </c>
      <c r="B76" s="2">
        <f>IFERROR(__xludf.DUMMYFUNCTION("""COMPUTED_VALUE"""),246.46)</f>
        <v>246.46</v>
      </c>
      <c r="C76" s="3">
        <v>928.92505668897</v>
      </c>
    </row>
    <row r="77">
      <c r="A77" s="1">
        <f>IFERROR(__xludf.DUMMYFUNCTION("""COMPUTED_VALUE"""),44461.66666666667)</f>
        <v>44461.66667</v>
      </c>
      <c r="B77" s="2">
        <f>IFERROR(__xludf.DUMMYFUNCTION("""COMPUTED_VALUE"""),250.65)</f>
        <v>250.65</v>
      </c>
      <c r="C77" s="3">
        <v>934.293546935119</v>
      </c>
    </row>
    <row r="78">
      <c r="A78" s="1">
        <f>IFERROR(__xludf.DUMMYFUNCTION("""COMPUTED_VALUE"""),44462.66666666667)</f>
        <v>44462.66667</v>
      </c>
      <c r="B78" s="2">
        <f>IFERROR(__xludf.DUMMYFUNCTION("""COMPUTED_VALUE"""),251.21)</f>
        <v>251.21</v>
      </c>
      <c r="C78" s="3">
        <v>929.13298457244</v>
      </c>
    </row>
    <row r="79">
      <c r="A79" s="1">
        <f>IFERROR(__xludf.DUMMYFUNCTION("""COMPUTED_VALUE"""),44463.66666666667)</f>
        <v>44463.66667</v>
      </c>
      <c r="B79" s="2">
        <f>IFERROR(__xludf.DUMMYFUNCTION("""COMPUTED_VALUE"""),258.13)</f>
        <v>258.13</v>
      </c>
      <c r="C79" s="3">
        <v>928.018703276358</v>
      </c>
    </row>
    <row r="80">
      <c r="A80" s="1">
        <f>IFERROR(__xludf.DUMMYFUNCTION("""COMPUTED_VALUE"""),44466.66666666667)</f>
        <v>44466.66667</v>
      </c>
      <c r="B80" s="2">
        <f>IFERROR(__xludf.DUMMYFUNCTION("""COMPUTED_VALUE"""),263.79)</f>
        <v>263.79</v>
      </c>
      <c r="C80" s="3">
        <v>953.973127659228</v>
      </c>
    </row>
    <row r="81">
      <c r="A81" s="1">
        <f>IFERROR(__xludf.DUMMYFUNCTION("""COMPUTED_VALUE"""),44467.66666666667)</f>
        <v>44467.66667</v>
      </c>
      <c r="B81" s="2">
        <f>IFERROR(__xludf.DUMMYFUNCTION("""COMPUTED_VALUE"""),259.19)</f>
        <v>259.19</v>
      </c>
      <c r="C81" s="3">
        <v>951.974207073582</v>
      </c>
    </row>
    <row r="82">
      <c r="A82" s="1">
        <f>IFERROR(__xludf.DUMMYFUNCTION("""COMPUTED_VALUE"""),44468.66666666667)</f>
        <v>44468.66667</v>
      </c>
      <c r="B82" s="2">
        <f>IFERROR(__xludf.DUMMYFUNCTION("""COMPUTED_VALUE"""),260.44)</f>
        <v>260.44</v>
      </c>
      <c r="C82" s="3">
        <v>957.3426973197</v>
      </c>
    </row>
    <row r="83">
      <c r="A83" s="1">
        <f>IFERROR(__xludf.DUMMYFUNCTION("""COMPUTED_VALUE"""),44469.66666666667)</f>
        <v>44469.66667</v>
      </c>
      <c r="B83" s="2">
        <f>IFERROR(__xludf.DUMMYFUNCTION("""COMPUTED_VALUE"""),258.49)</f>
        <v>258.49</v>
      </c>
      <c r="C83" s="3">
        <v>952.1821344189</v>
      </c>
    </row>
    <row r="84">
      <c r="A84" s="1">
        <f>IFERROR(__xludf.DUMMYFUNCTION("""COMPUTED_VALUE"""),44470.66666666667)</f>
        <v>44470.66667</v>
      </c>
      <c r="B84" s="2">
        <f>IFERROR(__xludf.DUMMYFUNCTION("""COMPUTED_VALUE"""),258.41)</f>
        <v>258.41</v>
      </c>
      <c r="C84" s="3">
        <v>951.067852584751</v>
      </c>
    </row>
    <row r="85">
      <c r="A85" s="1">
        <f>IFERROR(__xludf.DUMMYFUNCTION("""COMPUTED_VALUE"""),44473.66666666667)</f>
        <v>44473.66667</v>
      </c>
      <c r="B85" s="2">
        <f>IFERROR(__xludf.DUMMYFUNCTION("""COMPUTED_VALUE"""),260.51)</f>
        <v>260.51</v>
      </c>
      <c r="C85" s="3">
        <v>977.022275353273</v>
      </c>
    </row>
    <row r="86">
      <c r="A86" s="1">
        <f>IFERROR(__xludf.DUMMYFUNCTION("""COMPUTED_VALUE"""),44474.66666666667)</f>
        <v>44474.66667</v>
      </c>
      <c r="B86" s="2">
        <f>IFERROR(__xludf.DUMMYFUNCTION("""COMPUTED_VALUE"""),260.2)</f>
        <v>260.2</v>
      </c>
      <c r="C86" s="3">
        <v>975.023354229542</v>
      </c>
    </row>
    <row r="87">
      <c r="A87" s="1">
        <f>IFERROR(__xludf.DUMMYFUNCTION("""COMPUTED_VALUE"""),44475.66666666667)</f>
        <v>44475.66667</v>
      </c>
      <c r="B87" s="2">
        <f>IFERROR(__xludf.DUMMYFUNCTION("""COMPUTED_VALUE"""),260.92)</f>
        <v>260.92</v>
      </c>
      <c r="C87" s="3">
        <v>980.391843937567</v>
      </c>
    </row>
    <row r="88">
      <c r="A88" s="1">
        <f>IFERROR(__xludf.DUMMYFUNCTION("""COMPUTED_VALUE"""),44476.66666666667)</f>
        <v>44476.66667</v>
      </c>
      <c r="B88" s="2">
        <f>IFERROR(__xludf.DUMMYFUNCTION("""COMPUTED_VALUE"""),264.54)</f>
        <v>264.54</v>
      </c>
      <c r="C88" s="3">
        <v>975.231281036832</v>
      </c>
    </row>
    <row r="89">
      <c r="A89" s="1">
        <f>IFERROR(__xludf.DUMMYFUNCTION("""COMPUTED_VALUE"""),44477.66666666667)</f>
        <v>44477.66667</v>
      </c>
      <c r="B89" s="2">
        <f>IFERROR(__xludf.DUMMYFUNCTION("""COMPUTED_VALUE"""),261.83)</f>
        <v>261.83</v>
      </c>
      <c r="C89" s="3">
        <v>974.116999202649</v>
      </c>
    </row>
    <row r="90">
      <c r="A90" s="1">
        <f>IFERROR(__xludf.DUMMYFUNCTION("""COMPUTED_VALUE"""),44480.66666666667)</f>
        <v>44480.66667</v>
      </c>
      <c r="B90" s="2">
        <f>IFERROR(__xludf.DUMMYFUNCTION("""COMPUTED_VALUE"""),263.98)</f>
        <v>263.98</v>
      </c>
      <c r="C90" s="3">
        <v>1000.07142197115</v>
      </c>
    </row>
    <row r="91">
      <c r="A91" s="1">
        <f>IFERROR(__xludf.DUMMYFUNCTION("""COMPUTED_VALUE"""),44481.66666666667)</f>
        <v>44481.66667</v>
      </c>
      <c r="B91" s="2">
        <f>IFERROR(__xludf.DUMMYFUNCTION("""COMPUTED_VALUE"""),268.57)</f>
        <v>268.57</v>
      </c>
      <c r="C91" s="3">
        <v>997.081049870522</v>
      </c>
    </row>
    <row r="92">
      <c r="A92" s="1">
        <f>IFERROR(__xludf.DUMMYFUNCTION("""COMPUTED_VALUE"""),44482.66666666667)</f>
        <v>44482.66667</v>
      </c>
      <c r="B92" s="2">
        <f>IFERROR(__xludf.DUMMYFUNCTION("""COMPUTED_VALUE"""),270.36)</f>
        <v>270.36</v>
      </c>
      <c r="C92" s="3">
        <v>1001.45808860165</v>
      </c>
    </row>
    <row r="93">
      <c r="A93" s="1">
        <f>IFERROR(__xludf.DUMMYFUNCTION("""COMPUTED_VALUE"""),44483.66666666667)</f>
        <v>44483.66667</v>
      </c>
      <c r="B93" s="2">
        <f>IFERROR(__xludf.DUMMYFUNCTION("""COMPUTED_VALUE"""),272.77)</f>
        <v>272.77</v>
      </c>
      <c r="C93" s="3">
        <v>995.306074723964</v>
      </c>
    </row>
    <row r="94">
      <c r="A94" s="1">
        <f>IFERROR(__xludf.DUMMYFUNCTION("""COMPUTED_VALUE"""),44484.66666666667)</f>
        <v>44484.66667</v>
      </c>
      <c r="B94" s="2">
        <f>IFERROR(__xludf.DUMMYFUNCTION("""COMPUTED_VALUE"""),281.01)</f>
        <v>281.01</v>
      </c>
      <c r="C94" s="3">
        <v>993.200341912914</v>
      </c>
    </row>
    <row r="95">
      <c r="A95" s="1">
        <f>IFERROR(__xludf.DUMMYFUNCTION("""COMPUTED_VALUE"""),44487.66666666667)</f>
        <v>44487.66667</v>
      </c>
      <c r="B95" s="2">
        <f>IFERROR(__xludf.DUMMYFUNCTION("""COMPUTED_VALUE"""),290.04)</f>
        <v>290.04</v>
      </c>
      <c r="C95" s="3">
        <v>1016.18041175075</v>
      </c>
    </row>
    <row r="96">
      <c r="A96" s="1">
        <f>IFERROR(__xludf.DUMMYFUNCTION("""COMPUTED_VALUE"""),44488.66666666667)</f>
        <v>44488.66667</v>
      </c>
      <c r="B96" s="2">
        <f>IFERROR(__xludf.DUMMYFUNCTION("""COMPUTED_VALUE"""),288.09)</f>
        <v>288.09</v>
      </c>
      <c r="C96" s="3">
        <v>1013.19003965005</v>
      </c>
    </row>
    <row r="97">
      <c r="A97" s="1">
        <f>IFERROR(__xludf.DUMMYFUNCTION("""COMPUTED_VALUE"""),44489.66666666667)</f>
        <v>44489.66667</v>
      </c>
      <c r="B97" s="2">
        <f>IFERROR(__xludf.DUMMYFUNCTION("""COMPUTED_VALUE"""),288.6)</f>
        <v>288.6</v>
      </c>
      <c r="C97" s="3">
        <v>1017.56707838114</v>
      </c>
    </row>
    <row r="98">
      <c r="A98" s="1">
        <f>IFERROR(__xludf.DUMMYFUNCTION("""COMPUTED_VALUE"""),44490.66666666667)</f>
        <v>44490.66667</v>
      </c>
      <c r="B98" s="2">
        <f>IFERROR(__xludf.DUMMYFUNCTION("""COMPUTED_VALUE"""),298.0)</f>
        <v>298</v>
      </c>
      <c r="C98" s="3">
        <v>1011.41506450348</v>
      </c>
    </row>
    <row r="99">
      <c r="A99" s="1">
        <f>IFERROR(__xludf.DUMMYFUNCTION("""COMPUTED_VALUE"""),44491.66666666667)</f>
        <v>44491.66667</v>
      </c>
      <c r="B99" s="2">
        <f>IFERROR(__xludf.DUMMYFUNCTION("""COMPUTED_VALUE"""),303.23)</f>
        <v>303.23</v>
      </c>
      <c r="C99" s="3">
        <v>1007.98837415176</v>
      </c>
    </row>
    <row r="100">
      <c r="A100" s="1">
        <f>IFERROR(__xludf.DUMMYFUNCTION("""COMPUTED_VALUE"""),44494.66666666667)</f>
        <v>44494.66667</v>
      </c>
      <c r="B100" s="2">
        <f>IFERROR(__xludf.DUMMYFUNCTION("""COMPUTED_VALUE"""),341.62)</f>
        <v>341.62</v>
      </c>
      <c r="C100" s="3">
        <v>1027.00557136754</v>
      </c>
    </row>
    <row r="101">
      <c r="A101" s="1">
        <f>IFERROR(__xludf.DUMMYFUNCTION("""COMPUTED_VALUE"""),44495.66666666667)</f>
        <v>44495.66667</v>
      </c>
      <c r="B101" s="2">
        <f>IFERROR(__xludf.DUMMYFUNCTION("""COMPUTED_VALUE"""),339.48)</f>
        <v>339.48</v>
      </c>
      <c r="C101" s="3">
        <v>1022.69424172616</v>
      </c>
    </row>
    <row r="102">
      <c r="A102" s="1">
        <f>IFERROR(__xludf.DUMMYFUNCTION("""COMPUTED_VALUE"""),44496.66666666667)</f>
        <v>44496.66667</v>
      </c>
      <c r="B102" s="2">
        <f>IFERROR(__xludf.DUMMYFUNCTION("""COMPUTED_VALUE"""),345.95)</f>
        <v>345.95</v>
      </c>
      <c r="C102" s="3">
        <v>1025.75032291657</v>
      </c>
    </row>
    <row r="103">
      <c r="A103" s="1">
        <f>IFERROR(__xludf.DUMMYFUNCTION("""COMPUTED_VALUE"""),44497.66666666667)</f>
        <v>44497.66667</v>
      </c>
      <c r="B103" s="2">
        <f>IFERROR(__xludf.DUMMYFUNCTION("""COMPUTED_VALUE"""),359.01)</f>
        <v>359.01</v>
      </c>
      <c r="C103" s="3">
        <v>1014.8506611464</v>
      </c>
    </row>
    <row r="104">
      <c r="A104" s="1">
        <f>IFERROR(__xludf.DUMMYFUNCTION("""COMPUTED_VALUE"""),44498.66666666667)</f>
        <v>44498.66667</v>
      </c>
      <c r="B104" s="2">
        <f>IFERROR(__xludf.DUMMYFUNCTION("""COMPUTED_VALUE"""),371.33)</f>
        <v>371.33</v>
      </c>
      <c r="C104" s="3">
        <v>1033.86785836221</v>
      </c>
    </row>
    <row r="105">
      <c r="A105" s="1">
        <f>IFERROR(__xludf.DUMMYFUNCTION("""COMPUTED_VALUE"""),44501.66666666667)</f>
        <v>44501.66667</v>
      </c>
      <c r="B105" s="2">
        <f>IFERROR(__xludf.DUMMYFUNCTION("""COMPUTED_VALUE"""),402.86)</f>
        <v>402.86</v>
      </c>
      <c r="C105" s="3">
        <v>1029.55652872088</v>
      </c>
    </row>
    <row r="106">
      <c r="A106" s="1">
        <f>IFERROR(__xludf.DUMMYFUNCTION("""COMPUTED_VALUE"""),44502.66666666667)</f>
        <v>44502.66667</v>
      </c>
      <c r="B106" s="2">
        <f>IFERROR(__xludf.DUMMYFUNCTION("""COMPUTED_VALUE"""),390.67)</f>
        <v>390.67</v>
      </c>
      <c r="C106" s="3">
        <v>1031.44241200945</v>
      </c>
    </row>
    <row r="107">
      <c r="A107" s="1">
        <f>IFERROR(__xludf.DUMMYFUNCTION("""COMPUTED_VALUE"""),44503.66666666667)</f>
        <v>44503.66667</v>
      </c>
      <c r="B107" s="2">
        <f>IFERROR(__xludf.DUMMYFUNCTION("""COMPUTED_VALUE"""),404.62)</f>
        <v>404.62</v>
      </c>
      <c r="C107" s="3">
        <v>1022.79924268921</v>
      </c>
    </row>
    <row r="108">
      <c r="A108" s="1">
        <f>IFERROR(__xludf.DUMMYFUNCTION("""COMPUTED_VALUE"""),44504.66666666667)</f>
        <v>44504.66667</v>
      </c>
      <c r="B108" s="2">
        <f>IFERROR(__xludf.DUMMYFUNCTION("""COMPUTED_VALUE"""),409.97)</f>
        <v>409.97</v>
      </c>
      <c r="C108" s="3">
        <v>1018.2023544356</v>
      </c>
    </row>
    <row r="109">
      <c r="A109" s="1">
        <f>IFERROR(__xludf.DUMMYFUNCTION("""COMPUTED_VALUE"""),44505.66666666667)</f>
        <v>44505.66667</v>
      </c>
      <c r="B109" s="2">
        <f>IFERROR(__xludf.DUMMYFUNCTION("""COMPUTED_VALUE"""),407.36)</f>
        <v>407.36</v>
      </c>
      <c r="C109" s="3">
        <v>1033.70895794585</v>
      </c>
    </row>
    <row r="110">
      <c r="A110" s="1">
        <f>IFERROR(__xludf.DUMMYFUNCTION("""COMPUTED_VALUE"""),44508.66666666667)</f>
        <v>44508.66667</v>
      </c>
      <c r="B110" s="2">
        <f>IFERROR(__xludf.DUMMYFUNCTION("""COMPUTED_VALUE"""),387.65)</f>
        <v>387.65</v>
      </c>
      <c r="C110" s="3">
        <v>1028.22743040264</v>
      </c>
    </row>
    <row r="111">
      <c r="A111" s="1">
        <f>IFERROR(__xludf.DUMMYFUNCTION("""COMPUTED_VALUE"""),44509.66666666667)</f>
        <v>44509.66667</v>
      </c>
      <c r="B111" s="2">
        <f>IFERROR(__xludf.DUMMYFUNCTION("""COMPUTED_VALUE"""),341.17)</f>
        <v>341.17</v>
      </c>
      <c r="C111" s="3">
        <v>1030.11331369125</v>
      </c>
    </row>
    <row r="112">
      <c r="A112" s="1">
        <f>IFERROR(__xludf.DUMMYFUNCTION("""COMPUTED_VALUE"""),44510.66666666667)</f>
        <v>44510.66667</v>
      </c>
      <c r="B112" s="2">
        <f>IFERROR(__xludf.DUMMYFUNCTION("""COMPUTED_VALUE"""),355.98)</f>
        <v>355.98</v>
      </c>
      <c r="C112" s="3">
        <v>1021.47014437099</v>
      </c>
    </row>
    <row r="113">
      <c r="A113" s="1">
        <f>IFERROR(__xludf.DUMMYFUNCTION("""COMPUTED_VALUE"""),44511.66666666667)</f>
        <v>44511.66667</v>
      </c>
      <c r="B113" s="2">
        <f>IFERROR(__xludf.DUMMYFUNCTION("""COMPUTED_VALUE"""),354.5)</f>
        <v>354.5</v>
      </c>
      <c r="C113" s="3">
        <v>1016.87325611742</v>
      </c>
    </row>
    <row r="114">
      <c r="A114" s="1">
        <f>IFERROR(__xludf.DUMMYFUNCTION("""COMPUTED_VALUE"""),44512.66666666667)</f>
        <v>44512.66667</v>
      </c>
      <c r="B114" s="2">
        <f>IFERROR(__xludf.DUMMYFUNCTION("""COMPUTED_VALUE"""),344.47)</f>
        <v>344.47</v>
      </c>
      <c r="C114" s="3">
        <v>1030.39847456287</v>
      </c>
    </row>
    <row r="115">
      <c r="A115" s="1">
        <f>IFERROR(__xludf.DUMMYFUNCTION("""COMPUTED_VALUE"""),44515.66666666667)</f>
        <v>44515.66667</v>
      </c>
      <c r="B115" s="2">
        <f>IFERROR(__xludf.DUMMYFUNCTION("""COMPUTED_VALUE"""),337.8)</f>
        <v>337.8</v>
      </c>
      <c r="C115" s="3">
        <v>1024.25648533139</v>
      </c>
    </row>
    <row r="116">
      <c r="A116" s="1">
        <f>IFERROR(__xludf.DUMMYFUNCTION("""COMPUTED_VALUE"""),44516.66666666667)</f>
        <v>44516.66667</v>
      </c>
      <c r="B116" s="2">
        <f>IFERROR(__xludf.DUMMYFUNCTION("""COMPUTED_VALUE"""),351.58)</f>
        <v>351.58</v>
      </c>
      <c r="C116" s="3">
        <v>1025.48190693174</v>
      </c>
    </row>
    <row r="117">
      <c r="A117" s="1">
        <f>IFERROR(__xludf.DUMMYFUNCTION("""COMPUTED_VALUE"""),44517.66666666667)</f>
        <v>44517.66667</v>
      </c>
      <c r="B117" s="2">
        <f>IFERROR(__xludf.DUMMYFUNCTION("""COMPUTED_VALUE"""),363.0)</f>
        <v>363</v>
      </c>
      <c r="C117" s="3">
        <v>1016.17827592321</v>
      </c>
    </row>
    <row r="118">
      <c r="A118" s="1">
        <f>IFERROR(__xludf.DUMMYFUNCTION("""COMPUTED_VALUE"""),44518.66666666667)</f>
        <v>44518.66667</v>
      </c>
      <c r="B118" s="2">
        <f>IFERROR(__xludf.DUMMYFUNCTION("""COMPUTED_VALUE"""),365.46)</f>
        <v>365.46</v>
      </c>
      <c r="C118" s="3">
        <v>1010.92092598142</v>
      </c>
    </row>
    <row r="119">
      <c r="A119" s="1">
        <f>IFERROR(__xludf.DUMMYFUNCTION("""COMPUTED_VALUE"""),44519.66666666667)</f>
        <v>44519.66667</v>
      </c>
      <c r="B119" s="2">
        <f>IFERROR(__xludf.DUMMYFUNCTION("""COMPUTED_VALUE"""),379.02)</f>
        <v>379.02</v>
      </c>
      <c r="C119" s="3">
        <v>1024.4461444268</v>
      </c>
    </row>
    <row r="120">
      <c r="A120" s="1">
        <f>IFERROR(__xludf.DUMMYFUNCTION("""COMPUTED_VALUE"""),44522.66666666667)</f>
        <v>44522.66667</v>
      </c>
      <c r="B120" s="2">
        <f>IFERROR(__xludf.DUMMYFUNCTION("""COMPUTED_VALUE"""),385.62)</f>
        <v>385.62</v>
      </c>
      <c r="C120" s="3">
        <v>1018.30415519541</v>
      </c>
    </row>
    <row r="121">
      <c r="A121" s="1">
        <f>IFERROR(__xludf.DUMMYFUNCTION("""COMPUTED_VALUE"""),44523.66666666667)</f>
        <v>44523.66667</v>
      </c>
      <c r="B121" s="2">
        <f>IFERROR(__xludf.DUMMYFUNCTION("""COMPUTED_VALUE"""),369.68)</f>
        <v>369.68</v>
      </c>
      <c r="C121" s="3">
        <v>1019.52957679571</v>
      </c>
    </row>
    <row r="122">
      <c r="A122" s="1">
        <f>IFERROR(__xludf.DUMMYFUNCTION("""COMPUTED_VALUE"""),44524.66666666667)</f>
        <v>44524.66667</v>
      </c>
      <c r="B122" s="2">
        <f>IFERROR(__xludf.DUMMYFUNCTION("""COMPUTED_VALUE"""),372.0)</f>
        <v>372</v>
      </c>
      <c r="C122" s="3">
        <v>1010.05545873312</v>
      </c>
    </row>
    <row r="123">
      <c r="A123" s="1">
        <f>IFERROR(__xludf.DUMMYFUNCTION("""COMPUTED_VALUE"""),44526.54166666667)</f>
        <v>44526.54167</v>
      </c>
      <c r="B123" s="2">
        <f>IFERROR(__xludf.DUMMYFUNCTION("""COMPUTED_VALUE"""),360.64)</f>
        <v>360.64</v>
      </c>
      <c r="C123" s="3">
        <v>1017.64137902009</v>
      </c>
    </row>
    <row r="124">
      <c r="A124" s="1">
        <f>IFERROR(__xludf.DUMMYFUNCTION("""COMPUTED_VALUE"""),44529.66666666667)</f>
        <v>44529.66667</v>
      </c>
      <c r="B124" s="2">
        <f>IFERROR(__xludf.DUMMYFUNCTION("""COMPUTED_VALUE"""),379.0)</f>
        <v>379</v>
      </c>
      <c r="C124" s="3">
        <v>1011.32890273454</v>
      </c>
    </row>
    <row r="125">
      <c r="A125" s="1">
        <f>IFERROR(__xludf.DUMMYFUNCTION("""COMPUTED_VALUE"""),44530.66666666667)</f>
        <v>44530.66667</v>
      </c>
      <c r="B125" s="2">
        <f>IFERROR(__xludf.DUMMYFUNCTION("""COMPUTED_VALUE"""),381.59)</f>
        <v>381.59</v>
      </c>
      <c r="C125" s="3">
        <v>1012.38383728072</v>
      </c>
    </row>
    <row r="126">
      <c r="A126" s="1">
        <f>IFERROR(__xludf.DUMMYFUNCTION("""COMPUTED_VALUE"""),44531.66666666667)</f>
        <v>44531.66667</v>
      </c>
      <c r="B126" s="2">
        <f>IFERROR(__xludf.DUMMYFUNCTION("""COMPUTED_VALUE"""),365.0)</f>
        <v>365</v>
      </c>
      <c r="C126" s="3">
        <v>1002.90971921811</v>
      </c>
    </row>
    <row r="127">
      <c r="A127" s="1">
        <f>IFERROR(__xludf.DUMMYFUNCTION("""COMPUTED_VALUE"""),44532.66666666667)</f>
        <v>44532.66667</v>
      </c>
      <c r="B127" s="2">
        <f>IFERROR(__xludf.DUMMYFUNCTION("""COMPUTED_VALUE"""),361.53)</f>
        <v>361.53</v>
      </c>
      <c r="C127" s="3">
        <v>997.481882222191</v>
      </c>
    </row>
    <row r="128">
      <c r="A128" s="1">
        <f>IFERROR(__xludf.DUMMYFUNCTION("""COMPUTED_VALUE"""),44533.66666666667)</f>
        <v>44533.66667</v>
      </c>
      <c r="B128" s="2">
        <f>IFERROR(__xludf.DUMMYFUNCTION("""COMPUTED_VALUE"""),338.32)</f>
        <v>338.32</v>
      </c>
      <c r="C128" s="3">
        <v>1010.49563950519</v>
      </c>
    </row>
    <row r="129">
      <c r="A129" s="1">
        <f>IFERROR(__xludf.DUMMYFUNCTION("""COMPUTED_VALUE"""),44536.66666666667)</f>
        <v>44536.66667</v>
      </c>
      <c r="B129" s="2">
        <f>IFERROR(__xludf.DUMMYFUNCTION("""COMPUTED_VALUE"""),336.34)</f>
        <v>336.34</v>
      </c>
      <c r="C129" s="3">
        <v>1004.18316321957</v>
      </c>
    </row>
    <row r="130">
      <c r="A130" s="1">
        <f>IFERROR(__xludf.DUMMYFUNCTION("""COMPUTED_VALUE"""),44537.66666666667)</f>
        <v>44537.66667</v>
      </c>
      <c r="B130" s="2">
        <f>IFERROR(__xludf.DUMMYFUNCTION("""COMPUTED_VALUE"""),350.58)</f>
        <v>350.58</v>
      </c>
      <c r="C130" s="3">
        <v>1005.23808354252</v>
      </c>
    </row>
    <row r="131">
      <c r="A131" s="1">
        <f>IFERROR(__xludf.DUMMYFUNCTION("""COMPUTED_VALUE"""),44538.66666666667)</f>
        <v>44538.66667</v>
      </c>
      <c r="B131" s="2">
        <f>IFERROR(__xludf.DUMMYFUNCTION("""COMPUTED_VALUE"""),356.32)</f>
        <v>356.32</v>
      </c>
      <c r="C131" s="3">
        <v>995.763951256672</v>
      </c>
    </row>
    <row r="132">
      <c r="A132" s="1">
        <f>IFERROR(__xludf.DUMMYFUNCTION("""COMPUTED_VALUE"""),44539.66666666667)</f>
        <v>44539.66667</v>
      </c>
      <c r="B132" s="2">
        <f>IFERROR(__xludf.DUMMYFUNCTION("""COMPUTED_VALUE"""),334.6)</f>
        <v>334.6</v>
      </c>
      <c r="C132" s="3">
        <v>990.336100037545</v>
      </c>
    </row>
    <row r="133">
      <c r="A133" s="1">
        <f>IFERROR(__xludf.DUMMYFUNCTION("""COMPUTED_VALUE"""),44540.66666666667)</f>
        <v>44540.66667</v>
      </c>
      <c r="B133" s="2">
        <f>IFERROR(__xludf.DUMMYFUNCTION("""COMPUTED_VALUE"""),339.01)</f>
        <v>339.01</v>
      </c>
      <c r="C133" s="3">
        <v>1003.34981465086</v>
      </c>
    </row>
    <row r="134">
      <c r="A134" s="1">
        <f>IFERROR(__xludf.DUMMYFUNCTION("""COMPUTED_VALUE"""),44543.66666666667)</f>
        <v>44543.66667</v>
      </c>
      <c r="B134" s="2">
        <f>IFERROR(__xludf.DUMMYFUNCTION("""COMPUTED_VALUE"""),322.14)</f>
        <v>322.14</v>
      </c>
      <c r="C134" s="3">
        <v>997.037324141991</v>
      </c>
    </row>
    <row r="135">
      <c r="A135" s="1">
        <f>IFERROR(__xludf.DUMMYFUNCTION("""COMPUTED_VALUE"""),44544.66666666667)</f>
        <v>44544.66667</v>
      </c>
      <c r="B135" s="2">
        <f>IFERROR(__xludf.DUMMYFUNCTION("""COMPUTED_VALUE"""),319.5)</f>
        <v>319.5</v>
      </c>
      <c r="C135" s="3">
        <v>998.09224446493</v>
      </c>
    </row>
    <row r="136">
      <c r="A136" s="1">
        <f>IFERROR(__xludf.DUMMYFUNCTION("""COMPUTED_VALUE"""),44545.66666666667)</f>
        <v>44545.66667</v>
      </c>
      <c r="B136" s="2">
        <f>IFERROR(__xludf.DUMMYFUNCTION("""COMPUTED_VALUE"""),325.33)</f>
        <v>325.33</v>
      </c>
      <c r="C136" s="3">
        <v>988.618112179094</v>
      </c>
    </row>
    <row r="137">
      <c r="A137" s="1">
        <f>IFERROR(__xludf.DUMMYFUNCTION("""COMPUTED_VALUE"""),44546.66666666667)</f>
        <v>44546.66667</v>
      </c>
      <c r="B137" s="2">
        <f>IFERROR(__xludf.DUMMYFUNCTION("""COMPUTED_VALUE"""),308.97)</f>
        <v>308.97</v>
      </c>
      <c r="C137" s="3">
        <v>983.190260959888</v>
      </c>
    </row>
    <row r="138">
      <c r="A138" s="1">
        <f>IFERROR(__xludf.DUMMYFUNCTION("""COMPUTED_VALUE"""),44547.66666666667)</f>
        <v>44547.66667</v>
      </c>
      <c r="B138" s="2">
        <f>IFERROR(__xludf.DUMMYFUNCTION("""COMPUTED_VALUE"""),310.86)</f>
        <v>310.86</v>
      </c>
      <c r="C138" s="3">
        <v>989.891484910535</v>
      </c>
    </row>
    <row r="139">
      <c r="A139" s="1">
        <f>IFERROR(__xludf.DUMMYFUNCTION("""COMPUTED_VALUE"""),44550.66666666667)</f>
        <v>44550.66667</v>
      </c>
      <c r="B139" s="2">
        <f>IFERROR(__xludf.DUMMYFUNCTION("""COMPUTED_VALUE"""),299.98)</f>
        <v>299.98</v>
      </c>
      <c r="C139" s="3">
        <v>990.946405195052</v>
      </c>
    </row>
    <row r="140">
      <c r="A140" s="1">
        <f>IFERROR(__xludf.DUMMYFUNCTION("""COMPUTED_VALUE"""),44551.66666666667)</f>
        <v>44551.66667</v>
      </c>
      <c r="B140" s="2">
        <f>IFERROR(__xludf.DUMMYFUNCTION("""COMPUTED_VALUE"""),312.84)</f>
        <v>312.84</v>
      </c>
      <c r="C140" s="3">
        <v>981.472272870704</v>
      </c>
    </row>
    <row r="141">
      <c r="A141" s="1">
        <f>IFERROR(__xludf.DUMMYFUNCTION("""COMPUTED_VALUE"""),44552.66666666667)</f>
        <v>44552.66667</v>
      </c>
      <c r="B141" s="2">
        <f>IFERROR(__xludf.DUMMYFUNCTION("""COMPUTED_VALUE"""),336.29)</f>
        <v>336.29</v>
      </c>
      <c r="C141" s="3">
        <v>976.044421613058</v>
      </c>
    </row>
    <row r="142">
      <c r="A142" s="1">
        <f>IFERROR(__xludf.DUMMYFUNCTION("""COMPUTED_VALUE"""),44553.66666666667)</f>
        <v>44553.66667</v>
      </c>
      <c r="B142" s="2">
        <f>IFERROR(__xludf.DUMMYFUNCTION("""COMPUTED_VALUE"""),355.67)</f>
        <v>355.67</v>
      </c>
      <c r="C142" s="3">
        <v>989.058136111066</v>
      </c>
    </row>
    <row r="143">
      <c r="A143" s="1">
        <f>IFERROR(__xludf.DUMMYFUNCTION("""COMPUTED_VALUE"""),44557.66666666667)</f>
        <v>44557.66667</v>
      </c>
      <c r="B143" s="2">
        <f>IFERROR(__xludf.DUMMYFUNCTION("""COMPUTED_VALUE"""),364.65)</f>
        <v>364.65</v>
      </c>
      <c r="C143" s="3">
        <v>982.74564556373</v>
      </c>
    </row>
    <row r="144">
      <c r="A144" s="1">
        <f>IFERROR(__xludf.DUMMYFUNCTION("""COMPUTED_VALUE"""),44558.66666666667)</f>
        <v>44558.66667</v>
      </c>
      <c r="B144" s="2">
        <f>IFERROR(__xludf.DUMMYFUNCTION("""COMPUTED_VALUE"""),362.82)</f>
        <v>362.82</v>
      </c>
      <c r="C144" s="3">
        <v>983.800565848197</v>
      </c>
    </row>
    <row r="145">
      <c r="A145" s="1">
        <f>IFERROR(__xludf.DUMMYFUNCTION("""COMPUTED_VALUE"""),44559.66666666667)</f>
        <v>44559.66667</v>
      </c>
      <c r="B145" s="2">
        <f>IFERROR(__xludf.DUMMYFUNCTION("""COMPUTED_VALUE"""),362.06)</f>
        <v>362.06</v>
      </c>
      <c r="C145" s="3">
        <v>974.326433523839</v>
      </c>
    </row>
    <row r="146">
      <c r="A146" s="1">
        <f>IFERROR(__xludf.DUMMYFUNCTION("""COMPUTED_VALUE"""),44560.66666666667)</f>
        <v>44560.66667</v>
      </c>
      <c r="B146" s="2">
        <f>IFERROR(__xludf.DUMMYFUNCTION("""COMPUTED_VALUE"""),356.78)</f>
        <v>356.78</v>
      </c>
      <c r="C146" s="3">
        <v>968.898582260787</v>
      </c>
    </row>
    <row r="147">
      <c r="A147" s="1">
        <f>IFERROR(__xludf.DUMMYFUNCTION("""COMPUTED_VALUE"""),44561.66666666667)</f>
        <v>44561.66667</v>
      </c>
      <c r="B147" s="2">
        <f>IFERROR(__xludf.DUMMYFUNCTION("""COMPUTED_VALUE"""),352.26)</f>
        <v>352.26</v>
      </c>
      <c r="C147" s="3">
        <v>981.912296742404</v>
      </c>
    </row>
    <row r="148">
      <c r="A148" s="1">
        <f>IFERROR(__xludf.DUMMYFUNCTION("""COMPUTED_VALUE"""),44564.66666666667)</f>
        <v>44564.66667</v>
      </c>
      <c r="B148" s="2">
        <f>IFERROR(__xludf.DUMMYFUNCTION("""COMPUTED_VALUE"""),399.93)</f>
        <v>399.93</v>
      </c>
      <c r="C148" s="3">
        <v>975.599806189635</v>
      </c>
    </row>
    <row r="149">
      <c r="A149" s="1">
        <f>IFERROR(__xludf.DUMMYFUNCTION("""COMPUTED_VALUE"""),44565.66666666667)</f>
        <v>44565.66667</v>
      </c>
      <c r="B149" s="2">
        <f>IFERROR(__xludf.DUMMYFUNCTION("""COMPUTED_VALUE"""),383.2)</f>
        <v>383.2</v>
      </c>
      <c r="C149" s="3">
        <v>976.654726468681</v>
      </c>
    </row>
    <row r="150">
      <c r="A150" s="1">
        <f>IFERROR(__xludf.DUMMYFUNCTION("""COMPUTED_VALUE"""),44566.66666666667)</f>
        <v>44566.66667</v>
      </c>
      <c r="B150" s="2">
        <f>IFERROR(__xludf.DUMMYFUNCTION("""COMPUTED_VALUE"""),362.71)</f>
        <v>362.71</v>
      </c>
      <c r="C150" s="3">
        <v>967.180594138861</v>
      </c>
    </row>
    <row r="151">
      <c r="A151" s="1">
        <f>IFERROR(__xludf.DUMMYFUNCTION("""COMPUTED_VALUE"""),44567.66666666667)</f>
        <v>44567.66667</v>
      </c>
      <c r="B151" s="2">
        <f>IFERROR(__xludf.DUMMYFUNCTION("""COMPUTED_VALUE"""),354.9)</f>
        <v>354.9</v>
      </c>
      <c r="C151" s="3">
        <v>961.752742875717</v>
      </c>
    </row>
    <row r="152">
      <c r="A152" s="1">
        <f>IFERROR(__xludf.DUMMYFUNCTION("""COMPUTED_VALUE"""),44568.66666666667)</f>
        <v>44568.66667</v>
      </c>
      <c r="B152" s="2">
        <f>IFERROR(__xludf.DUMMYFUNCTION("""COMPUTED_VALUE"""),342.32)</f>
        <v>342.32</v>
      </c>
      <c r="C152" s="3">
        <v>974.766457357434</v>
      </c>
    </row>
    <row r="153">
      <c r="C153" s="3">
        <v>968.453966804674</v>
      </c>
    </row>
    <row r="154">
      <c r="C154" s="3">
        <v>969.508887088248</v>
      </c>
    </row>
    <row r="155">
      <c r="C155" s="3">
        <v>960.034754762995</v>
      </c>
    </row>
    <row r="156">
      <c r="C156" s="3">
        <v>954.606903504352</v>
      </c>
    </row>
    <row r="157">
      <c r="C157" s="3">
        <v>967.620617999605</v>
      </c>
    </row>
    <row r="158">
      <c r="C158" s="3">
        <v>961.308127451375</v>
      </c>
    </row>
    <row r="159">
      <c r="C159" s="3">
        <v>962.363047734947</v>
      </c>
    </row>
    <row r="160">
      <c r="C160" s="3">
        <v>952.88891540972</v>
      </c>
    </row>
    <row r="161">
      <c r="C161" s="3">
        <v>947.461064151097</v>
      </c>
    </row>
    <row r="162">
      <c r="C162" s="3">
        <v>954.162287967101</v>
      </c>
    </row>
    <row r="163">
      <c r="C163" s="3">
        <v>955.217208217917</v>
      </c>
    </row>
    <row r="164">
      <c r="C164" s="3">
        <v>945.743075859905</v>
      </c>
    </row>
    <row r="165">
      <c r="C165" s="3">
        <v>940.31522456857</v>
      </c>
    </row>
    <row r="166">
      <c r="C166" s="3">
        <v>953.328938965466</v>
      </c>
    </row>
    <row r="167">
      <c r="C167" s="3">
        <v>947.016448384536</v>
      </c>
    </row>
    <row r="168">
      <c r="C168" s="3">
        <v>948.071368635359</v>
      </c>
    </row>
    <row r="169">
      <c r="C169" s="3">
        <v>938.597236277413</v>
      </c>
    </row>
    <row r="170">
      <c r="C170" s="3">
        <v>933.169385000894</v>
      </c>
    </row>
    <row r="171">
      <c r="C171" s="3">
        <v>946.183099442353</v>
      </c>
    </row>
    <row r="172">
      <c r="C172" s="3">
        <v>939.870608876291</v>
      </c>
    </row>
    <row r="173">
      <c r="C173" s="3">
        <v>940.925529141969</v>
      </c>
    </row>
    <row r="174">
      <c r="C174" s="3">
        <v>931.451396798859</v>
      </c>
    </row>
    <row r="175">
      <c r="C175" s="3">
        <v>926.023545522381</v>
      </c>
    </row>
    <row r="176">
      <c r="C176" s="3">
        <v>939.037259963894</v>
      </c>
    </row>
    <row r="177">
      <c r="C177" s="3">
        <v>932.724769397733</v>
      </c>
    </row>
    <row r="178">
      <c r="C178" s="3">
        <v>933.779689647315</v>
      </c>
    </row>
    <row r="179">
      <c r="C179" s="3">
        <v>924.305557288099</v>
      </c>
    </row>
    <row r="180">
      <c r="C180" s="3">
        <v>918.877705995545</v>
      </c>
    </row>
    <row r="181">
      <c r="C181" s="3">
        <v>931.891420388705</v>
      </c>
    </row>
    <row r="182">
      <c r="C182" s="3">
        <v>925.578929806511</v>
      </c>
    </row>
    <row r="183">
      <c r="C183" s="3">
        <v>926.633850056042</v>
      </c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>
      <c r="A2" s="5">
        <v>0.0</v>
      </c>
      <c r="B2" s="6">
        <v>44383.0</v>
      </c>
      <c r="C2" s="5">
        <v>603.574659455398</v>
      </c>
      <c r="D2" s="5">
        <v>483.619587489597</v>
      </c>
      <c r="E2" s="5">
        <v>702.955229271814</v>
      </c>
      <c r="F2" s="5">
        <v>603.574659455398</v>
      </c>
      <c r="G2" s="5">
        <v>603.574659455398</v>
      </c>
      <c r="H2" s="5">
        <v>-8.93925164529897</v>
      </c>
      <c r="I2" s="5">
        <v>-8.93925164529897</v>
      </c>
      <c r="J2" s="5">
        <v>-8.93925164529897</v>
      </c>
      <c r="K2" s="5">
        <v>-8.93925164529897</v>
      </c>
      <c r="L2" s="5">
        <v>-8.93925164529897</v>
      </c>
      <c r="M2" s="5">
        <v>-8.93925164529897</v>
      </c>
      <c r="N2" s="5">
        <v>0.0</v>
      </c>
      <c r="O2" s="5">
        <v>0.0</v>
      </c>
      <c r="P2" s="5">
        <v>0.0</v>
      </c>
    </row>
    <row r="3">
      <c r="A3" s="5">
        <v>1.0</v>
      </c>
      <c r="B3" s="6">
        <v>44384.0</v>
      </c>
      <c r="C3" s="5">
        <v>606.689618434342</v>
      </c>
      <c r="D3" s="5">
        <v>478.485966730483</v>
      </c>
      <c r="E3" s="5">
        <v>711.100404034556</v>
      </c>
      <c r="F3" s="5">
        <v>606.689618434342</v>
      </c>
      <c r="G3" s="5">
        <v>606.689618434342</v>
      </c>
      <c r="H3" s="5">
        <v>-6.86349716839973</v>
      </c>
      <c r="I3" s="5">
        <v>-6.86349716839973</v>
      </c>
      <c r="J3" s="5">
        <v>-6.86349716839973</v>
      </c>
      <c r="K3" s="5">
        <v>-6.86349716839973</v>
      </c>
      <c r="L3" s="5">
        <v>-6.86349716839973</v>
      </c>
      <c r="M3" s="5">
        <v>-6.86349716839973</v>
      </c>
      <c r="N3" s="5">
        <v>0.0</v>
      </c>
      <c r="O3" s="5">
        <v>0.0</v>
      </c>
      <c r="P3" s="5">
        <v>0.0</v>
      </c>
    </row>
    <row r="4">
      <c r="A4" s="5">
        <v>2.0</v>
      </c>
      <c r="B4" s="6">
        <v>44385.0</v>
      </c>
      <c r="C4" s="5">
        <v>609.804577413286</v>
      </c>
      <c r="D4" s="5">
        <v>488.476727381929</v>
      </c>
      <c r="E4" s="5">
        <v>705.702963441575</v>
      </c>
      <c r="F4" s="5">
        <v>609.804577413286</v>
      </c>
      <c r="G4" s="5">
        <v>609.804577413286</v>
      </c>
      <c r="H4" s="5">
        <v>-15.3167953003354</v>
      </c>
      <c r="I4" s="5">
        <v>-15.3167953003354</v>
      </c>
      <c r="J4" s="5">
        <v>-15.3167953003354</v>
      </c>
      <c r="K4" s="5">
        <v>-15.3167953003354</v>
      </c>
      <c r="L4" s="5">
        <v>-15.3167953003354</v>
      </c>
      <c r="M4" s="5">
        <v>-15.3167953003354</v>
      </c>
      <c r="N4" s="5">
        <v>0.0</v>
      </c>
      <c r="O4" s="5">
        <v>0.0</v>
      </c>
      <c r="P4" s="5">
        <v>0.0</v>
      </c>
    </row>
    <row r="5">
      <c r="A5" s="5">
        <v>3.0</v>
      </c>
      <c r="B5" s="6">
        <v>44386.0</v>
      </c>
      <c r="C5" s="5">
        <v>612.91953639223</v>
      </c>
      <c r="D5" s="5">
        <v>474.991334242341</v>
      </c>
      <c r="E5" s="5">
        <v>699.648128709392</v>
      </c>
      <c r="F5" s="5">
        <v>612.91953639223</v>
      </c>
      <c r="G5" s="5">
        <v>612.91953639223</v>
      </c>
      <c r="H5" s="5">
        <v>-19.7238123655822</v>
      </c>
      <c r="I5" s="5">
        <v>-19.7238123655822</v>
      </c>
      <c r="J5" s="5">
        <v>-19.7238123655822</v>
      </c>
      <c r="K5" s="5">
        <v>-19.7238123655822</v>
      </c>
      <c r="L5" s="5">
        <v>-19.7238123655822</v>
      </c>
      <c r="M5" s="5">
        <v>-19.7238123655822</v>
      </c>
      <c r="N5" s="5">
        <v>0.0</v>
      </c>
      <c r="O5" s="5">
        <v>0.0</v>
      </c>
      <c r="P5" s="5">
        <v>0.0</v>
      </c>
    </row>
    <row r="6">
      <c r="A6" s="5">
        <v>4.0</v>
      </c>
      <c r="B6" s="6">
        <v>44389.0</v>
      </c>
      <c r="C6" s="5">
        <v>622.264413329063</v>
      </c>
      <c r="D6" s="5">
        <v>505.250356631269</v>
      </c>
      <c r="E6" s="5">
        <v>726.495471707029</v>
      </c>
      <c r="F6" s="5">
        <v>622.264413329063</v>
      </c>
      <c r="G6" s="5">
        <v>622.264413329063</v>
      </c>
      <c r="H6" s="5">
        <v>-3.6475952904326</v>
      </c>
      <c r="I6" s="5">
        <v>-3.6475952904326</v>
      </c>
      <c r="J6" s="5">
        <v>-3.6475952904326</v>
      </c>
      <c r="K6" s="5">
        <v>-3.6475952904326</v>
      </c>
      <c r="L6" s="5">
        <v>-3.6475952904326</v>
      </c>
      <c r="M6" s="5">
        <v>-3.6475952904326</v>
      </c>
      <c r="N6" s="5">
        <v>0.0</v>
      </c>
      <c r="O6" s="5">
        <v>0.0</v>
      </c>
      <c r="P6" s="5">
        <v>0.0</v>
      </c>
    </row>
    <row r="7">
      <c r="A7" s="5">
        <v>5.0</v>
      </c>
      <c r="B7" s="6">
        <v>44390.0</v>
      </c>
      <c r="C7" s="5">
        <v>625.379372308007</v>
      </c>
      <c r="D7" s="5">
        <v>502.394608633102</v>
      </c>
      <c r="E7" s="5">
        <v>717.852032410722</v>
      </c>
      <c r="F7" s="5">
        <v>625.379372308007</v>
      </c>
      <c r="G7" s="5">
        <v>625.379372308007</v>
      </c>
      <c r="H7" s="5">
        <v>-8.93925164528489</v>
      </c>
      <c r="I7" s="5">
        <v>-8.93925164528489</v>
      </c>
      <c r="J7" s="5">
        <v>-8.93925164528489</v>
      </c>
      <c r="K7" s="5">
        <v>-8.93925164528489</v>
      </c>
      <c r="L7" s="5">
        <v>-8.93925164528489</v>
      </c>
      <c r="M7" s="5">
        <v>-8.93925164528489</v>
      </c>
      <c r="N7" s="5">
        <v>0.0</v>
      </c>
      <c r="O7" s="5">
        <v>0.0</v>
      </c>
      <c r="P7" s="5">
        <v>0.0</v>
      </c>
    </row>
    <row r="8">
      <c r="A8" s="5">
        <v>6.0</v>
      </c>
      <c r="B8" s="6">
        <v>44391.0</v>
      </c>
      <c r="C8" s="5">
        <v>628.494331286951</v>
      </c>
      <c r="D8" s="5">
        <v>504.908216316481</v>
      </c>
      <c r="E8" s="5">
        <v>731.967534692568</v>
      </c>
      <c r="F8" s="5">
        <v>628.494331286951</v>
      </c>
      <c r="G8" s="5">
        <v>628.494331286951</v>
      </c>
      <c r="H8" s="5">
        <v>-6.86349716838808</v>
      </c>
      <c r="I8" s="5">
        <v>-6.86349716838808</v>
      </c>
      <c r="J8" s="5">
        <v>-6.86349716838808</v>
      </c>
      <c r="K8" s="5">
        <v>-6.86349716838808</v>
      </c>
      <c r="L8" s="5">
        <v>-6.86349716838808</v>
      </c>
      <c r="M8" s="5">
        <v>-6.86349716838808</v>
      </c>
      <c r="N8" s="5">
        <v>0.0</v>
      </c>
      <c r="O8" s="5">
        <v>0.0</v>
      </c>
      <c r="P8" s="5">
        <v>0.0</v>
      </c>
    </row>
    <row r="9">
      <c r="A9" s="5">
        <v>7.0</v>
      </c>
      <c r="B9" s="6">
        <v>44392.0</v>
      </c>
      <c r="C9" s="5">
        <v>631.609290265895</v>
      </c>
      <c r="D9" s="5">
        <v>513.441514078293</v>
      </c>
      <c r="E9" s="5">
        <v>725.500481472661</v>
      </c>
      <c r="F9" s="5">
        <v>631.609290265895</v>
      </c>
      <c r="G9" s="5">
        <v>631.609290265895</v>
      </c>
      <c r="H9" s="5">
        <v>-15.3167953002617</v>
      </c>
      <c r="I9" s="5">
        <v>-15.3167953002617</v>
      </c>
      <c r="J9" s="5">
        <v>-15.3167953002617</v>
      </c>
      <c r="K9" s="5">
        <v>-15.3167953002617</v>
      </c>
      <c r="L9" s="5">
        <v>-15.3167953002617</v>
      </c>
      <c r="M9" s="5">
        <v>-15.3167953002617</v>
      </c>
      <c r="N9" s="5">
        <v>0.0</v>
      </c>
      <c r="O9" s="5">
        <v>0.0</v>
      </c>
      <c r="P9" s="5">
        <v>0.0</v>
      </c>
    </row>
    <row r="10">
      <c r="A10" s="5">
        <v>8.0</v>
      </c>
      <c r="B10" s="6">
        <v>44393.0</v>
      </c>
      <c r="C10" s="5">
        <v>634.724249244839</v>
      </c>
      <c r="D10" s="5">
        <v>503.160716347551</v>
      </c>
      <c r="E10" s="5">
        <v>719.711405604911</v>
      </c>
      <c r="F10" s="5">
        <v>634.724249244839</v>
      </c>
      <c r="G10" s="5">
        <v>634.724249244839</v>
      </c>
      <c r="H10" s="5">
        <v>-19.7238123655529</v>
      </c>
      <c r="I10" s="5">
        <v>-19.7238123655529</v>
      </c>
      <c r="J10" s="5">
        <v>-19.7238123655529</v>
      </c>
      <c r="K10" s="5">
        <v>-19.7238123655529</v>
      </c>
      <c r="L10" s="5">
        <v>-19.7238123655529</v>
      </c>
      <c r="M10" s="5">
        <v>-19.7238123655529</v>
      </c>
      <c r="N10" s="5">
        <v>0.0</v>
      </c>
      <c r="O10" s="5">
        <v>0.0</v>
      </c>
      <c r="P10" s="5">
        <v>0.0</v>
      </c>
    </row>
    <row r="11">
      <c r="A11" s="5">
        <v>9.0</v>
      </c>
      <c r="B11" s="6">
        <v>44396.0</v>
      </c>
      <c r="C11" s="5">
        <v>644.069126284755</v>
      </c>
      <c r="D11" s="5">
        <v>536.564161583093</v>
      </c>
      <c r="E11" s="5">
        <v>750.115712690812</v>
      </c>
      <c r="F11" s="5">
        <v>644.069126284755</v>
      </c>
      <c r="G11" s="5">
        <v>644.069126284755</v>
      </c>
      <c r="H11" s="5">
        <v>-3.64759529034839</v>
      </c>
      <c r="I11" s="5">
        <v>-3.64759529034839</v>
      </c>
      <c r="J11" s="5">
        <v>-3.64759529034839</v>
      </c>
      <c r="K11" s="5">
        <v>-3.64759529034839</v>
      </c>
      <c r="L11" s="5">
        <v>-3.64759529034839</v>
      </c>
      <c r="M11" s="5">
        <v>-3.64759529034839</v>
      </c>
      <c r="N11" s="5">
        <v>0.0</v>
      </c>
      <c r="O11" s="5">
        <v>0.0</v>
      </c>
      <c r="P11" s="5">
        <v>0.0</v>
      </c>
    </row>
    <row r="12">
      <c r="A12" s="5">
        <v>10.0</v>
      </c>
      <c r="B12" s="6">
        <v>44397.0</v>
      </c>
      <c r="C12" s="5">
        <v>647.18408529806</v>
      </c>
      <c r="D12" s="5">
        <v>525.336512106883</v>
      </c>
      <c r="E12" s="5">
        <v>749.799864547091</v>
      </c>
      <c r="F12" s="5">
        <v>647.18408529806</v>
      </c>
      <c r="G12" s="5">
        <v>647.18408529806</v>
      </c>
      <c r="H12" s="5">
        <v>-8.93925164529973</v>
      </c>
      <c r="I12" s="5">
        <v>-8.93925164529973</v>
      </c>
      <c r="J12" s="5">
        <v>-8.93925164529973</v>
      </c>
      <c r="K12" s="5">
        <v>-8.93925164529973</v>
      </c>
      <c r="L12" s="5">
        <v>-8.93925164529973</v>
      </c>
      <c r="M12" s="5">
        <v>-8.93925164529973</v>
      </c>
      <c r="N12" s="5">
        <v>0.0</v>
      </c>
      <c r="O12" s="5">
        <v>0.0</v>
      </c>
      <c r="P12" s="5">
        <v>0.0</v>
      </c>
    </row>
    <row r="13">
      <c r="A13" s="5">
        <v>11.0</v>
      </c>
      <c r="B13" s="6">
        <v>44398.0</v>
      </c>
      <c r="C13" s="5">
        <v>650.299044311365</v>
      </c>
      <c r="D13" s="5">
        <v>527.326890837588</v>
      </c>
      <c r="E13" s="5">
        <v>757.951367247374</v>
      </c>
      <c r="F13" s="5">
        <v>650.299044311365</v>
      </c>
      <c r="G13" s="5">
        <v>650.299044311365</v>
      </c>
      <c r="H13" s="5">
        <v>-6.86349716839633</v>
      </c>
      <c r="I13" s="5">
        <v>-6.86349716839633</v>
      </c>
      <c r="J13" s="5">
        <v>-6.86349716839633</v>
      </c>
      <c r="K13" s="5">
        <v>-6.86349716839633</v>
      </c>
      <c r="L13" s="5">
        <v>-6.86349716839633</v>
      </c>
      <c r="M13" s="5">
        <v>-6.86349716839633</v>
      </c>
      <c r="N13" s="5">
        <v>0.0</v>
      </c>
      <c r="O13" s="5">
        <v>0.0</v>
      </c>
      <c r="P13" s="5">
        <v>0.0</v>
      </c>
    </row>
    <row r="14">
      <c r="A14" s="5">
        <v>12.0</v>
      </c>
      <c r="B14" s="6">
        <v>44399.0</v>
      </c>
      <c r="C14" s="5">
        <v>653.41400332467</v>
      </c>
      <c r="D14" s="5">
        <v>518.487625716274</v>
      </c>
      <c r="E14" s="5">
        <v>751.472251851835</v>
      </c>
      <c r="F14" s="5">
        <v>653.41400332467</v>
      </c>
      <c r="G14" s="5">
        <v>653.41400332467</v>
      </c>
      <c r="H14" s="5">
        <v>-15.3167953002724</v>
      </c>
      <c r="I14" s="5">
        <v>-15.3167953002724</v>
      </c>
      <c r="J14" s="5">
        <v>-15.3167953002724</v>
      </c>
      <c r="K14" s="5">
        <v>-15.3167953002724</v>
      </c>
      <c r="L14" s="5">
        <v>-15.3167953002724</v>
      </c>
      <c r="M14" s="5">
        <v>-15.3167953002724</v>
      </c>
      <c r="N14" s="5">
        <v>0.0</v>
      </c>
      <c r="O14" s="5">
        <v>0.0</v>
      </c>
      <c r="P14" s="5">
        <v>0.0</v>
      </c>
    </row>
    <row r="15">
      <c r="A15" s="5">
        <v>13.0</v>
      </c>
      <c r="B15" s="6">
        <v>44400.0</v>
      </c>
      <c r="C15" s="5">
        <v>656.528962337975</v>
      </c>
      <c r="D15" s="5">
        <v>529.282193078271</v>
      </c>
      <c r="E15" s="5">
        <v>755.128934266722</v>
      </c>
      <c r="F15" s="5">
        <v>656.528962337975</v>
      </c>
      <c r="G15" s="5">
        <v>656.528962337975</v>
      </c>
      <c r="H15" s="5">
        <v>-19.7238123655363</v>
      </c>
      <c r="I15" s="5">
        <v>-19.7238123655363</v>
      </c>
      <c r="J15" s="5">
        <v>-19.7238123655363</v>
      </c>
      <c r="K15" s="5">
        <v>-19.7238123655363</v>
      </c>
      <c r="L15" s="5">
        <v>-19.7238123655363</v>
      </c>
      <c r="M15" s="5">
        <v>-19.7238123655363</v>
      </c>
      <c r="N15" s="5">
        <v>0.0</v>
      </c>
      <c r="O15" s="5">
        <v>0.0</v>
      </c>
      <c r="P15" s="5">
        <v>0.0</v>
      </c>
    </row>
    <row r="16">
      <c r="A16" s="5">
        <v>14.0</v>
      </c>
      <c r="B16" s="6">
        <v>44403.0</v>
      </c>
      <c r="C16" s="5">
        <v>665.873839377891</v>
      </c>
      <c r="D16" s="5">
        <v>559.296729229205</v>
      </c>
      <c r="E16" s="5">
        <v>778.930121116798</v>
      </c>
      <c r="F16" s="5">
        <v>665.873839377891</v>
      </c>
      <c r="G16" s="5">
        <v>665.873839377891</v>
      </c>
      <c r="H16" s="5">
        <v>-3.64759529037589</v>
      </c>
      <c r="I16" s="5">
        <v>-3.64759529037589</v>
      </c>
      <c r="J16" s="5">
        <v>-3.64759529037589</v>
      </c>
      <c r="K16" s="5">
        <v>-3.64759529037589</v>
      </c>
      <c r="L16" s="5">
        <v>-3.64759529037589</v>
      </c>
      <c r="M16" s="5">
        <v>-3.64759529037589</v>
      </c>
      <c r="N16" s="5">
        <v>0.0</v>
      </c>
      <c r="O16" s="5">
        <v>0.0</v>
      </c>
      <c r="P16" s="5">
        <v>0.0</v>
      </c>
    </row>
    <row r="17">
      <c r="A17" s="5">
        <v>15.0</v>
      </c>
      <c r="B17" s="6">
        <v>44404.0</v>
      </c>
      <c r="C17" s="5">
        <v>668.988798391196</v>
      </c>
      <c r="D17" s="5">
        <v>551.967482400977</v>
      </c>
      <c r="E17" s="5">
        <v>780.250562487082</v>
      </c>
      <c r="F17" s="5">
        <v>668.988798391196</v>
      </c>
      <c r="G17" s="5">
        <v>668.988798391196</v>
      </c>
      <c r="H17" s="5">
        <v>-8.93925164525673</v>
      </c>
      <c r="I17" s="5">
        <v>-8.93925164525673</v>
      </c>
      <c r="J17" s="5">
        <v>-8.93925164525673</v>
      </c>
      <c r="K17" s="5">
        <v>-8.93925164525673</v>
      </c>
      <c r="L17" s="5">
        <v>-8.93925164525673</v>
      </c>
      <c r="M17" s="5">
        <v>-8.93925164525673</v>
      </c>
      <c r="N17" s="5">
        <v>0.0</v>
      </c>
      <c r="O17" s="5">
        <v>0.0</v>
      </c>
      <c r="P17" s="5">
        <v>0.0</v>
      </c>
    </row>
    <row r="18">
      <c r="A18" s="5">
        <v>16.0</v>
      </c>
      <c r="B18" s="6">
        <v>44405.0</v>
      </c>
      <c r="C18" s="5">
        <v>672.103757404501</v>
      </c>
      <c r="D18" s="5">
        <v>554.289756214139</v>
      </c>
      <c r="E18" s="5">
        <v>771.334963995927</v>
      </c>
      <c r="F18" s="5">
        <v>672.103757404501</v>
      </c>
      <c r="G18" s="5">
        <v>672.103757404501</v>
      </c>
      <c r="H18" s="5">
        <v>-6.86349716838421</v>
      </c>
      <c r="I18" s="5">
        <v>-6.86349716838421</v>
      </c>
      <c r="J18" s="5">
        <v>-6.86349716838421</v>
      </c>
      <c r="K18" s="5">
        <v>-6.86349716838421</v>
      </c>
      <c r="L18" s="5">
        <v>-6.86349716838421</v>
      </c>
      <c r="M18" s="5">
        <v>-6.86349716838421</v>
      </c>
      <c r="N18" s="5">
        <v>0.0</v>
      </c>
      <c r="O18" s="5">
        <v>0.0</v>
      </c>
      <c r="P18" s="5">
        <v>0.0</v>
      </c>
    </row>
    <row r="19">
      <c r="A19" s="5">
        <v>17.0</v>
      </c>
      <c r="B19" s="6">
        <v>44406.0</v>
      </c>
      <c r="C19" s="5">
        <v>675.218716661007</v>
      </c>
      <c r="D19" s="5">
        <v>542.71602941656</v>
      </c>
      <c r="E19" s="5">
        <v>770.52759879607</v>
      </c>
      <c r="F19" s="5">
        <v>675.218716661007</v>
      </c>
      <c r="G19" s="5">
        <v>675.218716661007</v>
      </c>
      <c r="H19" s="5">
        <v>-15.3167953002909</v>
      </c>
      <c r="I19" s="5">
        <v>-15.3167953002909</v>
      </c>
      <c r="J19" s="5">
        <v>-15.3167953002909</v>
      </c>
      <c r="K19" s="5">
        <v>-15.3167953002909</v>
      </c>
      <c r="L19" s="5">
        <v>-15.3167953002909</v>
      </c>
      <c r="M19" s="5">
        <v>-15.3167953002909</v>
      </c>
      <c r="N19" s="5">
        <v>0.0</v>
      </c>
      <c r="O19" s="5">
        <v>0.0</v>
      </c>
      <c r="P19" s="5">
        <v>0.0</v>
      </c>
    </row>
    <row r="20">
      <c r="A20" s="5">
        <v>18.0</v>
      </c>
      <c r="B20" s="6">
        <v>44407.0</v>
      </c>
      <c r="C20" s="5">
        <v>678.333675917513</v>
      </c>
      <c r="D20" s="5">
        <v>546.450629615056</v>
      </c>
      <c r="E20" s="5">
        <v>772.791100244947</v>
      </c>
      <c r="F20" s="5">
        <v>678.333675917513</v>
      </c>
      <c r="G20" s="5">
        <v>678.333675917513</v>
      </c>
      <c r="H20" s="5">
        <v>-19.7238123656318</v>
      </c>
      <c r="I20" s="5">
        <v>-19.7238123656318</v>
      </c>
      <c r="J20" s="5">
        <v>-19.7238123656318</v>
      </c>
      <c r="K20" s="5">
        <v>-19.7238123656318</v>
      </c>
      <c r="L20" s="5">
        <v>-19.7238123656318</v>
      </c>
      <c r="M20" s="5">
        <v>-19.7238123656318</v>
      </c>
      <c r="N20" s="5">
        <v>0.0</v>
      </c>
      <c r="O20" s="5">
        <v>0.0</v>
      </c>
      <c r="P20" s="5">
        <v>0.0</v>
      </c>
    </row>
    <row r="21">
      <c r="A21" s="5">
        <v>19.0</v>
      </c>
      <c r="B21" s="6">
        <v>44410.0</v>
      </c>
      <c r="C21" s="5">
        <v>687.678553687032</v>
      </c>
      <c r="D21" s="5">
        <v>571.011770926835</v>
      </c>
      <c r="E21" s="5">
        <v>790.594006024106</v>
      </c>
      <c r="F21" s="5">
        <v>687.678553687032</v>
      </c>
      <c r="G21" s="5">
        <v>687.678553687032</v>
      </c>
      <c r="H21" s="5">
        <v>-3.6475952904034</v>
      </c>
      <c r="I21" s="5">
        <v>-3.6475952904034</v>
      </c>
      <c r="J21" s="5">
        <v>-3.6475952904034</v>
      </c>
      <c r="K21" s="5">
        <v>-3.6475952904034</v>
      </c>
      <c r="L21" s="5">
        <v>-3.6475952904034</v>
      </c>
      <c r="M21" s="5">
        <v>-3.6475952904034</v>
      </c>
      <c r="N21" s="5">
        <v>0.0</v>
      </c>
      <c r="O21" s="5">
        <v>0.0</v>
      </c>
      <c r="P21" s="5">
        <v>0.0</v>
      </c>
    </row>
    <row r="22">
      <c r="A22" s="5">
        <v>20.0</v>
      </c>
      <c r="B22" s="6">
        <v>44411.0</v>
      </c>
      <c r="C22" s="5">
        <v>690.793512943538</v>
      </c>
      <c r="D22" s="5">
        <v>572.280528973737</v>
      </c>
      <c r="E22" s="5">
        <v>789.603078750018</v>
      </c>
      <c r="F22" s="5">
        <v>690.793512943538</v>
      </c>
      <c r="G22" s="5">
        <v>690.793512943538</v>
      </c>
      <c r="H22" s="5">
        <v>-8.93925164527157</v>
      </c>
      <c r="I22" s="5">
        <v>-8.93925164527157</v>
      </c>
      <c r="J22" s="5">
        <v>-8.93925164527157</v>
      </c>
      <c r="K22" s="5">
        <v>-8.93925164527157</v>
      </c>
      <c r="L22" s="5">
        <v>-8.93925164527157</v>
      </c>
      <c r="M22" s="5">
        <v>-8.93925164527157</v>
      </c>
      <c r="N22" s="5">
        <v>0.0</v>
      </c>
      <c r="O22" s="5">
        <v>0.0</v>
      </c>
      <c r="P22" s="5">
        <v>0.0</v>
      </c>
    </row>
    <row r="23">
      <c r="A23" s="5">
        <v>21.0</v>
      </c>
      <c r="B23" s="6">
        <v>44412.0</v>
      </c>
      <c r="C23" s="5">
        <v>693.908472200044</v>
      </c>
      <c r="D23" s="5">
        <v>575.482104934226</v>
      </c>
      <c r="E23" s="5">
        <v>794.736051059656</v>
      </c>
      <c r="F23" s="5">
        <v>693.908472200044</v>
      </c>
      <c r="G23" s="5">
        <v>693.908472200044</v>
      </c>
      <c r="H23" s="5">
        <v>-6.86349716839246</v>
      </c>
      <c r="I23" s="5">
        <v>-6.86349716839246</v>
      </c>
      <c r="J23" s="5">
        <v>-6.86349716839246</v>
      </c>
      <c r="K23" s="5">
        <v>-6.86349716839246</v>
      </c>
      <c r="L23" s="5">
        <v>-6.86349716839246</v>
      </c>
      <c r="M23" s="5">
        <v>-6.86349716839246</v>
      </c>
      <c r="N23" s="5">
        <v>0.0</v>
      </c>
      <c r="O23" s="5">
        <v>0.0</v>
      </c>
      <c r="P23" s="5">
        <v>0.0</v>
      </c>
    </row>
    <row r="24">
      <c r="A24" s="5">
        <v>22.0</v>
      </c>
      <c r="B24" s="6">
        <v>44413.0</v>
      </c>
      <c r="C24" s="5">
        <v>697.023431456551</v>
      </c>
      <c r="D24" s="5">
        <v>573.33966757257</v>
      </c>
      <c r="E24" s="5">
        <v>794.728637573759</v>
      </c>
      <c r="F24" s="5">
        <v>697.023431456551</v>
      </c>
      <c r="G24" s="5">
        <v>697.023431456551</v>
      </c>
      <c r="H24" s="5">
        <v>-15.3167953003094</v>
      </c>
      <c r="I24" s="5">
        <v>-15.3167953003094</v>
      </c>
      <c r="J24" s="5">
        <v>-15.3167953003094</v>
      </c>
      <c r="K24" s="5">
        <v>-15.3167953003094</v>
      </c>
      <c r="L24" s="5">
        <v>-15.3167953003094</v>
      </c>
      <c r="M24" s="5">
        <v>-15.3167953003094</v>
      </c>
      <c r="N24" s="5">
        <v>0.0</v>
      </c>
      <c r="O24" s="5">
        <v>0.0</v>
      </c>
      <c r="P24" s="5">
        <v>0.0</v>
      </c>
    </row>
    <row r="25">
      <c r="A25" s="5">
        <v>23.0</v>
      </c>
      <c r="B25" s="6">
        <v>44414.0</v>
      </c>
      <c r="C25" s="5">
        <v>700.138390713057</v>
      </c>
      <c r="D25" s="5">
        <v>569.989732897498</v>
      </c>
      <c r="E25" s="5">
        <v>781.01433522906</v>
      </c>
      <c r="F25" s="5">
        <v>700.138390713057</v>
      </c>
      <c r="G25" s="5">
        <v>700.138390713057</v>
      </c>
      <c r="H25" s="5">
        <v>-19.7238123656088</v>
      </c>
      <c r="I25" s="5">
        <v>-19.7238123656088</v>
      </c>
      <c r="J25" s="5">
        <v>-19.7238123656088</v>
      </c>
      <c r="K25" s="5">
        <v>-19.7238123656088</v>
      </c>
      <c r="L25" s="5">
        <v>-19.7238123656088</v>
      </c>
      <c r="M25" s="5">
        <v>-19.7238123656088</v>
      </c>
      <c r="N25" s="5">
        <v>0.0</v>
      </c>
      <c r="O25" s="5">
        <v>0.0</v>
      </c>
      <c r="P25" s="5">
        <v>0.0</v>
      </c>
    </row>
    <row r="26">
      <c r="A26" s="5">
        <v>24.0</v>
      </c>
      <c r="B26" s="6">
        <v>44417.0</v>
      </c>
      <c r="C26" s="5">
        <v>709.483268482575</v>
      </c>
      <c r="D26" s="5">
        <v>600.229059726962</v>
      </c>
      <c r="E26" s="5">
        <v>817.171382316403</v>
      </c>
      <c r="F26" s="5">
        <v>709.483268482575</v>
      </c>
      <c r="G26" s="5">
        <v>709.483268482575</v>
      </c>
      <c r="H26" s="5">
        <v>-3.64759529039918</v>
      </c>
      <c r="I26" s="5">
        <v>-3.64759529039918</v>
      </c>
      <c r="J26" s="5">
        <v>-3.64759529039918</v>
      </c>
      <c r="K26" s="5">
        <v>-3.64759529039918</v>
      </c>
      <c r="L26" s="5">
        <v>-3.64759529039918</v>
      </c>
      <c r="M26" s="5">
        <v>-3.64759529039918</v>
      </c>
      <c r="N26" s="5">
        <v>0.0</v>
      </c>
      <c r="O26" s="5">
        <v>0.0</v>
      </c>
      <c r="P26" s="5">
        <v>0.0</v>
      </c>
    </row>
    <row r="27">
      <c r="A27" s="5">
        <v>25.0</v>
      </c>
      <c r="B27" s="6">
        <v>44418.0</v>
      </c>
      <c r="C27" s="5">
        <v>712.598227743247</v>
      </c>
      <c r="D27" s="5">
        <v>594.60569562288</v>
      </c>
      <c r="E27" s="5">
        <v>824.185773579919</v>
      </c>
      <c r="F27" s="5">
        <v>712.598227743247</v>
      </c>
      <c r="G27" s="5">
        <v>712.598227743247</v>
      </c>
      <c r="H27" s="5">
        <v>-8.93925164529878</v>
      </c>
      <c r="I27" s="5">
        <v>-8.93925164529878</v>
      </c>
      <c r="J27" s="5">
        <v>-8.93925164529878</v>
      </c>
      <c r="K27" s="5">
        <v>-8.93925164529878</v>
      </c>
      <c r="L27" s="5">
        <v>-8.93925164529878</v>
      </c>
      <c r="M27" s="5">
        <v>-8.93925164529878</v>
      </c>
      <c r="N27" s="5">
        <v>0.0</v>
      </c>
      <c r="O27" s="5">
        <v>0.0</v>
      </c>
      <c r="P27" s="5">
        <v>0.0</v>
      </c>
    </row>
    <row r="28">
      <c r="A28" s="5">
        <v>26.0</v>
      </c>
      <c r="B28" s="6">
        <v>44419.0</v>
      </c>
      <c r="C28" s="5">
        <v>715.713187003919</v>
      </c>
      <c r="D28" s="5">
        <v>594.687154462875</v>
      </c>
      <c r="E28" s="5">
        <v>822.407471190223</v>
      </c>
      <c r="F28" s="5">
        <v>715.713187003919</v>
      </c>
      <c r="G28" s="5">
        <v>715.713187003919</v>
      </c>
      <c r="H28" s="5">
        <v>-6.86349716838034</v>
      </c>
      <c r="I28" s="5">
        <v>-6.86349716838034</v>
      </c>
      <c r="J28" s="5">
        <v>-6.86349716838034</v>
      </c>
      <c r="K28" s="5">
        <v>-6.86349716838034</v>
      </c>
      <c r="L28" s="5">
        <v>-6.86349716838034</v>
      </c>
      <c r="M28" s="5">
        <v>-6.86349716838034</v>
      </c>
      <c r="N28" s="5">
        <v>0.0</v>
      </c>
      <c r="O28" s="5">
        <v>0.0</v>
      </c>
      <c r="P28" s="5">
        <v>0.0</v>
      </c>
    </row>
    <row r="29">
      <c r="A29" s="5">
        <v>27.0</v>
      </c>
      <c r="B29" s="6">
        <v>44420.0</v>
      </c>
      <c r="C29" s="5">
        <v>718.828146264591</v>
      </c>
      <c r="D29" s="5">
        <v>582.390466214282</v>
      </c>
      <c r="E29" s="5">
        <v>814.604798190173</v>
      </c>
      <c r="F29" s="5">
        <v>718.828146264591</v>
      </c>
      <c r="G29" s="5">
        <v>718.828146264591</v>
      </c>
      <c r="H29" s="5">
        <v>-15.3167953003202</v>
      </c>
      <c r="I29" s="5">
        <v>-15.3167953003202</v>
      </c>
      <c r="J29" s="5">
        <v>-15.3167953003202</v>
      </c>
      <c r="K29" s="5">
        <v>-15.3167953003202</v>
      </c>
      <c r="L29" s="5">
        <v>-15.3167953003202</v>
      </c>
      <c r="M29" s="5">
        <v>-15.3167953003202</v>
      </c>
      <c r="N29" s="5">
        <v>0.0</v>
      </c>
      <c r="O29" s="5">
        <v>0.0</v>
      </c>
      <c r="P29" s="5">
        <v>0.0</v>
      </c>
    </row>
    <row r="30">
      <c r="A30" s="5">
        <v>28.0</v>
      </c>
      <c r="B30" s="6">
        <v>44421.0</v>
      </c>
      <c r="C30" s="5">
        <v>721.943105525263</v>
      </c>
      <c r="D30" s="5">
        <v>587.148775652513</v>
      </c>
      <c r="E30" s="5">
        <v>813.86951258093</v>
      </c>
      <c r="F30" s="5">
        <v>721.943105525263</v>
      </c>
      <c r="G30" s="5">
        <v>721.943105525263</v>
      </c>
      <c r="H30" s="5">
        <v>-19.7238123655859</v>
      </c>
      <c r="I30" s="5">
        <v>-19.7238123655859</v>
      </c>
      <c r="J30" s="5">
        <v>-19.7238123655859</v>
      </c>
      <c r="K30" s="5">
        <v>-19.7238123655859</v>
      </c>
      <c r="L30" s="5">
        <v>-19.7238123655859</v>
      </c>
      <c r="M30" s="5">
        <v>-19.7238123655859</v>
      </c>
      <c r="N30" s="5">
        <v>0.0</v>
      </c>
      <c r="O30" s="5">
        <v>0.0</v>
      </c>
      <c r="P30" s="5">
        <v>0.0</v>
      </c>
    </row>
    <row r="31">
      <c r="A31" s="5">
        <v>29.0</v>
      </c>
      <c r="B31" s="6">
        <v>44424.0</v>
      </c>
      <c r="C31" s="5">
        <v>731.287983307278</v>
      </c>
      <c r="D31" s="5">
        <v>619.697118514498</v>
      </c>
      <c r="E31" s="5">
        <v>838.008159481962</v>
      </c>
      <c r="F31" s="5">
        <v>731.287983307278</v>
      </c>
      <c r="G31" s="5">
        <v>731.287983307278</v>
      </c>
      <c r="H31" s="5">
        <v>-3.64759529039495</v>
      </c>
      <c r="I31" s="5">
        <v>-3.64759529039495</v>
      </c>
      <c r="J31" s="5">
        <v>-3.64759529039495</v>
      </c>
      <c r="K31" s="5">
        <v>-3.64759529039495</v>
      </c>
      <c r="L31" s="5">
        <v>-3.64759529039495</v>
      </c>
      <c r="M31" s="5">
        <v>-3.64759529039495</v>
      </c>
      <c r="N31" s="5">
        <v>0.0</v>
      </c>
      <c r="O31" s="5">
        <v>0.0</v>
      </c>
      <c r="P31" s="5">
        <v>0.0</v>
      </c>
    </row>
    <row r="32">
      <c r="A32" s="5">
        <v>30.0</v>
      </c>
      <c r="B32" s="6">
        <v>44425.0</v>
      </c>
      <c r="C32" s="5">
        <v>734.40294256795</v>
      </c>
      <c r="D32" s="5">
        <v>616.727672080107</v>
      </c>
      <c r="E32" s="5">
        <v>841.114725331617</v>
      </c>
      <c r="F32" s="5">
        <v>734.40294256795</v>
      </c>
      <c r="G32" s="5">
        <v>734.40294256795</v>
      </c>
      <c r="H32" s="5">
        <v>-8.9392516452847</v>
      </c>
      <c r="I32" s="5">
        <v>-8.9392516452847</v>
      </c>
      <c r="J32" s="5">
        <v>-8.9392516452847</v>
      </c>
      <c r="K32" s="5">
        <v>-8.9392516452847</v>
      </c>
      <c r="L32" s="5">
        <v>-8.9392516452847</v>
      </c>
      <c r="M32" s="5">
        <v>-8.9392516452847</v>
      </c>
      <c r="N32" s="5">
        <v>0.0</v>
      </c>
      <c r="O32" s="5">
        <v>0.0</v>
      </c>
      <c r="P32" s="5">
        <v>0.0</v>
      </c>
    </row>
    <row r="33">
      <c r="A33" s="5">
        <v>31.0</v>
      </c>
      <c r="B33" s="6">
        <v>44426.0</v>
      </c>
      <c r="C33" s="5">
        <v>737.517901828622</v>
      </c>
      <c r="D33" s="5">
        <v>617.009478998217</v>
      </c>
      <c r="E33" s="5">
        <v>833.677862542609</v>
      </c>
      <c r="F33" s="5">
        <v>737.517901828622</v>
      </c>
      <c r="G33" s="5">
        <v>737.517901828622</v>
      </c>
      <c r="H33" s="5">
        <v>-6.86349716840944</v>
      </c>
      <c r="I33" s="5">
        <v>-6.86349716840944</v>
      </c>
      <c r="J33" s="5">
        <v>-6.86349716840944</v>
      </c>
      <c r="K33" s="5">
        <v>-6.86349716840944</v>
      </c>
      <c r="L33" s="5">
        <v>-6.86349716840944</v>
      </c>
      <c r="M33" s="5">
        <v>-6.86349716840944</v>
      </c>
      <c r="N33" s="5">
        <v>0.0</v>
      </c>
      <c r="O33" s="5">
        <v>0.0</v>
      </c>
      <c r="P33" s="5">
        <v>0.0</v>
      </c>
    </row>
    <row r="34">
      <c r="A34" s="5">
        <v>32.0</v>
      </c>
      <c r="B34" s="6">
        <v>44427.0</v>
      </c>
      <c r="C34" s="5">
        <v>740.632861089294</v>
      </c>
      <c r="D34" s="5">
        <v>610.336266383859</v>
      </c>
      <c r="E34" s="5">
        <v>831.602792523909</v>
      </c>
      <c r="F34" s="5">
        <v>740.632861089294</v>
      </c>
      <c r="G34" s="5">
        <v>740.632861089294</v>
      </c>
      <c r="H34" s="5">
        <v>-15.3167953003309</v>
      </c>
      <c r="I34" s="5">
        <v>-15.3167953003309</v>
      </c>
      <c r="J34" s="5">
        <v>-15.3167953003309</v>
      </c>
      <c r="K34" s="5">
        <v>-15.3167953003309</v>
      </c>
      <c r="L34" s="5">
        <v>-15.3167953003309</v>
      </c>
      <c r="M34" s="5">
        <v>-15.3167953003309</v>
      </c>
      <c r="N34" s="5">
        <v>0.0</v>
      </c>
      <c r="O34" s="5">
        <v>0.0</v>
      </c>
      <c r="P34" s="5">
        <v>0.0</v>
      </c>
    </row>
    <row r="35">
      <c r="A35" s="5">
        <v>33.0</v>
      </c>
      <c r="B35" s="6">
        <v>44428.0</v>
      </c>
      <c r="C35" s="5">
        <v>743.747827143886</v>
      </c>
      <c r="D35" s="5">
        <v>610.01498007436</v>
      </c>
      <c r="E35" s="5">
        <v>838.15980765336</v>
      </c>
      <c r="F35" s="5">
        <v>743.747827143886</v>
      </c>
      <c r="G35" s="5">
        <v>743.747827143886</v>
      </c>
      <c r="H35" s="5">
        <v>-19.7238123655693</v>
      </c>
      <c r="I35" s="5">
        <v>-19.7238123655693</v>
      </c>
      <c r="J35" s="5">
        <v>-19.7238123655693</v>
      </c>
      <c r="K35" s="5">
        <v>-19.7238123655693</v>
      </c>
      <c r="L35" s="5">
        <v>-19.7238123655693</v>
      </c>
      <c r="M35" s="5">
        <v>-19.7238123655693</v>
      </c>
      <c r="N35" s="5">
        <v>0.0</v>
      </c>
      <c r="O35" s="5">
        <v>0.0</v>
      </c>
      <c r="P35" s="5">
        <v>0.0</v>
      </c>
    </row>
    <row r="36">
      <c r="A36" s="5">
        <v>34.0</v>
      </c>
      <c r="B36" s="6">
        <v>44431.0</v>
      </c>
      <c r="C36" s="5">
        <v>753.092725307664</v>
      </c>
      <c r="D36" s="5">
        <v>639.840105437186</v>
      </c>
      <c r="E36" s="5">
        <v>860.820881637931</v>
      </c>
      <c r="F36" s="5">
        <v>753.092725307664</v>
      </c>
      <c r="G36" s="5">
        <v>753.092725307664</v>
      </c>
      <c r="H36" s="5">
        <v>-3.64759529042246</v>
      </c>
      <c r="I36" s="5">
        <v>-3.64759529042246</v>
      </c>
      <c r="J36" s="5">
        <v>-3.64759529042246</v>
      </c>
      <c r="K36" s="5">
        <v>-3.64759529042246</v>
      </c>
      <c r="L36" s="5">
        <v>-3.64759529042246</v>
      </c>
      <c r="M36" s="5">
        <v>-3.64759529042246</v>
      </c>
      <c r="N36" s="5">
        <v>0.0</v>
      </c>
      <c r="O36" s="5">
        <v>0.0</v>
      </c>
      <c r="P36" s="5">
        <v>0.0</v>
      </c>
    </row>
    <row r="37">
      <c r="A37" s="5">
        <v>35.0</v>
      </c>
      <c r="B37" s="6">
        <v>44432.0</v>
      </c>
      <c r="C37" s="5">
        <v>756.207691362256</v>
      </c>
      <c r="D37" s="5">
        <v>639.541588767978</v>
      </c>
      <c r="E37" s="5">
        <v>868.277942805254</v>
      </c>
      <c r="F37" s="5">
        <v>756.207691362256</v>
      </c>
      <c r="G37" s="5">
        <v>756.207691362256</v>
      </c>
      <c r="H37" s="5">
        <v>-8.93925164527062</v>
      </c>
      <c r="I37" s="5">
        <v>-8.93925164527062</v>
      </c>
      <c r="J37" s="5">
        <v>-8.93925164527062</v>
      </c>
      <c r="K37" s="5">
        <v>-8.93925164527062</v>
      </c>
      <c r="L37" s="5">
        <v>-8.93925164527062</v>
      </c>
      <c r="M37" s="5">
        <v>-8.93925164527062</v>
      </c>
      <c r="N37" s="5">
        <v>0.0</v>
      </c>
      <c r="O37" s="5">
        <v>0.0</v>
      </c>
      <c r="P37" s="5">
        <v>0.0</v>
      </c>
    </row>
    <row r="38">
      <c r="A38" s="5">
        <v>36.0</v>
      </c>
      <c r="B38" s="6">
        <v>44433.0</v>
      </c>
      <c r="C38" s="5">
        <v>759.322657416848</v>
      </c>
      <c r="D38" s="5">
        <v>643.767129563993</v>
      </c>
      <c r="E38" s="5">
        <v>868.839137839273</v>
      </c>
      <c r="F38" s="5">
        <v>759.322657416848</v>
      </c>
      <c r="G38" s="5">
        <v>759.322657416848</v>
      </c>
      <c r="H38" s="5">
        <v>-6.86349716839732</v>
      </c>
      <c r="I38" s="5">
        <v>-6.86349716839732</v>
      </c>
      <c r="J38" s="5">
        <v>-6.86349716839732</v>
      </c>
      <c r="K38" s="5">
        <v>-6.86349716839732</v>
      </c>
      <c r="L38" s="5">
        <v>-6.86349716839732</v>
      </c>
      <c r="M38" s="5">
        <v>-6.86349716839732</v>
      </c>
      <c r="N38" s="5">
        <v>0.0</v>
      </c>
      <c r="O38" s="5">
        <v>0.0</v>
      </c>
      <c r="P38" s="5">
        <v>0.0</v>
      </c>
    </row>
    <row r="39">
      <c r="A39" s="5">
        <v>37.0</v>
      </c>
      <c r="B39" s="6">
        <v>44434.0</v>
      </c>
      <c r="C39" s="5">
        <v>762.437623471441</v>
      </c>
      <c r="D39" s="5">
        <v>632.949443611109</v>
      </c>
      <c r="E39" s="5">
        <v>859.655423031638</v>
      </c>
      <c r="F39" s="5">
        <v>762.437623471441</v>
      </c>
      <c r="G39" s="5">
        <v>762.437623471441</v>
      </c>
      <c r="H39" s="5">
        <v>-15.3167953002728</v>
      </c>
      <c r="I39" s="5">
        <v>-15.3167953002728</v>
      </c>
      <c r="J39" s="5">
        <v>-15.3167953002728</v>
      </c>
      <c r="K39" s="5">
        <v>-15.3167953002728</v>
      </c>
      <c r="L39" s="5">
        <v>-15.3167953002728</v>
      </c>
      <c r="M39" s="5">
        <v>-15.3167953002728</v>
      </c>
      <c r="N39" s="5">
        <v>0.0</v>
      </c>
      <c r="O39" s="5">
        <v>0.0</v>
      </c>
      <c r="P39" s="5">
        <v>0.0</v>
      </c>
    </row>
    <row r="40">
      <c r="A40" s="5">
        <v>38.0</v>
      </c>
      <c r="B40" s="6">
        <v>44435.0</v>
      </c>
      <c r="C40" s="5">
        <v>765.552589526033</v>
      </c>
      <c r="D40" s="5">
        <v>640.944146431345</v>
      </c>
      <c r="E40" s="5">
        <v>854.249916170582</v>
      </c>
      <c r="F40" s="5">
        <v>765.552589526033</v>
      </c>
      <c r="G40" s="5">
        <v>765.552589526033</v>
      </c>
      <c r="H40" s="5">
        <v>-19.7238123655526</v>
      </c>
      <c r="I40" s="5">
        <v>-19.7238123655526</v>
      </c>
      <c r="J40" s="5">
        <v>-19.7238123655526</v>
      </c>
      <c r="K40" s="5">
        <v>-19.7238123655526</v>
      </c>
      <c r="L40" s="5">
        <v>-19.7238123655526</v>
      </c>
      <c r="M40" s="5">
        <v>-19.7238123655526</v>
      </c>
      <c r="N40" s="5">
        <v>0.0</v>
      </c>
      <c r="O40" s="5">
        <v>0.0</v>
      </c>
      <c r="P40" s="5">
        <v>0.0</v>
      </c>
    </row>
    <row r="41">
      <c r="A41" s="5">
        <v>39.0</v>
      </c>
      <c r="B41" s="6">
        <v>44438.0</v>
      </c>
      <c r="C41" s="5">
        <v>774.89748768981</v>
      </c>
      <c r="D41" s="5">
        <v>651.862801941217</v>
      </c>
      <c r="E41" s="5">
        <v>889.884531870906</v>
      </c>
      <c r="F41" s="5">
        <v>774.89748768981</v>
      </c>
      <c r="G41" s="5">
        <v>774.89748768981</v>
      </c>
      <c r="H41" s="5">
        <v>-3.64759529044997</v>
      </c>
      <c r="I41" s="5">
        <v>-3.64759529044997</v>
      </c>
      <c r="J41" s="5">
        <v>-3.64759529044997</v>
      </c>
      <c r="K41" s="5">
        <v>-3.64759529044997</v>
      </c>
      <c r="L41" s="5">
        <v>-3.64759529044997</v>
      </c>
      <c r="M41" s="5">
        <v>-3.64759529044997</v>
      </c>
      <c r="N41" s="5">
        <v>0.0</v>
      </c>
      <c r="O41" s="5">
        <v>0.0</v>
      </c>
      <c r="P41" s="5">
        <v>0.0</v>
      </c>
    </row>
    <row r="42">
      <c r="A42" s="5">
        <v>40.0</v>
      </c>
      <c r="B42" s="6">
        <v>44439.0</v>
      </c>
      <c r="C42" s="5">
        <v>778.012453744402</v>
      </c>
      <c r="D42" s="5">
        <v>657.064161592844</v>
      </c>
      <c r="E42" s="5">
        <v>877.159867340593</v>
      </c>
      <c r="F42" s="5">
        <v>778.012453744402</v>
      </c>
      <c r="G42" s="5">
        <v>778.012453744402</v>
      </c>
      <c r="H42" s="5">
        <v>-8.93925164528546</v>
      </c>
      <c r="I42" s="5">
        <v>-8.93925164528546</v>
      </c>
      <c r="J42" s="5">
        <v>-8.93925164528546</v>
      </c>
      <c r="K42" s="5">
        <v>-8.93925164528546</v>
      </c>
      <c r="L42" s="5">
        <v>-8.93925164528546</v>
      </c>
      <c r="M42" s="5">
        <v>-8.93925164528546</v>
      </c>
      <c r="N42" s="5">
        <v>0.0</v>
      </c>
      <c r="O42" s="5">
        <v>0.0</v>
      </c>
      <c r="P42" s="5">
        <v>0.0</v>
      </c>
    </row>
    <row r="43">
      <c r="A43" s="5">
        <v>41.0</v>
      </c>
      <c r="B43" s="6">
        <v>44440.0</v>
      </c>
      <c r="C43" s="5">
        <v>781.190553814174</v>
      </c>
      <c r="D43" s="5">
        <v>668.010180204333</v>
      </c>
      <c r="E43" s="5">
        <v>887.211846738183</v>
      </c>
      <c r="F43" s="5">
        <v>781.190553814174</v>
      </c>
      <c r="G43" s="5">
        <v>781.190553814174</v>
      </c>
      <c r="H43" s="5">
        <v>-6.86349716840557</v>
      </c>
      <c r="I43" s="5">
        <v>-6.86349716840557</v>
      </c>
      <c r="J43" s="5">
        <v>-6.86349716840557</v>
      </c>
      <c r="K43" s="5">
        <v>-6.86349716840557</v>
      </c>
      <c r="L43" s="5">
        <v>-6.86349716840557</v>
      </c>
      <c r="M43" s="5">
        <v>-6.86349716840557</v>
      </c>
      <c r="N43" s="5">
        <v>0.0</v>
      </c>
      <c r="O43" s="5">
        <v>0.0</v>
      </c>
      <c r="P43" s="5">
        <v>0.0</v>
      </c>
    </row>
    <row r="44">
      <c r="A44" s="5">
        <v>42.0</v>
      </c>
      <c r="B44" s="6">
        <v>44441.0</v>
      </c>
      <c r="C44" s="5">
        <v>784.368653883945</v>
      </c>
      <c r="D44" s="5">
        <v>652.913244133309</v>
      </c>
      <c r="E44" s="5">
        <v>881.177514811537</v>
      </c>
      <c r="F44" s="5">
        <v>784.368653883945</v>
      </c>
      <c r="G44" s="5">
        <v>784.368653883945</v>
      </c>
      <c r="H44" s="5">
        <v>-15.3167953002913</v>
      </c>
      <c r="I44" s="5">
        <v>-15.3167953002913</v>
      </c>
      <c r="J44" s="5">
        <v>-15.3167953002913</v>
      </c>
      <c r="K44" s="5">
        <v>-15.3167953002913</v>
      </c>
      <c r="L44" s="5">
        <v>-15.3167953002913</v>
      </c>
      <c r="M44" s="5">
        <v>-15.3167953002913</v>
      </c>
      <c r="N44" s="5">
        <v>0.0</v>
      </c>
      <c r="O44" s="5">
        <v>0.0</v>
      </c>
      <c r="P44" s="5">
        <v>0.0</v>
      </c>
    </row>
    <row r="45">
      <c r="A45" s="5">
        <v>43.0</v>
      </c>
      <c r="B45" s="6">
        <v>44442.0</v>
      </c>
      <c r="C45" s="5">
        <v>787.546753953716</v>
      </c>
      <c r="D45" s="5">
        <v>656.402383018793</v>
      </c>
      <c r="E45" s="5">
        <v>875.956353226868</v>
      </c>
      <c r="F45" s="5">
        <v>787.546753953716</v>
      </c>
      <c r="G45" s="5">
        <v>787.546753953716</v>
      </c>
      <c r="H45" s="5">
        <v>-19.7238123655297</v>
      </c>
      <c r="I45" s="5">
        <v>-19.7238123655297</v>
      </c>
      <c r="J45" s="5">
        <v>-19.7238123655297</v>
      </c>
      <c r="K45" s="5">
        <v>-19.7238123655297</v>
      </c>
      <c r="L45" s="5">
        <v>-19.7238123655297</v>
      </c>
      <c r="M45" s="5">
        <v>-19.7238123655297</v>
      </c>
      <c r="N45" s="5">
        <v>0.0</v>
      </c>
      <c r="O45" s="5">
        <v>0.0</v>
      </c>
      <c r="P45" s="5">
        <v>0.0</v>
      </c>
    </row>
    <row r="46">
      <c r="A46" s="5">
        <v>44.0</v>
      </c>
      <c r="B46" s="6">
        <v>44446.0</v>
      </c>
      <c r="C46" s="5">
        <v>800.2591542328</v>
      </c>
      <c r="D46" s="5">
        <v>680.551182661095</v>
      </c>
      <c r="E46" s="5">
        <v>901.717938499547</v>
      </c>
      <c r="F46" s="5">
        <v>800.2591542328</v>
      </c>
      <c r="G46" s="5">
        <v>800.2591542328</v>
      </c>
      <c r="H46" s="5">
        <v>-8.9392516453003</v>
      </c>
      <c r="I46" s="5">
        <v>-8.9392516453003</v>
      </c>
      <c r="J46" s="5">
        <v>-8.9392516453003</v>
      </c>
      <c r="K46" s="5">
        <v>-8.9392516453003</v>
      </c>
      <c r="L46" s="5">
        <v>-8.9392516453003</v>
      </c>
      <c r="M46" s="5">
        <v>-8.9392516453003</v>
      </c>
      <c r="N46" s="5">
        <v>0.0</v>
      </c>
      <c r="O46" s="5">
        <v>0.0</v>
      </c>
      <c r="P46" s="5">
        <v>0.0</v>
      </c>
    </row>
    <row r="47">
      <c r="A47" s="5">
        <v>45.0</v>
      </c>
      <c r="B47" s="6">
        <v>44447.0</v>
      </c>
      <c r="C47" s="5">
        <v>803.437254302571</v>
      </c>
      <c r="D47" s="5">
        <v>688.503457135871</v>
      </c>
      <c r="E47" s="5">
        <v>914.26679756913</v>
      </c>
      <c r="F47" s="5">
        <v>803.437254302571</v>
      </c>
      <c r="G47" s="5">
        <v>803.437254302571</v>
      </c>
      <c r="H47" s="5">
        <v>-6.86349716839344</v>
      </c>
      <c r="I47" s="5">
        <v>-6.86349716839344</v>
      </c>
      <c r="J47" s="5">
        <v>-6.86349716839344</v>
      </c>
      <c r="K47" s="5">
        <v>-6.86349716839344</v>
      </c>
      <c r="L47" s="5">
        <v>-6.86349716839344</v>
      </c>
      <c r="M47" s="5">
        <v>-6.86349716839344</v>
      </c>
      <c r="N47" s="5">
        <v>0.0</v>
      </c>
      <c r="O47" s="5">
        <v>0.0</v>
      </c>
      <c r="P47" s="5">
        <v>0.0</v>
      </c>
    </row>
    <row r="48">
      <c r="A48" s="5">
        <v>46.0</v>
      </c>
      <c r="B48" s="6">
        <v>44448.0</v>
      </c>
      <c r="C48" s="5">
        <v>806.615354372342</v>
      </c>
      <c r="D48" s="5">
        <v>678.729036449989</v>
      </c>
      <c r="E48" s="5">
        <v>896.739718276411</v>
      </c>
      <c r="F48" s="5">
        <v>806.615354372342</v>
      </c>
      <c r="G48" s="5">
        <v>806.615354372342</v>
      </c>
      <c r="H48" s="5">
        <v>-15.3167953002942</v>
      </c>
      <c r="I48" s="5">
        <v>-15.3167953002942</v>
      </c>
      <c r="J48" s="5">
        <v>-15.3167953002942</v>
      </c>
      <c r="K48" s="5">
        <v>-15.3167953002942</v>
      </c>
      <c r="L48" s="5">
        <v>-15.3167953002942</v>
      </c>
      <c r="M48" s="5">
        <v>-15.3167953002942</v>
      </c>
      <c r="N48" s="5">
        <v>0.0</v>
      </c>
      <c r="O48" s="5">
        <v>0.0</v>
      </c>
      <c r="P48" s="5">
        <v>0.0</v>
      </c>
    </row>
    <row r="49">
      <c r="A49" s="5">
        <v>47.0</v>
      </c>
      <c r="B49" s="6">
        <v>44449.0</v>
      </c>
      <c r="C49" s="5">
        <v>809.793454442113</v>
      </c>
      <c r="D49" s="5">
        <v>680.3128225953</v>
      </c>
      <c r="E49" s="5">
        <v>901.008127115553</v>
      </c>
      <c r="F49" s="5">
        <v>809.793454442113</v>
      </c>
      <c r="G49" s="5">
        <v>809.793454442113</v>
      </c>
      <c r="H49" s="5">
        <v>-19.7238123655067</v>
      </c>
      <c r="I49" s="5">
        <v>-19.7238123655067</v>
      </c>
      <c r="J49" s="5">
        <v>-19.7238123655067</v>
      </c>
      <c r="K49" s="5">
        <v>-19.7238123655067</v>
      </c>
      <c r="L49" s="5">
        <v>-19.7238123655067</v>
      </c>
      <c r="M49" s="5">
        <v>-19.7238123655067</v>
      </c>
      <c r="N49" s="5">
        <v>0.0</v>
      </c>
      <c r="O49" s="5">
        <v>0.0</v>
      </c>
      <c r="P49" s="5">
        <v>0.0</v>
      </c>
    </row>
    <row r="50">
      <c r="A50" s="5">
        <v>48.0</v>
      </c>
      <c r="B50" s="6">
        <v>44452.0</v>
      </c>
      <c r="C50" s="5">
        <v>819.327754651426</v>
      </c>
      <c r="D50" s="5">
        <v>704.844177715797</v>
      </c>
      <c r="E50" s="5">
        <v>927.846442586674</v>
      </c>
      <c r="F50" s="5">
        <v>819.327754651426</v>
      </c>
      <c r="G50" s="5">
        <v>819.327754651426</v>
      </c>
      <c r="H50" s="5">
        <v>-3.64759529036154</v>
      </c>
      <c r="I50" s="5">
        <v>-3.64759529036154</v>
      </c>
      <c r="J50" s="5">
        <v>-3.64759529036154</v>
      </c>
      <c r="K50" s="5">
        <v>-3.64759529036154</v>
      </c>
      <c r="L50" s="5">
        <v>-3.64759529036154</v>
      </c>
      <c r="M50" s="5">
        <v>-3.64759529036154</v>
      </c>
      <c r="N50" s="5">
        <v>0.0</v>
      </c>
      <c r="O50" s="5">
        <v>0.0</v>
      </c>
      <c r="P50" s="5">
        <v>0.0</v>
      </c>
    </row>
    <row r="51">
      <c r="A51" s="5">
        <v>49.0</v>
      </c>
      <c r="B51" s="6">
        <v>44453.0</v>
      </c>
      <c r="C51" s="5">
        <v>822.620297166577</v>
      </c>
      <c r="D51" s="5">
        <v>707.38438007066</v>
      </c>
      <c r="E51" s="5">
        <v>925.768895915256</v>
      </c>
      <c r="F51" s="5">
        <v>822.620297166577</v>
      </c>
      <c r="G51" s="5">
        <v>822.620297166577</v>
      </c>
      <c r="H51" s="5">
        <v>-8.93925164529859</v>
      </c>
      <c r="I51" s="5">
        <v>-8.93925164529859</v>
      </c>
      <c r="J51" s="5">
        <v>-8.93925164529859</v>
      </c>
      <c r="K51" s="5">
        <v>-8.93925164529859</v>
      </c>
      <c r="L51" s="5">
        <v>-8.93925164529859</v>
      </c>
      <c r="M51" s="5">
        <v>-8.93925164529859</v>
      </c>
      <c r="N51" s="5">
        <v>0.0</v>
      </c>
      <c r="O51" s="5">
        <v>0.0</v>
      </c>
      <c r="P51" s="5">
        <v>0.0</v>
      </c>
    </row>
    <row r="52">
      <c r="A52" s="5">
        <v>50.0</v>
      </c>
      <c r="B52" s="6">
        <v>44454.0</v>
      </c>
      <c r="C52" s="5">
        <v>825.912839681729</v>
      </c>
      <c r="D52" s="5">
        <v>709.220459024599</v>
      </c>
      <c r="E52" s="5">
        <v>917.028521801399</v>
      </c>
      <c r="F52" s="5">
        <v>825.912839681729</v>
      </c>
      <c r="G52" s="5">
        <v>825.912839681729</v>
      </c>
      <c r="H52" s="5">
        <v>-6.8634971684017</v>
      </c>
      <c r="I52" s="5">
        <v>-6.8634971684017</v>
      </c>
      <c r="J52" s="5">
        <v>-6.8634971684017</v>
      </c>
      <c r="K52" s="5">
        <v>-6.8634971684017</v>
      </c>
      <c r="L52" s="5">
        <v>-6.8634971684017</v>
      </c>
      <c r="M52" s="5">
        <v>-6.8634971684017</v>
      </c>
      <c r="N52" s="5">
        <v>0.0</v>
      </c>
      <c r="O52" s="5">
        <v>0.0</v>
      </c>
      <c r="P52" s="5">
        <v>0.0</v>
      </c>
    </row>
    <row r="53">
      <c r="A53" s="5">
        <v>51.0</v>
      </c>
      <c r="B53" s="6">
        <v>44455.0</v>
      </c>
      <c r="C53" s="5">
        <v>829.20538219688</v>
      </c>
      <c r="D53" s="5">
        <v>702.075181199156</v>
      </c>
      <c r="E53" s="5">
        <v>928.470804243417</v>
      </c>
      <c r="F53" s="5">
        <v>829.20538219688</v>
      </c>
      <c r="G53" s="5">
        <v>829.20538219688</v>
      </c>
      <c r="H53" s="5">
        <v>-15.3167953003127</v>
      </c>
      <c r="I53" s="5">
        <v>-15.3167953003127</v>
      </c>
      <c r="J53" s="5">
        <v>-15.3167953003127</v>
      </c>
      <c r="K53" s="5">
        <v>-15.3167953003127</v>
      </c>
      <c r="L53" s="5">
        <v>-15.3167953003127</v>
      </c>
      <c r="M53" s="5">
        <v>-15.3167953003127</v>
      </c>
      <c r="N53" s="5">
        <v>0.0</v>
      </c>
      <c r="O53" s="5">
        <v>0.0</v>
      </c>
      <c r="P53" s="5">
        <v>0.0</v>
      </c>
    </row>
    <row r="54">
      <c r="A54" s="5">
        <v>52.0</v>
      </c>
      <c r="B54" s="6">
        <v>44456.0</v>
      </c>
      <c r="C54" s="5">
        <v>832.497924712031</v>
      </c>
      <c r="D54" s="5">
        <v>704.453639235339</v>
      </c>
      <c r="E54" s="5">
        <v>919.995946847288</v>
      </c>
      <c r="F54" s="5">
        <v>832.497924712031</v>
      </c>
      <c r="G54" s="5">
        <v>832.497924712031</v>
      </c>
      <c r="H54" s="5">
        <v>-19.7238123656022</v>
      </c>
      <c r="I54" s="5">
        <v>-19.7238123656022</v>
      </c>
      <c r="J54" s="5">
        <v>-19.7238123656022</v>
      </c>
      <c r="K54" s="5">
        <v>-19.7238123656022</v>
      </c>
      <c r="L54" s="5">
        <v>-19.7238123656022</v>
      </c>
      <c r="M54" s="5">
        <v>-19.7238123656022</v>
      </c>
      <c r="N54" s="5">
        <v>0.0</v>
      </c>
      <c r="O54" s="5">
        <v>0.0</v>
      </c>
      <c r="P54" s="5">
        <v>0.0</v>
      </c>
    </row>
    <row r="55">
      <c r="A55" s="5">
        <v>53.0</v>
      </c>
      <c r="B55" s="6">
        <v>44459.0</v>
      </c>
      <c r="C55" s="5">
        <v>842.375552257486</v>
      </c>
      <c r="D55" s="5">
        <v>730.265139506772</v>
      </c>
      <c r="E55" s="5">
        <v>950.517797644451</v>
      </c>
      <c r="F55" s="5">
        <v>842.375552257486</v>
      </c>
      <c r="G55" s="5">
        <v>842.375552257486</v>
      </c>
      <c r="H55" s="5">
        <v>-3.64759529042078</v>
      </c>
      <c r="I55" s="5">
        <v>-3.64759529042078</v>
      </c>
      <c r="J55" s="5">
        <v>-3.64759529042078</v>
      </c>
      <c r="K55" s="5">
        <v>-3.64759529042078</v>
      </c>
      <c r="L55" s="5">
        <v>-3.64759529042078</v>
      </c>
      <c r="M55" s="5">
        <v>-3.64759529042078</v>
      </c>
      <c r="N55" s="5">
        <v>0.0</v>
      </c>
      <c r="O55" s="5">
        <v>0.0</v>
      </c>
      <c r="P55" s="5">
        <v>0.0</v>
      </c>
    </row>
    <row r="56">
      <c r="A56" s="5">
        <v>54.0</v>
      </c>
      <c r="B56" s="6">
        <v>44460.0</v>
      </c>
      <c r="C56" s="5">
        <v>845.668094772637</v>
      </c>
      <c r="D56" s="5">
        <v>727.356454968091</v>
      </c>
      <c r="E56" s="5">
        <v>944.680150801873</v>
      </c>
      <c r="F56" s="5">
        <v>845.668094772637</v>
      </c>
      <c r="G56" s="5">
        <v>845.668094772637</v>
      </c>
      <c r="H56" s="5">
        <v>-8.93925164525559</v>
      </c>
      <c r="I56" s="5">
        <v>-8.93925164525559</v>
      </c>
      <c r="J56" s="5">
        <v>-8.93925164525559</v>
      </c>
      <c r="K56" s="5">
        <v>-8.93925164525559</v>
      </c>
      <c r="L56" s="5">
        <v>-8.93925164525559</v>
      </c>
      <c r="M56" s="5">
        <v>-8.93925164525559</v>
      </c>
      <c r="N56" s="5">
        <v>0.0</v>
      </c>
      <c r="O56" s="5">
        <v>0.0</v>
      </c>
      <c r="P56" s="5">
        <v>0.0</v>
      </c>
    </row>
    <row r="57">
      <c r="A57" s="5">
        <v>55.0</v>
      </c>
      <c r="B57" s="6">
        <v>44461.0</v>
      </c>
      <c r="C57" s="5">
        <v>848.960637287788</v>
      </c>
      <c r="D57" s="5">
        <v>727.738838943526</v>
      </c>
      <c r="E57" s="5">
        <v>946.70621412823</v>
      </c>
      <c r="F57" s="5">
        <v>848.960637287788</v>
      </c>
      <c r="G57" s="5">
        <v>848.960637287788</v>
      </c>
      <c r="H57" s="5">
        <v>-6.86349716839005</v>
      </c>
      <c r="I57" s="5">
        <v>-6.86349716839005</v>
      </c>
      <c r="J57" s="5">
        <v>-6.86349716839005</v>
      </c>
      <c r="K57" s="5">
        <v>-6.86349716839005</v>
      </c>
      <c r="L57" s="5">
        <v>-6.86349716839005</v>
      </c>
      <c r="M57" s="5">
        <v>-6.86349716839005</v>
      </c>
      <c r="N57" s="5">
        <v>0.0</v>
      </c>
      <c r="O57" s="5">
        <v>0.0</v>
      </c>
      <c r="P57" s="5">
        <v>0.0</v>
      </c>
    </row>
    <row r="58">
      <c r="A58" s="5">
        <v>56.0</v>
      </c>
      <c r="B58" s="6">
        <v>44462.0</v>
      </c>
      <c r="C58" s="5">
        <v>852.25317980294</v>
      </c>
      <c r="D58" s="5">
        <v>726.801294176768</v>
      </c>
      <c r="E58" s="5">
        <v>959.358137675448</v>
      </c>
      <c r="F58" s="5">
        <v>852.25317980294</v>
      </c>
      <c r="G58" s="5">
        <v>852.25317980294</v>
      </c>
      <c r="H58" s="5">
        <v>-15.3167953003234</v>
      </c>
      <c r="I58" s="5">
        <v>-15.3167953003234</v>
      </c>
      <c r="J58" s="5">
        <v>-15.3167953003234</v>
      </c>
      <c r="K58" s="5">
        <v>-15.3167953003234</v>
      </c>
      <c r="L58" s="5">
        <v>-15.3167953003234</v>
      </c>
      <c r="M58" s="5">
        <v>-15.3167953003234</v>
      </c>
      <c r="N58" s="5">
        <v>0.0</v>
      </c>
      <c r="O58" s="5">
        <v>0.0</v>
      </c>
      <c r="P58" s="5">
        <v>0.0</v>
      </c>
    </row>
    <row r="59">
      <c r="A59" s="5">
        <v>57.0</v>
      </c>
      <c r="B59" s="6">
        <v>44463.0</v>
      </c>
      <c r="C59" s="5">
        <v>855.545915392784</v>
      </c>
      <c r="D59" s="5">
        <v>730.86425569955</v>
      </c>
      <c r="E59" s="5">
        <v>958.022613756575</v>
      </c>
      <c r="F59" s="5">
        <v>855.545915392784</v>
      </c>
      <c r="G59" s="5">
        <v>855.545915392784</v>
      </c>
      <c r="H59" s="5">
        <v>-19.7238123655856</v>
      </c>
      <c r="I59" s="5">
        <v>-19.7238123655856</v>
      </c>
      <c r="J59" s="5">
        <v>-19.7238123655856</v>
      </c>
      <c r="K59" s="5">
        <v>-19.7238123655856</v>
      </c>
      <c r="L59" s="5">
        <v>-19.7238123655856</v>
      </c>
      <c r="M59" s="5">
        <v>-19.7238123655856</v>
      </c>
      <c r="N59" s="5">
        <v>0.0</v>
      </c>
      <c r="O59" s="5">
        <v>0.0</v>
      </c>
      <c r="P59" s="5">
        <v>0.0</v>
      </c>
    </row>
    <row r="60">
      <c r="A60" s="5">
        <v>58.0</v>
      </c>
      <c r="B60" s="6">
        <v>44466.0</v>
      </c>
      <c r="C60" s="5">
        <v>865.424122162319</v>
      </c>
      <c r="D60" s="5">
        <v>753.888028926599</v>
      </c>
      <c r="E60" s="5">
        <v>975.156339335358</v>
      </c>
      <c r="F60" s="5">
        <v>865.424122162319</v>
      </c>
      <c r="G60" s="5">
        <v>865.424122162319</v>
      </c>
      <c r="H60" s="5">
        <v>-3.64759529041655</v>
      </c>
      <c r="I60" s="5">
        <v>-3.64759529041655</v>
      </c>
      <c r="J60" s="5">
        <v>-3.64759529041655</v>
      </c>
      <c r="K60" s="5">
        <v>-3.64759529041655</v>
      </c>
      <c r="L60" s="5">
        <v>-3.64759529041655</v>
      </c>
      <c r="M60" s="5">
        <v>-3.64759529041655</v>
      </c>
      <c r="N60" s="5">
        <v>0.0</v>
      </c>
      <c r="O60" s="5">
        <v>0.0</v>
      </c>
      <c r="P60" s="5">
        <v>0.0</v>
      </c>
    </row>
    <row r="61">
      <c r="A61" s="5">
        <v>59.0</v>
      </c>
      <c r="B61" s="6">
        <v>44467.0</v>
      </c>
      <c r="C61" s="5">
        <v>868.716857752164</v>
      </c>
      <c r="D61" s="5">
        <v>748.140187344384</v>
      </c>
      <c r="E61" s="5">
        <v>975.27916757406</v>
      </c>
      <c r="F61" s="5">
        <v>868.716857752164</v>
      </c>
      <c r="G61" s="5">
        <v>868.716857752164</v>
      </c>
      <c r="H61" s="5">
        <v>-8.93925164527043</v>
      </c>
      <c r="I61" s="5">
        <v>-8.93925164527043</v>
      </c>
      <c r="J61" s="5">
        <v>-8.93925164527043</v>
      </c>
      <c r="K61" s="5">
        <v>-8.93925164527043</v>
      </c>
      <c r="L61" s="5">
        <v>-8.93925164527043</v>
      </c>
      <c r="M61" s="5">
        <v>-8.93925164527043</v>
      </c>
      <c r="N61" s="5">
        <v>0.0</v>
      </c>
      <c r="O61" s="5">
        <v>0.0</v>
      </c>
      <c r="P61" s="5">
        <v>0.0</v>
      </c>
    </row>
    <row r="62">
      <c r="A62" s="5">
        <v>60.0</v>
      </c>
      <c r="B62" s="6">
        <v>44468.0</v>
      </c>
      <c r="C62" s="5">
        <v>872.009593342009</v>
      </c>
      <c r="D62" s="5">
        <v>760.207172902224</v>
      </c>
      <c r="E62" s="5">
        <v>976.975649170817</v>
      </c>
      <c r="F62" s="5">
        <v>872.009593342009</v>
      </c>
      <c r="G62" s="5">
        <v>872.009593342009</v>
      </c>
      <c r="H62" s="5">
        <v>-6.8634971683983</v>
      </c>
      <c r="I62" s="5">
        <v>-6.8634971683983</v>
      </c>
      <c r="J62" s="5">
        <v>-6.8634971683983</v>
      </c>
      <c r="K62" s="5">
        <v>-6.8634971683983</v>
      </c>
      <c r="L62" s="5">
        <v>-6.8634971683983</v>
      </c>
      <c r="M62" s="5">
        <v>-6.8634971683983</v>
      </c>
      <c r="N62" s="5">
        <v>0.0</v>
      </c>
      <c r="O62" s="5">
        <v>0.0</v>
      </c>
      <c r="P62" s="5">
        <v>0.0</v>
      </c>
    </row>
    <row r="63">
      <c r="A63" s="5">
        <v>61.0</v>
      </c>
      <c r="B63" s="6">
        <v>44469.0</v>
      </c>
      <c r="C63" s="5">
        <v>875.302328931854</v>
      </c>
      <c r="D63" s="5">
        <v>749.361725109906</v>
      </c>
      <c r="E63" s="5">
        <v>969.503175056825</v>
      </c>
      <c r="F63" s="5">
        <v>875.302328931854</v>
      </c>
      <c r="G63" s="5">
        <v>875.302328931854</v>
      </c>
      <c r="H63" s="5">
        <v>-15.316795300342</v>
      </c>
      <c r="I63" s="5">
        <v>-15.316795300342</v>
      </c>
      <c r="J63" s="5">
        <v>-15.316795300342</v>
      </c>
      <c r="K63" s="5">
        <v>-15.316795300342</v>
      </c>
      <c r="L63" s="5">
        <v>-15.316795300342</v>
      </c>
      <c r="M63" s="5">
        <v>-15.316795300342</v>
      </c>
      <c r="N63" s="5">
        <v>0.0</v>
      </c>
      <c r="O63" s="5">
        <v>0.0</v>
      </c>
      <c r="P63" s="5">
        <v>0.0</v>
      </c>
    </row>
    <row r="64">
      <c r="A64" s="5">
        <v>62.0</v>
      </c>
      <c r="B64" s="6">
        <v>44470.0</v>
      </c>
      <c r="C64" s="5">
        <v>878.595064521699</v>
      </c>
      <c r="D64" s="5">
        <v>744.024208268766</v>
      </c>
      <c r="E64" s="5">
        <v>971.351535226929</v>
      </c>
      <c r="F64" s="5">
        <v>878.595064521699</v>
      </c>
      <c r="G64" s="5">
        <v>878.595064521699</v>
      </c>
      <c r="H64" s="5">
        <v>-19.7238123655563</v>
      </c>
      <c r="I64" s="5">
        <v>-19.7238123655563</v>
      </c>
      <c r="J64" s="5">
        <v>-19.7238123655563</v>
      </c>
      <c r="K64" s="5">
        <v>-19.7238123655563</v>
      </c>
      <c r="L64" s="5">
        <v>-19.7238123655563</v>
      </c>
      <c r="M64" s="5">
        <v>-19.7238123655563</v>
      </c>
      <c r="N64" s="5">
        <v>0.0</v>
      </c>
      <c r="O64" s="5">
        <v>0.0</v>
      </c>
      <c r="P64" s="5">
        <v>0.0</v>
      </c>
    </row>
    <row r="65">
      <c r="A65" s="5">
        <v>63.0</v>
      </c>
      <c r="B65" s="6">
        <v>44473.0</v>
      </c>
      <c r="C65" s="5">
        <v>888.473271291234</v>
      </c>
      <c r="D65" s="5">
        <v>773.971621537871</v>
      </c>
      <c r="E65" s="5">
        <v>993.010449217435</v>
      </c>
      <c r="F65" s="5">
        <v>888.473271291234</v>
      </c>
      <c r="G65" s="5">
        <v>888.473271291234</v>
      </c>
      <c r="H65" s="5">
        <v>-3.64759529044406</v>
      </c>
      <c r="I65" s="5">
        <v>-3.64759529044406</v>
      </c>
      <c r="J65" s="5">
        <v>-3.64759529044406</v>
      </c>
      <c r="K65" s="5">
        <v>-3.64759529044406</v>
      </c>
      <c r="L65" s="5">
        <v>-3.64759529044406</v>
      </c>
      <c r="M65" s="5">
        <v>-3.64759529044406</v>
      </c>
      <c r="N65" s="5">
        <v>0.0</v>
      </c>
      <c r="O65" s="5">
        <v>0.0</v>
      </c>
      <c r="P65" s="5">
        <v>0.0</v>
      </c>
    </row>
    <row r="66">
      <c r="A66" s="5">
        <v>64.0</v>
      </c>
      <c r="B66" s="6">
        <v>44474.0</v>
      </c>
      <c r="C66" s="5">
        <v>891.766006881079</v>
      </c>
      <c r="D66" s="5">
        <v>771.411514796975</v>
      </c>
      <c r="E66" s="5">
        <v>999.958056361485</v>
      </c>
      <c r="F66" s="5">
        <v>891.766006881079</v>
      </c>
      <c r="G66" s="5">
        <v>891.766006881079</v>
      </c>
      <c r="H66" s="5">
        <v>-8.93925164528527</v>
      </c>
      <c r="I66" s="5">
        <v>-8.93925164528527</v>
      </c>
      <c r="J66" s="5">
        <v>-8.93925164528527</v>
      </c>
      <c r="K66" s="5">
        <v>-8.93925164528527</v>
      </c>
      <c r="L66" s="5">
        <v>-8.93925164528527</v>
      </c>
      <c r="M66" s="5">
        <v>-8.93925164528527</v>
      </c>
      <c r="N66" s="5">
        <v>0.0</v>
      </c>
      <c r="O66" s="5">
        <v>0.0</v>
      </c>
      <c r="P66" s="5">
        <v>0.0</v>
      </c>
    </row>
    <row r="67">
      <c r="A67" s="5">
        <v>65.0</v>
      </c>
      <c r="B67" s="6">
        <v>44475.0</v>
      </c>
      <c r="C67" s="5">
        <v>895.058742718711</v>
      </c>
      <c r="D67" s="5">
        <v>777.065887140991</v>
      </c>
      <c r="E67" s="5">
        <v>997.775079746849</v>
      </c>
      <c r="F67" s="5">
        <v>895.058742718711</v>
      </c>
      <c r="G67" s="5">
        <v>895.058742718711</v>
      </c>
      <c r="H67" s="5">
        <v>-6.86349716838617</v>
      </c>
      <c r="I67" s="5">
        <v>-6.86349716838617</v>
      </c>
      <c r="J67" s="5">
        <v>-6.86349716838617</v>
      </c>
      <c r="K67" s="5">
        <v>-6.86349716838617</v>
      </c>
      <c r="L67" s="5">
        <v>-6.86349716838617</v>
      </c>
      <c r="M67" s="5">
        <v>-6.86349716838617</v>
      </c>
      <c r="N67" s="5">
        <v>0.0</v>
      </c>
      <c r="O67" s="5">
        <v>0.0</v>
      </c>
      <c r="P67" s="5">
        <v>0.0</v>
      </c>
    </row>
    <row r="68">
      <c r="A68" s="5">
        <v>66.0</v>
      </c>
      <c r="B68" s="6">
        <v>44476.0</v>
      </c>
      <c r="C68" s="5">
        <v>898.351478556343</v>
      </c>
      <c r="D68" s="5">
        <v>772.015728250179</v>
      </c>
      <c r="E68" s="5">
        <v>993.678374161266</v>
      </c>
      <c r="F68" s="5">
        <v>898.351478556343</v>
      </c>
      <c r="G68" s="5">
        <v>898.351478556343</v>
      </c>
      <c r="H68" s="5">
        <v>-15.3167953003527</v>
      </c>
      <c r="I68" s="5">
        <v>-15.3167953003527</v>
      </c>
      <c r="J68" s="5">
        <v>-15.3167953003527</v>
      </c>
      <c r="K68" s="5">
        <v>-15.3167953003527</v>
      </c>
      <c r="L68" s="5">
        <v>-15.3167953003527</v>
      </c>
      <c r="M68" s="5">
        <v>-15.3167953003527</v>
      </c>
      <c r="N68" s="5">
        <v>0.0</v>
      </c>
      <c r="O68" s="5">
        <v>0.0</v>
      </c>
      <c r="P68" s="5">
        <v>0.0</v>
      </c>
    </row>
    <row r="69">
      <c r="A69" s="5">
        <v>67.0</v>
      </c>
      <c r="B69" s="6">
        <v>44477.0</v>
      </c>
      <c r="C69" s="5">
        <v>901.644214393975</v>
      </c>
      <c r="D69" s="5">
        <v>765.750429483196</v>
      </c>
      <c r="E69" s="5">
        <v>989.289268497268</v>
      </c>
      <c r="F69" s="5">
        <v>901.644214393975</v>
      </c>
      <c r="G69" s="5">
        <v>901.644214393975</v>
      </c>
      <c r="H69" s="5">
        <v>-19.7238123656582</v>
      </c>
      <c r="I69" s="5">
        <v>-19.7238123656582</v>
      </c>
      <c r="J69" s="5">
        <v>-19.7238123656582</v>
      </c>
      <c r="K69" s="5">
        <v>-19.7238123656582</v>
      </c>
      <c r="L69" s="5">
        <v>-19.7238123656582</v>
      </c>
      <c r="M69" s="5">
        <v>-19.7238123656582</v>
      </c>
      <c r="N69" s="5">
        <v>0.0</v>
      </c>
      <c r="O69" s="5">
        <v>0.0</v>
      </c>
      <c r="P69" s="5">
        <v>0.0</v>
      </c>
    </row>
    <row r="70">
      <c r="A70" s="5">
        <v>68.0</v>
      </c>
      <c r="B70" s="6">
        <v>44480.0</v>
      </c>
      <c r="C70" s="5">
        <v>911.522421906872</v>
      </c>
      <c r="D70" s="5">
        <v>799.779597962811</v>
      </c>
      <c r="E70" s="5">
        <v>1020.85998286983</v>
      </c>
      <c r="F70" s="5">
        <v>911.522421906872</v>
      </c>
      <c r="G70" s="5">
        <v>911.522421906872</v>
      </c>
      <c r="H70" s="5">
        <v>-3.64759529035986</v>
      </c>
      <c r="I70" s="5">
        <v>-3.64759529035986</v>
      </c>
      <c r="J70" s="5">
        <v>-3.64759529035986</v>
      </c>
      <c r="K70" s="5">
        <v>-3.64759529035986</v>
      </c>
      <c r="L70" s="5">
        <v>-3.64759529035986</v>
      </c>
      <c r="M70" s="5">
        <v>-3.64759529035986</v>
      </c>
      <c r="N70" s="5">
        <v>0.0</v>
      </c>
      <c r="O70" s="5">
        <v>0.0</v>
      </c>
      <c r="P70" s="5">
        <v>0.0</v>
      </c>
    </row>
    <row r="71">
      <c r="A71" s="5">
        <v>69.0</v>
      </c>
      <c r="B71" s="6">
        <v>44481.0</v>
      </c>
      <c r="C71" s="5">
        <v>914.815157744504</v>
      </c>
      <c r="D71" s="5">
        <v>793.348370841039</v>
      </c>
      <c r="E71" s="5">
        <v>1007.79798199892</v>
      </c>
      <c r="F71" s="5">
        <v>914.815157744504</v>
      </c>
      <c r="G71" s="5">
        <v>914.815157744504</v>
      </c>
      <c r="H71" s="5">
        <v>-8.93925164527119</v>
      </c>
      <c r="I71" s="5">
        <v>-8.93925164527119</v>
      </c>
      <c r="J71" s="5">
        <v>-8.93925164527119</v>
      </c>
      <c r="K71" s="5">
        <v>-8.93925164527119</v>
      </c>
      <c r="L71" s="5">
        <v>-8.93925164527119</v>
      </c>
      <c r="M71" s="5">
        <v>-8.93925164527119</v>
      </c>
      <c r="N71" s="5">
        <v>0.0</v>
      </c>
      <c r="O71" s="5">
        <v>0.0</v>
      </c>
      <c r="P71" s="5">
        <v>0.0</v>
      </c>
    </row>
    <row r="72">
      <c r="A72" s="5">
        <v>70.0</v>
      </c>
      <c r="B72" s="6">
        <v>44482.0</v>
      </c>
      <c r="C72" s="5">
        <v>918.107893582136</v>
      </c>
      <c r="D72" s="5">
        <v>807.476079769348</v>
      </c>
      <c r="E72" s="5">
        <v>1024.06626533415</v>
      </c>
      <c r="F72" s="5">
        <v>918.107893582136</v>
      </c>
      <c r="G72" s="5">
        <v>918.107893582136</v>
      </c>
      <c r="H72" s="5">
        <v>-6.8634971684148</v>
      </c>
      <c r="I72" s="5">
        <v>-6.8634971684148</v>
      </c>
      <c r="J72" s="5">
        <v>-6.8634971684148</v>
      </c>
      <c r="K72" s="5">
        <v>-6.8634971684148</v>
      </c>
      <c r="L72" s="5">
        <v>-6.8634971684148</v>
      </c>
      <c r="M72" s="5">
        <v>-6.8634971684148</v>
      </c>
      <c r="N72" s="5">
        <v>0.0</v>
      </c>
      <c r="O72" s="5">
        <v>0.0</v>
      </c>
      <c r="P72" s="5">
        <v>0.0</v>
      </c>
    </row>
    <row r="73">
      <c r="A73" s="5">
        <v>71.0</v>
      </c>
      <c r="B73" s="6">
        <v>44483.0</v>
      </c>
      <c r="C73" s="5">
        <v>921.400629419768</v>
      </c>
      <c r="D73" s="5">
        <v>797.219343707957</v>
      </c>
      <c r="E73" s="5">
        <v>1020.18712776588</v>
      </c>
      <c r="F73" s="5">
        <v>921.400629419768</v>
      </c>
      <c r="G73" s="5">
        <v>921.400629419768</v>
      </c>
      <c r="H73" s="5">
        <v>-15.3167953002946</v>
      </c>
      <c r="I73" s="5">
        <v>-15.3167953002946</v>
      </c>
      <c r="J73" s="5">
        <v>-15.3167953002946</v>
      </c>
      <c r="K73" s="5">
        <v>-15.3167953002946</v>
      </c>
      <c r="L73" s="5">
        <v>-15.3167953002946</v>
      </c>
      <c r="M73" s="5">
        <v>-15.3167953002946</v>
      </c>
      <c r="N73" s="5">
        <v>0.0</v>
      </c>
      <c r="O73" s="5">
        <v>0.0</v>
      </c>
      <c r="P73" s="5">
        <v>0.0</v>
      </c>
    </row>
    <row r="74">
      <c r="A74" s="5">
        <v>72.0</v>
      </c>
      <c r="B74" s="6">
        <v>44484.0</v>
      </c>
      <c r="C74" s="5">
        <v>924.6933652574</v>
      </c>
      <c r="D74" s="5">
        <v>798.911423719616</v>
      </c>
      <c r="E74" s="5">
        <v>1013.30591294819</v>
      </c>
      <c r="F74" s="5">
        <v>924.6933652574</v>
      </c>
      <c r="G74" s="5">
        <v>924.6933652574</v>
      </c>
      <c r="H74" s="5">
        <v>-19.7238123656289</v>
      </c>
      <c r="I74" s="5">
        <v>-19.7238123656289</v>
      </c>
      <c r="J74" s="5">
        <v>-19.7238123656289</v>
      </c>
      <c r="K74" s="5">
        <v>-19.7238123656289</v>
      </c>
      <c r="L74" s="5">
        <v>-19.7238123656289</v>
      </c>
      <c r="M74" s="5">
        <v>-19.7238123656289</v>
      </c>
      <c r="N74" s="5">
        <v>0.0</v>
      </c>
      <c r="O74" s="5">
        <v>0.0</v>
      </c>
      <c r="P74" s="5">
        <v>0.0</v>
      </c>
    </row>
    <row r="75">
      <c r="A75" s="5">
        <v>73.0</v>
      </c>
      <c r="B75" s="6">
        <v>44487.0</v>
      </c>
      <c r="C75" s="5">
        <v>934.571572565073</v>
      </c>
      <c r="D75" s="5">
        <v>821.286125291307</v>
      </c>
      <c r="E75" s="5">
        <v>1043.19767275781</v>
      </c>
      <c r="F75" s="5">
        <v>934.571572565073</v>
      </c>
      <c r="G75" s="5">
        <v>934.571572565073</v>
      </c>
      <c r="H75" s="5">
        <v>-3.64759529038736</v>
      </c>
      <c r="I75" s="5">
        <v>-3.64759529038736</v>
      </c>
      <c r="J75" s="5">
        <v>-3.64759529038736</v>
      </c>
      <c r="K75" s="5">
        <v>-3.64759529038736</v>
      </c>
      <c r="L75" s="5">
        <v>-3.64759529038736</v>
      </c>
      <c r="M75" s="5">
        <v>-3.64759529038736</v>
      </c>
      <c r="N75" s="5">
        <v>0.0</v>
      </c>
      <c r="O75" s="5">
        <v>0.0</v>
      </c>
      <c r="P75" s="5">
        <v>0.0</v>
      </c>
    </row>
    <row r="76">
      <c r="A76" s="5">
        <v>74.0</v>
      </c>
      <c r="B76" s="6">
        <v>44488.0</v>
      </c>
      <c r="C76" s="5">
        <v>937.864308334297</v>
      </c>
      <c r="D76" s="5">
        <v>810.739274221503</v>
      </c>
      <c r="E76" s="5">
        <v>1046.94534886856</v>
      </c>
      <c r="F76" s="5">
        <v>937.864308334297</v>
      </c>
      <c r="G76" s="5">
        <v>937.864308334297</v>
      </c>
      <c r="H76" s="5">
        <v>-8.93925164532732</v>
      </c>
      <c r="I76" s="5">
        <v>-8.93925164532732</v>
      </c>
      <c r="J76" s="5">
        <v>-8.93925164532732</v>
      </c>
      <c r="K76" s="5">
        <v>-8.93925164532732</v>
      </c>
      <c r="L76" s="5">
        <v>-8.93925164532732</v>
      </c>
      <c r="M76" s="5">
        <v>-8.93925164532732</v>
      </c>
      <c r="N76" s="5">
        <v>0.0</v>
      </c>
      <c r="O76" s="5">
        <v>0.0</v>
      </c>
      <c r="P76" s="5">
        <v>0.0</v>
      </c>
    </row>
    <row r="77">
      <c r="A77" s="5">
        <v>75.0</v>
      </c>
      <c r="B77" s="6">
        <v>44489.0</v>
      </c>
      <c r="C77" s="5">
        <v>941.157044103521</v>
      </c>
      <c r="D77" s="5">
        <v>829.842725109563</v>
      </c>
      <c r="E77" s="5">
        <v>1049.0291106948</v>
      </c>
      <c r="F77" s="5">
        <v>941.157044103521</v>
      </c>
      <c r="G77" s="5">
        <v>941.157044103521</v>
      </c>
      <c r="H77" s="5">
        <v>-6.86349716840268</v>
      </c>
      <c r="I77" s="5">
        <v>-6.86349716840268</v>
      </c>
      <c r="J77" s="5">
        <v>-6.86349716840268</v>
      </c>
      <c r="K77" s="5">
        <v>-6.86349716840268</v>
      </c>
      <c r="L77" s="5">
        <v>-6.86349716840268</v>
      </c>
      <c r="M77" s="5">
        <v>-6.86349716840268</v>
      </c>
      <c r="N77" s="5">
        <v>0.0</v>
      </c>
      <c r="O77" s="5">
        <v>0.0</v>
      </c>
      <c r="P77" s="5">
        <v>0.0</v>
      </c>
    </row>
    <row r="78">
      <c r="A78" s="5">
        <v>76.0</v>
      </c>
      <c r="B78" s="6">
        <v>44490.0</v>
      </c>
      <c r="C78" s="5">
        <v>944.449779872746</v>
      </c>
      <c r="D78" s="5">
        <v>825.133024722296</v>
      </c>
      <c r="E78" s="5">
        <v>1035.50551295252</v>
      </c>
      <c r="F78" s="5">
        <v>944.449779872746</v>
      </c>
      <c r="G78" s="5">
        <v>944.449779872746</v>
      </c>
      <c r="H78" s="5">
        <v>-15.3167953003053</v>
      </c>
      <c r="I78" s="5">
        <v>-15.3167953003053</v>
      </c>
      <c r="J78" s="5">
        <v>-15.3167953003053</v>
      </c>
      <c r="K78" s="5">
        <v>-15.3167953003053</v>
      </c>
      <c r="L78" s="5">
        <v>-15.3167953003053</v>
      </c>
      <c r="M78" s="5">
        <v>-15.3167953003053</v>
      </c>
      <c r="N78" s="5">
        <v>0.0</v>
      </c>
      <c r="O78" s="5">
        <v>0.0</v>
      </c>
      <c r="P78" s="5">
        <v>0.0</v>
      </c>
    </row>
    <row r="79">
      <c r="A79" s="5">
        <v>77.0</v>
      </c>
      <c r="B79" s="6">
        <v>44491.0</v>
      </c>
      <c r="C79" s="5">
        <v>947.74251564197</v>
      </c>
      <c r="D79" s="5">
        <v>810.194726731564</v>
      </c>
      <c r="E79" s="5">
        <v>1031.71793518772</v>
      </c>
      <c r="F79" s="5">
        <v>947.74251564197</v>
      </c>
      <c r="G79" s="5">
        <v>947.74251564197</v>
      </c>
      <c r="H79" s="5">
        <v>-19.7238123656123</v>
      </c>
      <c r="I79" s="5">
        <v>-19.7238123656123</v>
      </c>
      <c r="J79" s="5">
        <v>-19.7238123656123</v>
      </c>
      <c r="K79" s="5">
        <v>-19.7238123656123</v>
      </c>
      <c r="L79" s="5">
        <v>-19.7238123656123</v>
      </c>
      <c r="M79" s="5">
        <v>-19.7238123656123</v>
      </c>
      <c r="N79" s="5">
        <v>0.0</v>
      </c>
      <c r="O79" s="5">
        <v>0.0</v>
      </c>
      <c r="P79" s="5">
        <v>0.0</v>
      </c>
    </row>
    <row r="80">
      <c r="A80" s="5">
        <v>78.0</v>
      </c>
      <c r="B80" s="6">
        <v>44494.0</v>
      </c>
      <c r="C80" s="5">
        <v>957.620722949643</v>
      </c>
      <c r="D80" s="5">
        <v>841.653065906834</v>
      </c>
      <c r="E80" s="5">
        <v>1066.14866490061</v>
      </c>
      <c r="F80" s="5">
        <v>957.620722949643</v>
      </c>
      <c r="G80" s="5">
        <v>957.620722949643</v>
      </c>
      <c r="H80" s="5">
        <v>-3.64759529041487</v>
      </c>
      <c r="I80" s="5">
        <v>-3.64759529041487</v>
      </c>
      <c r="J80" s="5">
        <v>-3.64759529041487</v>
      </c>
      <c r="K80" s="5">
        <v>-3.64759529041487</v>
      </c>
      <c r="L80" s="5">
        <v>-3.64759529041487</v>
      </c>
      <c r="M80" s="5">
        <v>-3.64759529041487</v>
      </c>
      <c r="N80" s="5">
        <v>0.0</v>
      </c>
      <c r="O80" s="5">
        <v>0.0</v>
      </c>
      <c r="P80" s="5">
        <v>0.0</v>
      </c>
    </row>
    <row r="81">
      <c r="A81" s="5">
        <v>79.0</v>
      </c>
      <c r="B81" s="6">
        <v>44495.0</v>
      </c>
      <c r="C81" s="5">
        <v>960.913458718867</v>
      </c>
      <c r="D81" s="5">
        <v>838.26699563106</v>
      </c>
      <c r="E81" s="5">
        <v>1058.35497885346</v>
      </c>
      <c r="F81" s="5">
        <v>960.913458718867</v>
      </c>
      <c r="G81" s="5">
        <v>960.913458718867</v>
      </c>
      <c r="H81" s="5">
        <v>-8.93925164528432</v>
      </c>
      <c r="I81" s="5">
        <v>-8.93925164528432</v>
      </c>
      <c r="J81" s="5">
        <v>-8.93925164528432</v>
      </c>
      <c r="K81" s="5">
        <v>-8.93925164528432</v>
      </c>
      <c r="L81" s="5">
        <v>-8.93925164528432</v>
      </c>
      <c r="M81" s="5">
        <v>-8.93925164528432</v>
      </c>
      <c r="N81" s="5">
        <v>0.0</v>
      </c>
      <c r="O81" s="5">
        <v>0.0</v>
      </c>
      <c r="P81" s="5">
        <v>0.0</v>
      </c>
    </row>
    <row r="82">
      <c r="A82" s="5">
        <v>80.0</v>
      </c>
      <c r="B82" s="6">
        <v>44496.0</v>
      </c>
      <c r="C82" s="5">
        <v>964.206194488091</v>
      </c>
      <c r="D82" s="5">
        <v>836.887791126717</v>
      </c>
      <c r="E82" s="5">
        <v>1067.79759911254</v>
      </c>
      <c r="F82" s="5">
        <v>964.206194488091</v>
      </c>
      <c r="G82" s="5">
        <v>964.206194488091</v>
      </c>
      <c r="H82" s="5">
        <v>-6.86349716839056</v>
      </c>
      <c r="I82" s="5">
        <v>-6.86349716839056</v>
      </c>
      <c r="J82" s="5">
        <v>-6.86349716839056</v>
      </c>
      <c r="K82" s="5">
        <v>-6.86349716839056</v>
      </c>
      <c r="L82" s="5">
        <v>-6.86349716839056</v>
      </c>
      <c r="M82" s="5">
        <v>-6.86349716839056</v>
      </c>
      <c r="N82" s="5">
        <v>0.0</v>
      </c>
      <c r="O82" s="5">
        <v>0.0</v>
      </c>
      <c r="P82" s="5">
        <v>0.0</v>
      </c>
    </row>
    <row r="83">
      <c r="A83" s="5">
        <v>81.0</v>
      </c>
      <c r="B83" s="6">
        <v>44497.0</v>
      </c>
      <c r="C83" s="5">
        <v>967.498929719216</v>
      </c>
      <c r="D83" s="5">
        <v>833.099815039927</v>
      </c>
      <c r="E83" s="5">
        <v>1060.62698845671</v>
      </c>
      <c r="F83" s="5">
        <v>967.498929719216</v>
      </c>
      <c r="G83" s="5">
        <v>967.498929719216</v>
      </c>
      <c r="H83" s="5">
        <v>-15.316795300316</v>
      </c>
      <c r="I83" s="5">
        <v>-15.316795300316</v>
      </c>
      <c r="J83" s="5">
        <v>-15.316795300316</v>
      </c>
      <c r="K83" s="5">
        <v>-15.316795300316</v>
      </c>
      <c r="L83" s="5">
        <v>-15.316795300316</v>
      </c>
      <c r="M83" s="5">
        <v>-15.316795300316</v>
      </c>
      <c r="N83" s="5">
        <v>0.0</v>
      </c>
      <c r="O83" s="5">
        <v>0.0</v>
      </c>
      <c r="P83" s="5">
        <v>0.0</v>
      </c>
    </row>
    <row r="84">
      <c r="A84" s="5">
        <v>82.0</v>
      </c>
      <c r="B84" s="6">
        <v>44498.0</v>
      </c>
      <c r="C84" s="5">
        <v>970.791664950341</v>
      </c>
      <c r="D84" s="5">
        <v>838.422414274208</v>
      </c>
      <c r="E84" s="5">
        <v>1067.35244196011</v>
      </c>
      <c r="F84" s="5">
        <v>970.791664950341</v>
      </c>
      <c r="G84" s="5">
        <v>970.791664950341</v>
      </c>
      <c r="H84" s="5">
        <v>-19.7238123655893</v>
      </c>
      <c r="I84" s="5">
        <v>-19.7238123655893</v>
      </c>
      <c r="J84" s="5">
        <v>-19.7238123655893</v>
      </c>
      <c r="K84" s="5">
        <v>-19.7238123655893</v>
      </c>
      <c r="L84" s="5">
        <v>-19.7238123655893</v>
      </c>
      <c r="M84" s="5">
        <v>-19.7238123655893</v>
      </c>
      <c r="N84" s="5">
        <v>0.0</v>
      </c>
      <c r="O84" s="5">
        <v>0.0</v>
      </c>
      <c r="P84" s="5">
        <v>0.0</v>
      </c>
    </row>
    <row r="85">
      <c r="A85" s="5">
        <v>83.0</v>
      </c>
      <c r="B85" s="6">
        <v>44501.0</v>
      </c>
      <c r="C85" s="5">
        <v>980.669870643716</v>
      </c>
      <c r="D85" s="5">
        <v>870.342508942226</v>
      </c>
      <c r="E85" s="5">
        <v>1093.08003175838</v>
      </c>
      <c r="F85" s="5">
        <v>980.669870643716</v>
      </c>
      <c r="G85" s="5">
        <v>980.669870643716</v>
      </c>
      <c r="H85" s="5">
        <v>-3.64759529044238</v>
      </c>
      <c r="I85" s="5">
        <v>-3.64759529044238</v>
      </c>
      <c r="J85" s="5">
        <v>-3.64759529044238</v>
      </c>
      <c r="K85" s="5">
        <v>-3.64759529044238</v>
      </c>
      <c r="L85" s="5">
        <v>-3.64759529044238</v>
      </c>
      <c r="M85" s="5">
        <v>-3.64759529044238</v>
      </c>
      <c r="N85" s="5">
        <v>0.0</v>
      </c>
      <c r="O85" s="5">
        <v>0.0</v>
      </c>
      <c r="P85" s="5">
        <v>0.0</v>
      </c>
    </row>
    <row r="86">
      <c r="A86" s="5">
        <v>84.0</v>
      </c>
      <c r="B86" s="6">
        <v>44502.0</v>
      </c>
      <c r="C86" s="5">
        <v>983.962605874841</v>
      </c>
      <c r="D86" s="5">
        <v>863.769685598578</v>
      </c>
      <c r="E86" s="5">
        <v>1091.98648746915</v>
      </c>
      <c r="F86" s="5">
        <v>983.962605874841</v>
      </c>
      <c r="G86" s="5">
        <v>983.962605874841</v>
      </c>
      <c r="H86" s="5">
        <v>-8.93925164529915</v>
      </c>
      <c r="I86" s="5">
        <v>-8.93925164529915</v>
      </c>
      <c r="J86" s="5">
        <v>-8.93925164529915</v>
      </c>
      <c r="K86" s="5">
        <v>-8.93925164529915</v>
      </c>
      <c r="L86" s="5">
        <v>-8.93925164529915</v>
      </c>
      <c r="M86" s="5">
        <v>-8.93925164529915</v>
      </c>
      <c r="N86" s="5">
        <v>0.0</v>
      </c>
      <c r="O86" s="5">
        <v>0.0</v>
      </c>
      <c r="P86" s="5">
        <v>0.0</v>
      </c>
    </row>
    <row r="87">
      <c r="A87" s="5">
        <v>85.0</v>
      </c>
      <c r="B87" s="6">
        <v>44503.0</v>
      </c>
      <c r="C87" s="5">
        <v>987.255341105966</v>
      </c>
      <c r="D87" s="5">
        <v>871.983383582855</v>
      </c>
      <c r="E87" s="5">
        <v>1085.6884364567</v>
      </c>
      <c r="F87" s="5">
        <v>987.255341105966</v>
      </c>
      <c r="G87" s="5">
        <v>987.255341105966</v>
      </c>
      <c r="H87" s="5">
        <v>-6.8634971683988</v>
      </c>
      <c r="I87" s="5">
        <v>-6.8634971683988</v>
      </c>
      <c r="J87" s="5">
        <v>-6.8634971683988</v>
      </c>
      <c r="K87" s="5">
        <v>-6.8634971683988</v>
      </c>
      <c r="L87" s="5">
        <v>-6.8634971683988</v>
      </c>
      <c r="M87" s="5">
        <v>-6.8634971683988</v>
      </c>
      <c r="N87" s="5">
        <v>0.0</v>
      </c>
      <c r="O87" s="5">
        <v>0.0</v>
      </c>
      <c r="P87" s="5">
        <v>0.0</v>
      </c>
    </row>
    <row r="88">
      <c r="A88" s="5">
        <v>86.0</v>
      </c>
      <c r="B88" s="6">
        <v>44504.0</v>
      </c>
      <c r="C88" s="5">
        <v>990.548076337091</v>
      </c>
      <c r="D88" s="5">
        <v>855.002065919347</v>
      </c>
      <c r="E88" s="5">
        <v>1085.78973916462</v>
      </c>
      <c r="F88" s="5">
        <v>990.548076337091</v>
      </c>
      <c r="G88" s="5">
        <v>990.548076337091</v>
      </c>
      <c r="H88" s="5">
        <v>-15.316795300258</v>
      </c>
      <c r="I88" s="5">
        <v>-15.316795300258</v>
      </c>
      <c r="J88" s="5">
        <v>-15.316795300258</v>
      </c>
      <c r="K88" s="5">
        <v>-15.316795300258</v>
      </c>
      <c r="L88" s="5">
        <v>-15.316795300258</v>
      </c>
      <c r="M88" s="5">
        <v>-15.316795300258</v>
      </c>
      <c r="N88" s="5">
        <v>0.0</v>
      </c>
      <c r="O88" s="5">
        <v>0.0</v>
      </c>
      <c r="P88" s="5">
        <v>0.0</v>
      </c>
    </row>
    <row r="89">
      <c r="A89" s="5">
        <v>87.0</v>
      </c>
      <c r="B89" s="6">
        <v>44505.0</v>
      </c>
      <c r="C89" s="5">
        <v>993.840811568215</v>
      </c>
      <c r="D89" s="5">
        <v>855.754686244331</v>
      </c>
      <c r="E89" s="5">
        <v>1085.9394604698</v>
      </c>
      <c r="F89" s="5">
        <v>993.840811568215</v>
      </c>
      <c r="G89" s="5">
        <v>993.840811568215</v>
      </c>
      <c r="H89" s="5">
        <v>-19.7238123655664</v>
      </c>
      <c r="I89" s="5">
        <v>-19.7238123655664</v>
      </c>
      <c r="J89" s="5">
        <v>-19.7238123655664</v>
      </c>
      <c r="K89" s="5">
        <v>-19.7238123655664</v>
      </c>
      <c r="L89" s="5">
        <v>-19.7238123655664</v>
      </c>
      <c r="M89" s="5">
        <v>-19.7238123655664</v>
      </c>
      <c r="N89" s="5">
        <v>0.0</v>
      </c>
      <c r="O89" s="5">
        <v>0.0</v>
      </c>
      <c r="P89" s="5">
        <v>0.0</v>
      </c>
    </row>
    <row r="90">
      <c r="A90" s="5">
        <v>88.0</v>
      </c>
      <c r="B90" s="6">
        <v>44508.0</v>
      </c>
      <c r="C90" s="5">
        <v>1003.71901726159</v>
      </c>
      <c r="D90" s="5">
        <v>887.893135864812</v>
      </c>
      <c r="E90" s="5">
        <v>1114.85976218873</v>
      </c>
      <c r="F90" s="5">
        <v>1003.71901726159</v>
      </c>
      <c r="G90" s="5">
        <v>1003.71901726159</v>
      </c>
      <c r="H90" s="5">
        <v>-3.64759529043816</v>
      </c>
      <c r="I90" s="5">
        <v>-3.64759529043816</v>
      </c>
      <c r="J90" s="5">
        <v>-3.64759529043816</v>
      </c>
      <c r="K90" s="5">
        <v>-3.64759529043816</v>
      </c>
      <c r="L90" s="5">
        <v>-3.64759529043816</v>
      </c>
      <c r="M90" s="5">
        <v>-3.64759529043816</v>
      </c>
      <c r="N90" s="5">
        <v>0.0</v>
      </c>
      <c r="O90" s="5">
        <v>0.0</v>
      </c>
      <c r="P90" s="5">
        <v>0.0</v>
      </c>
    </row>
    <row r="91">
      <c r="A91" s="5">
        <v>89.0</v>
      </c>
      <c r="B91" s="6">
        <v>44509.0</v>
      </c>
      <c r="C91" s="5">
        <v>1006.0203015158</v>
      </c>
      <c r="D91" s="5">
        <v>883.92819363448</v>
      </c>
      <c r="E91" s="5">
        <v>1111.55683752658</v>
      </c>
      <c r="F91" s="5">
        <v>1006.0203015158</v>
      </c>
      <c r="G91" s="5">
        <v>1006.0203015158</v>
      </c>
      <c r="H91" s="5">
        <v>-8.93925164528507</v>
      </c>
      <c r="I91" s="5">
        <v>-8.93925164528507</v>
      </c>
      <c r="J91" s="5">
        <v>-8.93925164528507</v>
      </c>
      <c r="K91" s="5">
        <v>-8.93925164528507</v>
      </c>
      <c r="L91" s="5">
        <v>-8.93925164528507</v>
      </c>
      <c r="M91" s="5">
        <v>-8.93925164528507</v>
      </c>
      <c r="N91" s="5">
        <v>0.0</v>
      </c>
      <c r="O91" s="5">
        <v>0.0</v>
      </c>
      <c r="P91" s="5">
        <v>0.0</v>
      </c>
    </row>
    <row r="92">
      <c r="A92" s="5">
        <v>90.0</v>
      </c>
      <c r="B92" s="6">
        <v>44510.0</v>
      </c>
      <c r="C92" s="5">
        <v>1008.32158577002</v>
      </c>
      <c r="D92" s="5">
        <v>888.918782529564</v>
      </c>
      <c r="E92" s="5">
        <v>1119.95976624783</v>
      </c>
      <c r="F92" s="5">
        <v>1008.32158577002</v>
      </c>
      <c r="G92" s="5">
        <v>1008.32158577002</v>
      </c>
      <c r="H92" s="5">
        <v>-6.86349716836678</v>
      </c>
      <c r="I92" s="5">
        <v>-6.86349716836678</v>
      </c>
      <c r="J92" s="5">
        <v>-6.86349716836678</v>
      </c>
      <c r="K92" s="5">
        <v>-6.86349716836678</v>
      </c>
      <c r="L92" s="5">
        <v>-6.86349716836678</v>
      </c>
      <c r="M92" s="5">
        <v>-6.86349716836678</v>
      </c>
      <c r="N92" s="5">
        <v>0.0</v>
      </c>
      <c r="O92" s="5">
        <v>0.0</v>
      </c>
      <c r="P92" s="5">
        <v>0.0</v>
      </c>
    </row>
    <row r="93">
      <c r="A93" s="5">
        <v>91.0</v>
      </c>
      <c r="B93" s="6">
        <v>44511.0</v>
      </c>
      <c r="C93" s="5">
        <v>1010.62287002424</v>
      </c>
      <c r="D93" s="5">
        <v>885.945640222978</v>
      </c>
      <c r="E93" s="5">
        <v>1106.62909574136</v>
      </c>
      <c r="F93" s="5">
        <v>1010.62287002424</v>
      </c>
      <c r="G93" s="5">
        <v>1010.62287002424</v>
      </c>
      <c r="H93" s="5">
        <v>-15.3167953002765</v>
      </c>
      <c r="I93" s="5">
        <v>-15.3167953002765</v>
      </c>
      <c r="J93" s="5">
        <v>-15.3167953002765</v>
      </c>
      <c r="K93" s="5">
        <v>-15.3167953002765</v>
      </c>
      <c r="L93" s="5">
        <v>-15.3167953002765</v>
      </c>
      <c r="M93" s="5">
        <v>-15.3167953002765</v>
      </c>
      <c r="N93" s="5">
        <v>0.0</v>
      </c>
      <c r="O93" s="5">
        <v>0.0</v>
      </c>
      <c r="P93" s="5">
        <v>0.0</v>
      </c>
    </row>
    <row r="94">
      <c r="A94" s="5">
        <v>92.0</v>
      </c>
      <c r="B94" s="6">
        <v>44512.0</v>
      </c>
      <c r="C94" s="5">
        <v>1012.92415427845</v>
      </c>
      <c r="D94" s="5">
        <v>887.5502436366</v>
      </c>
      <c r="E94" s="5">
        <v>1111.31194695466</v>
      </c>
      <c r="F94" s="5">
        <v>1012.92415427845</v>
      </c>
      <c r="G94" s="5">
        <v>1012.92415427845</v>
      </c>
      <c r="H94" s="5">
        <v>-19.7238123655434</v>
      </c>
      <c r="I94" s="5">
        <v>-19.7238123655434</v>
      </c>
      <c r="J94" s="5">
        <v>-19.7238123655434</v>
      </c>
      <c r="K94" s="5">
        <v>-19.7238123655434</v>
      </c>
      <c r="L94" s="5">
        <v>-19.7238123655434</v>
      </c>
      <c r="M94" s="5">
        <v>-19.7238123655434</v>
      </c>
      <c r="N94" s="5">
        <v>0.0</v>
      </c>
      <c r="O94" s="5">
        <v>0.0</v>
      </c>
      <c r="P94" s="5">
        <v>0.0</v>
      </c>
    </row>
    <row r="95">
      <c r="A95" s="5">
        <v>93.0</v>
      </c>
      <c r="B95" s="6">
        <v>44515.0</v>
      </c>
      <c r="C95" s="5">
        <v>1019.8280070411</v>
      </c>
      <c r="D95" s="5">
        <v>909.425951550251</v>
      </c>
      <c r="E95" s="5">
        <v>1130.4794707551</v>
      </c>
      <c r="F95" s="5">
        <v>1019.8280070411</v>
      </c>
      <c r="G95" s="5">
        <v>1019.8280070411</v>
      </c>
      <c r="H95" s="5">
        <v>-3.64759529035395</v>
      </c>
      <c r="I95" s="5">
        <v>-3.64759529035395</v>
      </c>
      <c r="J95" s="5">
        <v>-3.64759529035395</v>
      </c>
      <c r="K95" s="5">
        <v>-3.64759529035395</v>
      </c>
      <c r="L95" s="5">
        <v>-3.64759529035395</v>
      </c>
      <c r="M95" s="5">
        <v>-3.64759529035395</v>
      </c>
      <c r="N95" s="5">
        <v>0.0</v>
      </c>
      <c r="O95" s="5">
        <v>0.0</v>
      </c>
      <c r="P95" s="5">
        <v>0.0</v>
      </c>
    </row>
    <row r="96">
      <c r="A96" s="5">
        <v>94.0</v>
      </c>
      <c r="B96" s="6">
        <v>44516.0</v>
      </c>
      <c r="C96" s="5">
        <v>1022.12929129532</v>
      </c>
      <c r="D96" s="5">
        <v>903.343984077214</v>
      </c>
      <c r="E96" s="5">
        <v>1124.35891382118</v>
      </c>
      <c r="F96" s="5">
        <v>1022.12929129532</v>
      </c>
      <c r="G96" s="5">
        <v>1022.12929129532</v>
      </c>
      <c r="H96" s="5">
        <v>-8.939251645271</v>
      </c>
      <c r="I96" s="5">
        <v>-8.939251645271</v>
      </c>
      <c r="J96" s="5">
        <v>-8.939251645271</v>
      </c>
      <c r="K96" s="5">
        <v>-8.939251645271</v>
      </c>
      <c r="L96" s="5">
        <v>-8.939251645271</v>
      </c>
      <c r="M96" s="5">
        <v>-8.939251645271</v>
      </c>
      <c r="N96" s="5">
        <v>0.0</v>
      </c>
      <c r="O96" s="5">
        <v>0.0</v>
      </c>
      <c r="P96" s="5">
        <v>0.0</v>
      </c>
    </row>
    <row r="97">
      <c r="A97" s="5">
        <v>95.0</v>
      </c>
      <c r="B97" s="6">
        <v>44517.0</v>
      </c>
      <c r="C97" s="5">
        <v>1024.43057554954</v>
      </c>
      <c r="D97" s="5">
        <v>906.993957028153</v>
      </c>
      <c r="E97" s="5">
        <v>1131.44188040516</v>
      </c>
      <c r="F97" s="5">
        <v>1024.43057554954</v>
      </c>
      <c r="G97" s="5">
        <v>1024.43057554954</v>
      </c>
      <c r="H97" s="5">
        <v>-6.86349716839541</v>
      </c>
      <c r="I97" s="5">
        <v>-6.86349716839541</v>
      </c>
      <c r="J97" s="5">
        <v>-6.86349716839541</v>
      </c>
      <c r="K97" s="5">
        <v>-6.86349716839541</v>
      </c>
      <c r="L97" s="5">
        <v>-6.86349716839541</v>
      </c>
      <c r="M97" s="5">
        <v>-6.86349716839541</v>
      </c>
      <c r="N97" s="5">
        <v>0.0</v>
      </c>
      <c r="O97" s="5">
        <v>0.0</v>
      </c>
      <c r="P97" s="5">
        <v>0.0</v>
      </c>
    </row>
    <row r="98">
      <c r="A98" s="5">
        <v>96.0</v>
      </c>
      <c r="B98" s="6">
        <v>44518.0</v>
      </c>
      <c r="C98" s="5">
        <v>1026.73185980376</v>
      </c>
      <c r="D98" s="5">
        <v>902.912080980739</v>
      </c>
      <c r="E98" s="5">
        <v>1126.29860413189</v>
      </c>
      <c r="F98" s="5">
        <v>1026.73185980376</v>
      </c>
      <c r="G98" s="5">
        <v>1026.73185980376</v>
      </c>
      <c r="H98" s="5">
        <v>-15.3167953002794</v>
      </c>
      <c r="I98" s="5">
        <v>-15.3167953002794</v>
      </c>
      <c r="J98" s="5">
        <v>-15.3167953002794</v>
      </c>
      <c r="K98" s="5">
        <v>-15.3167953002794</v>
      </c>
      <c r="L98" s="5">
        <v>-15.3167953002794</v>
      </c>
      <c r="M98" s="5">
        <v>-15.3167953002794</v>
      </c>
      <c r="N98" s="5">
        <v>0.0</v>
      </c>
      <c r="O98" s="5">
        <v>0.0</v>
      </c>
      <c r="P98" s="5">
        <v>0.0</v>
      </c>
    </row>
    <row r="99">
      <c r="A99" s="5">
        <v>97.0</v>
      </c>
      <c r="B99" s="6">
        <v>44519.0</v>
      </c>
      <c r="C99" s="5">
        <v>1027.71218651729</v>
      </c>
      <c r="D99" s="5">
        <v>903.459438427962</v>
      </c>
      <c r="E99" s="5">
        <v>1121.78155566377</v>
      </c>
      <c r="F99" s="5">
        <v>1027.71218651729</v>
      </c>
      <c r="G99" s="5">
        <v>1027.71218651729</v>
      </c>
      <c r="H99" s="5">
        <v>-19.7238123655268</v>
      </c>
      <c r="I99" s="5">
        <v>-19.7238123655268</v>
      </c>
      <c r="J99" s="5">
        <v>-19.7238123655268</v>
      </c>
      <c r="K99" s="5">
        <v>-19.7238123655268</v>
      </c>
      <c r="L99" s="5">
        <v>-19.7238123655268</v>
      </c>
      <c r="M99" s="5">
        <v>-19.7238123655268</v>
      </c>
      <c r="N99" s="5">
        <v>0.0</v>
      </c>
      <c r="O99" s="5">
        <v>0.0</v>
      </c>
      <c r="P99" s="5">
        <v>0.0</v>
      </c>
    </row>
    <row r="100">
      <c r="A100" s="5">
        <v>98.0</v>
      </c>
      <c r="B100" s="6">
        <v>44522.0</v>
      </c>
      <c r="C100" s="5">
        <v>1030.65316665789</v>
      </c>
      <c r="D100" s="5">
        <v>918.195767964653</v>
      </c>
      <c r="E100" s="5">
        <v>1132.79367265738</v>
      </c>
      <c r="F100" s="5">
        <v>1030.65316665789</v>
      </c>
      <c r="G100" s="5">
        <v>1030.65316665789</v>
      </c>
      <c r="H100" s="5">
        <v>-3.64759529034972</v>
      </c>
      <c r="I100" s="5">
        <v>-3.64759529034972</v>
      </c>
      <c r="J100" s="5">
        <v>-3.64759529034972</v>
      </c>
      <c r="K100" s="5">
        <v>-3.64759529034972</v>
      </c>
      <c r="L100" s="5">
        <v>-3.64759529034972</v>
      </c>
      <c r="M100" s="5">
        <v>-3.64759529034972</v>
      </c>
      <c r="N100" s="5">
        <v>0.0</v>
      </c>
      <c r="O100" s="5">
        <v>0.0</v>
      </c>
      <c r="P100" s="5">
        <v>0.0</v>
      </c>
    </row>
    <row r="101">
      <c r="A101" s="5">
        <v>99.0</v>
      </c>
      <c r="B101" s="6">
        <v>44523.0</v>
      </c>
      <c r="C101" s="5">
        <v>1031.63349337142</v>
      </c>
      <c r="D101" s="5">
        <v>907.508693411081</v>
      </c>
      <c r="E101" s="5">
        <v>1134.05883679786</v>
      </c>
      <c r="F101" s="5">
        <v>1031.63349337142</v>
      </c>
      <c r="G101" s="5">
        <v>1031.63349337142</v>
      </c>
      <c r="H101" s="5">
        <v>-8.93925164525692</v>
      </c>
      <c r="I101" s="5">
        <v>-8.93925164525692</v>
      </c>
      <c r="J101" s="5">
        <v>-8.93925164525692</v>
      </c>
      <c r="K101" s="5">
        <v>-8.93925164525692</v>
      </c>
      <c r="L101" s="5">
        <v>-8.93925164525692</v>
      </c>
      <c r="M101" s="5">
        <v>-8.93925164525692</v>
      </c>
      <c r="N101" s="5">
        <v>0.0</v>
      </c>
      <c r="O101" s="5">
        <v>0.0</v>
      </c>
      <c r="P101" s="5">
        <v>0.0</v>
      </c>
    </row>
    <row r="102">
      <c r="A102" s="5">
        <v>100.0</v>
      </c>
      <c r="B102" s="6">
        <v>44524.0</v>
      </c>
      <c r="C102" s="5">
        <v>1032.61382008496</v>
      </c>
      <c r="D102" s="5">
        <v>919.306645258822</v>
      </c>
      <c r="E102" s="5">
        <v>1142.06667725978</v>
      </c>
      <c r="F102" s="5">
        <v>1032.61382008496</v>
      </c>
      <c r="G102" s="5">
        <v>1032.61382008496</v>
      </c>
      <c r="H102" s="5">
        <v>-6.86349716838329</v>
      </c>
      <c r="I102" s="5">
        <v>-6.86349716838329</v>
      </c>
      <c r="J102" s="5">
        <v>-6.86349716838329</v>
      </c>
      <c r="K102" s="5">
        <v>-6.86349716838329</v>
      </c>
      <c r="L102" s="5">
        <v>-6.86349716838329</v>
      </c>
      <c r="M102" s="5">
        <v>-6.86349716838329</v>
      </c>
      <c r="N102" s="5">
        <v>0.0</v>
      </c>
      <c r="O102" s="5">
        <v>0.0</v>
      </c>
      <c r="P102" s="5">
        <v>0.0</v>
      </c>
    </row>
    <row r="103">
      <c r="A103" s="5">
        <v>101.0</v>
      </c>
      <c r="B103" s="6">
        <v>44526.0</v>
      </c>
      <c r="C103" s="5">
        <v>1034.57447351202</v>
      </c>
      <c r="D103" s="5">
        <v>896.243991588797</v>
      </c>
      <c r="E103" s="5">
        <v>1123.3002510458</v>
      </c>
      <c r="F103" s="5">
        <v>1034.57447351202</v>
      </c>
      <c r="G103" s="5">
        <v>1034.57447351202</v>
      </c>
      <c r="H103" s="5">
        <v>-19.7238123656223</v>
      </c>
      <c r="I103" s="5">
        <v>-19.7238123656223</v>
      </c>
      <c r="J103" s="5">
        <v>-19.7238123656223</v>
      </c>
      <c r="K103" s="5">
        <v>-19.7238123656223</v>
      </c>
      <c r="L103" s="5">
        <v>-19.7238123656223</v>
      </c>
      <c r="M103" s="5">
        <v>-19.7238123656223</v>
      </c>
      <c r="N103" s="5">
        <v>0.0</v>
      </c>
      <c r="O103" s="5">
        <v>0.0</v>
      </c>
      <c r="P103" s="5">
        <v>0.0</v>
      </c>
    </row>
    <row r="104">
      <c r="A104" s="5">
        <v>102.0</v>
      </c>
      <c r="B104" s="6">
        <v>44529.0</v>
      </c>
      <c r="C104" s="5">
        <v>1037.51545365262</v>
      </c>
      <c r="D104" s="5">
        <v>919.706206080396</v>
      </c>
      <c r="E104" s="5">
        <v>1148.49711857256</v>
      </c>
      <c r="F104" s="5">
        <v>1037.51545365262</v>
      </c>
      <c r="G104" s="5">
        <v>1037.51545365262</v>
      </c>
      <c r="H104" s="5">
        <v>-3.64759529040896</v>
      </c>
      <c r="I104" s="5">
        <v>-3.64759529040896</v>
      </c>
      <c r="J104" s="5">
        <v>-3.64759529040896</v>
      </c>
      <c r="K104" s="5">
        <v>-3.64759529040896</v>
      </c>
      <c r="L104" s="5">
        <v>-3.64759529040896</v>
      </c>
      <c r="M104" s="5">
        <v>-3.64759529040896</v>
      </c>
      <c r="N104" s="5">
        <v>0.0</v>
      </c>
      <c r="O104" s="5">
        <v>0.0</v>
      </c>
      <c r="P104" s="5">
        <v>0.0</v>
      </c>
    </row>
    <row r="105">
      <c r="A105" s="5">
        <v>103.0</v>
      </c>
      <c r="B105" s="6">
        <v>44530.0</v>
      </c>
      <c r="C105" s="5">
        <v>1038.49578036616</v>
      </c>
      <c r="D105" s="5">
        <v>912.87075016873</v>
      </c>
      <c r="E105" s="5">
        <v>1136.70559462174</v>
      </c>
      <c r="F105" s="5">
        <v>1038.49578036616</v>
      </c>
      <c r="G105" s="5">
        <v>1038.49578036616</v>
      </c>
      <c r="H105" s="5">
        <v>-8.93925164527175</v>
      </c>
      <c r="I105" s="5">
        <v>-8.93925164527175</v>
      </c>
      <c r="J105" s="5">
        <v>-8.93925164527175</v>
      </c>
      <c r="K105" s="5">
        <v>-8.93925164527175</v>
      </c>
      <c r="L105" s="5">
        <v>-8.93925164527175</v>
      </c>
      <c r="M105" s="5">
        <v>-8.93925164527175</v>
      </c>
      <c r="N105" s="5">
        <v>0.0</v>
      </c>
      <c r="O105" s="5">
        <v>0.0</v>
      </c>
      <c r="P105" s="5">
        <v>0.0</v>
      </c>
    </row>
    <row r="106">
      <c r="A106" s="5">
        <v>104.0</v>
      </c>
      <c r="B106" s="6">
        <v>44531.0</v>
      </c>
      <c r="C106" s="5">
        <v>1038.30590917784</v>
      </c>
      <c r="D106" s="5">
        <v>930.608486841389</v>
      </c>
      <c r="E106" s="5">
        <v>1143.60049386434</v>
      </c>
      <c r="F106" s="5">
        <v>1038.30590917784</v>
      </c>
      <c r="G106" s="5">
        <v>1038.30590917784</v>
      </c>
      <c r="H106" s="5">
        <v>-6.86349716839201</v>
      </c>
      <c r="I106" s="5">
        <v>-6.86349716839201</v>
      </c>
      <c r="J106" s="5">
        <v>-6.86349716839201</v>
      </c>
      <c r="K106" s="5">
        <v>-6.86349716839201</v>
      </c>
      <c r="L106" s="5">
        <v>-6.86349716839201</v>
      </c>
      <c r="M106" s="5">
        <v>-6.86349716839201</v>
      </c>
      <c r="N106" s="5">
        <v>0.0</v>
      </c>
      <c r="O106" s="5">
        <v>0.0</v>
      </c>
      <c r="P106" s="5">
        <v>0.0</v>
      </c>
    </row>
    <row r="107">
      <c r="A107" s="5">
        <v>105.0</v>
      </c>
      <c r="B107" s="6">
        <v>44532.0</v>
      </c>
      <c r="C107" s="5">
        <v>1038.11603798952</v>
      </c>
      <c r="D107" s="5">
        <v>923.761635747358</v>
      </c>
      <c r="E107" s="5">
        <v>1135.35722549473</v>
      </c>
      <c r="F107" s="5">
        <v>1038.11603798952</v>
      </c>
      <c r="G107" s="5">
        <v>1038.11603798952</v>
      </c>
      <c r="H107" s="5">
        <v>-15.3167953003164</v>
      </c>
      <c r="I107" s="5">
        <v>-15.3167953003164</v>
      </c>
      <c r="J107" s="5">
        <v>-15.3167953003164</v>
      </c>
      <c r="K107" s="5">
        <v>-15.3167953003164</v>
      </c>
      <c r="L107" s="5">
        <v>-15.3167953003164</v>
      </c>
      <c r="M107" s="5">
        <v>-15.3167953003164</v>
      </c>
      <c r="N107" s="5">
        <v>0.0</v>
      </c>
      <c r="O107" s="5">
        <v>0.0</v>
      </c>
      <c r="P107" s="5">
        <v>0.0</v>
      </c>
    </row>
    <row r="108">
      <c r="A108" s="5">
        <v>106.0</v>
      </c>
      <c r="B108" s="6">
        <v>44533.0</v>
      </c>
      <c r="C108" s="5">
        <v>1037.92616680121</v>
      </c>
      <c r="D108" s="5">
        <v>909.735723139923</v>
      </c>
      <c r="E108" s="5">
        <v>1133.40003916499</v>
      </c>
      <c r="F108" s="5">
        <v>1037.92616680121</v>
      </c>
      <c r="G108" s="5">
        <v>1037.92616680121</v>
      </c>
      <c r="H108" s="5">
        <v>-19.7238123656057</v>
      </c>
      <c r="I108" s="5">
        <v>-19.7238123656057</v>
      </c>
      <c r="J108" s="5">
        <v>-19.7238123656057</v>
      </c>
      <c r="K108" s="5">
        <v>-19.7238123656057</v>
      </c>
      <c r="L108" s="5">
        <v>-19.7238123656057</v>
      </c>
      <c r="M108" s="5">
        <v>-19.7238123656057</v>
      </c>
      <c r="N108" s="5">
        <v>0.0</v>
      </c>
      <c r="O108" s="5">
        <v>0.0</v>
      </c>
      <c r="P108" s="5">
        <v>0.0</v>
      </c>
    </row>
    <row r="109">
      <c r="A109" s="5">
        <v>107.0</v>
      </c>
      <c r="B109" s="6">
        <v>44536.0</v>
      </c>
      <c r="C109" s="5">
        <v>1037.35655323626</v>
      </c>
      <c r="D109" s="5">
        <v>920.725055050198</v>
      </c>
      <c r="E109" s="5">
        <v>1145.10220677301</v>
      </c>
      <c r="F109" s="5">
        <v>1037.35655323626</v>
      </c>
      <c r="G109" s="5">
        <v>1037.35655323626</v>
      </c>
      <c r="H109" s="5">
        <v>-3.64759529040474</v>
      </c>
      <c r="I109" s="5">
        <v>-3.64759529040474</v>
      </c>
      <c r="J109" s="5">
        <v>-3.64759529040474</v>
      </c>
      <c r="K109" s="5">
        <v>-3.64759529040474</v>
      </c>
      <c r="L109" s="5">
        <v>-3.64759529040474</v>
      </c>
      <c r="M109" s="5">
        <v>-3.64759529040474</v>
      </c>
      <c r="N109" s="5">
        <v>0.0</v>
      </c>
      <c r="O109" s="5">
        <v>0.0</v>
      </c>
      <c r="P109" s="5">
        <v>0.0</v>
      </c>
    </row>
    <row r="110">
      <c r="A110" s="5">
        <v>108.0</v>
      </c>
      <c r="B110" s="6">
        <v>44537.0</v>
      </c>
      <c r="C110" s="5">
        <v>1037.16668204794</v>
      </c>
      <c r="D110" s="5">
        <v>917.821182689811</v>
      </c>
      <c r="E110" s="5">
        <v>1143.1966509355</v>
      </c>
      <c r="F110" s="5">
        <v>1037.16668204794</v>
      </c>
      <c r="G110" s="5">
        <v>1037.16668204794</v>
      </c>
      <c r="H110" s="5">
        <v>-8.93925164529896</v>
      </c>
      <c r="I110" s="5">
        <v>-8.93925164529896</v>
      </c>
      <c r="J110" s="5">
        <v>-8.93925164529896</v>
      </c>
      <c r="K110" s="5">
        <v>-8.93925164529896</v>
      </c>
      <c r="L110" s="5">
        <v>-8.93925164529896</v>
      </c>
      <c r="M110" s="5">
        <v>-8.93925164529896</v>
      </c>
      <c r="N110" s="5">
        <v>0.0</v>
      </c>
      <c r="O110" s="5">
        <v>0.0</v>
      </c>
      <c r="P110" s="5">
        <v>0.0</v>
      </c>
    </row>
    <row r="111">
      <c r="A111" s="5">
        <v>109.0</v>
      </c>
      <c r="B111" s="6">
        <v>44538.0</v>
      </c>
      <c r="C111" s="5">
        <v>1036.97681085963</v>
      </c>
      <c r="D111" s="5">
        <v>919.294252531148</v>
      </c>
      <c r="E111" s="5">
        <v>1136.55110904384</v>
      </c>
      <c r="F111" s="5">
        <v>1036.97681085963</v>
      </c>
      <c r="G111" s="5">
        <v>1036.97681085963</v>
      </c>
      <c r="H111" s="5">
        <v>-6.86349716837989</v>
      </c>
      <c r="I111" s="5">
        <v>-6.86349716837989</v>
      </c>
      <c r="J111" s="5">
        <v>-6.86349716837989</v>
      </c>
      <c r="K111" s="5">
        <v>-6.86349716837989</v>
      </c>
      <c r="L111" s="5">
        <v>-6.86349716837989</v>
      </c>
      <c r="M111" s="5">
        <v>-6.86349716837989</v>
      </c>
      <c r="N111" s="5">
        <v>0.0</v>
      </c>
      <c r="O111" s="5">
        <v>0.0</v>
      </c>
      <c r="P111" s="5">
        <v>0.0</v>
      </c>
    </row>
    <row r="112">
      <c r="A112" s="5">
        <v>110.0</v>
      </c>
      <c r="B112" s="6">
        <v>44539.0</v>
      </c>
      <c r="C112" s="5">
        <v>1036.78693967131</v>
      </c>
      <c r="D112" s="5">
        <v>914.639646904396</v>
      </c>
      <c r="E112" s="5">
        <v>1137.98650632021</v>
      </c>
      <c r="F112" s="5">
        <v>1036.78693967131</v>
      </c>
      <c r="G112" s="5">
        <v>1036.78693967131</v>
      </c>
      <c r="H112" s="5">
        <v>-15.3167953003193</v>
      </c>
      <c r="I112" s="5">
        <v>-15.3167953003193</v>
      </c>
      <c r="J112" s="5">
        <v>-15.3167953003193</v>
      </c>
      <c r="K112" s="5">
        <v>-15.3167953003193</v>
      </c>
      <c r="L112" s="5">
        <v>-15.3167953003193</v>
      </c>
      <c r="M112" s="5">
        <v>-15.3167953003193</v>
      </c>
      <c r="N112" s="5">
        <v>0.0</v>
      </c>
      <c r="O112" s="5">
        <v>0.0</v>
      </c>
      <c r="P112" s="5">
        <v>0.0</v>
      </c>
    </row>
    <row r="113">
      <c r="A113" s="5">
        <v>111.0</v>
      </c>
      <c r="B113" s="6">
        <v>44540.0</v>
      </c>
      <c r="C113" s="5">
        <v>1036.597068483</v>
      </c>
      <c r="D113" s="5">
        <v>905.880388300839</v>
      </c>
      <c r="E113" s="5">
        <v>1122.53016305414</v>
      </c>
      <c r="F113" s="5">
        <v>1036.597068483</v>
      </c>
      <c r="G113" s="5">
        <v>1036.597068483</v>
      </c>
      <c r="H113" s="5">
        <v>-19.7238123655764</v>
      </c>
      <c r="I113" s="5">
        <v>-19.7238123655764</v>
      </c>
      <c r="J113" s="5">
        <v>-19.7238123655764</v>
      </c>
      <c r="K113" s="5">
        <v>-19.7238123655764</v>
      </c>
      <c r="L113" s="5">
        <v>-19.7238123655764</v>
      </c>
      <c r="M113" s="5">
        <v>-19.7238123655764</v>
      </c>
      <c r="N113" s="5">
        <v>0.0</v>
      </c>
      <c r="O113" s="5">
        <v>0.0</v>
      </c>
      <c r="P113" s="5">
        <v>0.0</v>
      </c>
    </row>
    <row r="114">
      <c r="A114" s="5">
        <v>112.0</v>
      </c>
      <c r="B114" s="6">
        <v>44543.0</v>
      </c>
      <c r="C114" s="5">
        <v>1034.04606985327</v>
      </c>
      <c r="D114" s="5">
        <v>921.080459449551</v>
      </c>
      <c r="E114" s="5">
        <v>1149.91122170367</v>
      </c>
      <c r="F114" s="5">
        <v>1034.04606985327</v>
      </c>
      <c r="G114" s="5">
        <v>1034.04606985327</v>
      </c>
      <c r="H114" s="5">
        <v>-3.64759529040052</v>
      </c>
      <c r="I114" s="5">
        <v>-3.64759529040052</v>
      </c>
      <c r="J114" s="5">
        <v>-3.64759529040052</v>
      </c>
      <c r="K114" s="5">
        <v>-3.64759529040052</v>
      </c>
      <c r="L114" s="5">
        <v>-3.64759529040052</v>
      </c>
      <c r="M114" s="5">
        <v>-3.64759529040052</v>
      </c>
      <c r="N114" s="5">
        <v>0.0</v>
      </c>
      <c r="O114" s="5">
        <v>0.0</v>
      </c>
      <c r="P114" s="5">
        <v>0.0</v>
      </c>
    </row>
    <row r="115">
      <c r="A115" s="5">
        <v>113.0</v>
      </c>
      <c r="B115" s="6">
        <v>44544.0</v>
      </c>
      <c r="C115" s="5">
        <v>1033.1957369767</v>
      </c>
      <c r="D115" s="5">
        <v>911.1764874132</v>
      </c>
      <c r="E115" s="5">
        <v>1129.59320337302</v>
      </c>
      <c r="F115" s="5">
        <v>1033.1957369767</v>
      </c>
      <c r="G115" s="5">
        <v>1033.1957369767</v>
      </c>
      <c r="H115" s="5">
        <v>-8.9392516453138</v>
      </c>
      <c r="I115" s="5">
        <v>-8.9392516453138</v>
      </c>
      <c r="J115" s="5">
        <v>-8.9392516453138</v>
      </c>
      <c r="K115" s="5">
        <v>-8.9392516453138</v>
      </c>
      <c r="L115" s="5">
        <v>-8.9392516453138</v>
      </c>
      <c r="M115" s="5">
        <v>-8.9392516453138</v>
      </c>
      <c r="N115" s="5">
        <v>0.0</v>
      </c>
      <c r="O115" s="5">
        <v>0.0</v>
      </c>
      <c r="P115" s="5">
        <v>0.0</v>
      </c>
    </row>
    <row r="116">
      <c r="A116" s="5">
        <v>114.0</v>
      </c>
      <c r="B116" s="6">
        <v>44545.0</v>
      </c>
      <c r="C116" s="5">
        <v>1032.34540410013</v>
      </c>
      <c r="D116" s="5">
        <v>915.797194852588</v>
      </c>
      <c r="E116" s="5">
        <v>1135.90897022716</v>
      </c>
      <c r="F116" s="5">
        <v>1032.34540410013</v>
      </c>
      <c r="G116" s="5">
        <v>1032.34540410013</v>
      </c>
      <c r="H116" s="5">
        <v>-6.86349716838814</v>
      </c>
      <c r="I116" s="5">
        <v>-6.86349716838814</v>
      </c>
      <c r="J116" s="5">
        <v>-6.86349716838814</v>
      </c>
      <c r="K116" s="5">
        <v>-6.86349716838814</v>
      </c>
      <c r="L116" s="5">
        <v>-6.86349716838814</v>
      </c>
      <c r="M116" s="5">
        <v>-6.86349716838814</v>
      </c>
      <c r="N116" s="5">
        <v>0.0</v>
      </c>
      <c r="O116" s="5">
        <v>0.0</v>
      </c>
      <c r="P116" s="5">
        <v>0.0</v>
      </c>
    </row>
    <row r="117">
      <c r="A117" s="5">
        <v>115.0</v>
      </c>
      <c r="B117" s="6">
        <v>44546.0</v>
      </c>
      <c r="C117" s="5">
        <v>1031.49507122355</v>
      </c>
      <c r="D117" s="5">
        <v>902.599011170655</v>
      </c>
      <c r="E117" s="5">
        <v>1129.71471985319</v>
      </c>
      <c r="F117" s="5">
        <v>1031.49507122355</v>
      </c>
      <c r="G117" s="5">
        <v>1031.49507122355</v>
      </c>
      <c r="H117" s="5">
        <v>-15.3167953003378</v>
      </c>
      <c r="I117" s="5">
        <v>-15.3167953003378</v>
      </c>
      <c r="J117" s="5">
        <v>-15.3167953003378</v>
      </c>
      <c r="K117" s="5">
        <v>-15.3167953003378</v>
      </c>
      <c r="L117" s="5">
        <v>-15.3167953003378</v>
      </c>
      <c r="M117" s="5">
        <v>-15.3167953003378</v>
      </c>
      <c r="N117" s="5">
        <v>0.0</v>
      </c>
      <c r="O117" s="5">
        <v>0.0</v>
      </c>
      <c r="P117" s="5">
        <v>0.0</v>
      </c>
    </row>
    <row r="118">
      <c r="A118" s="5">
        <v>116.0</v>
      </c>
      <c r="B118" s="6">
        <v>44547.0</v>
      </c>
      <c r="C118" s="5">
        <v>1030.64473834698</v>
      </c>
      <c r="D118" s="5">
        <v>900.813512869571</v>
      </c>
      <c r="E118" s="5">
        <v>1126.29995076039</v>
      </c>
      <c r="F118" s="5">
        <v>1030.64473834698</v>
      </c>
      <c r="G118" s="5">
        <v>1030.64473834698</v>
      </c>
      <c r="H118" s="5">
        <v>-19.7238123655598</v>
      </c>
      <c r="I118" s="5">
        <v>-19.7238123655598</v>
      </c>
      <c r="J118" s="5">
        <v>-19.7238123655598</v>
      </c>
      <c r="K118" s="5">
        <v>-19.7238123655598</v>
      </c>
      <c r="L118" s="5">
        <v>-19.7238123655598</v>
      </c>
      <c r="M118" s="5">
        <v>-19.7238123655598</v>
      </c>
      <c r="N118" s="5">
        <v>0.0</v>
      </c>
      <c r="O118" s="5">
        <v>0.0</v>
      </c>
      <c r="P118" s="5">
        <v>0.0</v>
      </c>
    </row>
    <row r="119">
      <c r="A119" s="5">
        <v>117.0</v>
      </c>
      <c r="B119" s="6">
        <v>44550.0</v>
      </c>
      <c r="C119" s="5">
        <v>1028.09373971726</v>
      </c>
      <c r="D119" s="5">
        <v>910.453067640274</v>
      </c>
      <c r="E119" s="5">
        <v>1120.66951845789</v>
      </c>
      <c r="F119" s="5">
        <v>1028.09373971726</v>
      </c>
      <c r="G119" s="5">
        <v>1028.09373971726</v>
      </c>
      <c r="H119" s="5">
        <v>-3.64759529045976</v>
      </c>
      <c r="I119" s="5">
        <v>-3.64759529045976</v>
      </c>
      <c r="J119" s="5">
        <v>-3.64759529045976</v>
      </c>
      <c r="K119" s="5">
        <v>-3.64759529045976</v>
      </c>
      <c r="L119" s="5">
        <v>-3.64759529045976</v>
      </c>
      <c r="M119" s="5">
        <v>-3.64759529045976</v>
      </c>
      <c r="N119" s="5">
        <v>0.0</v>
      </c>
      <c r="O119" s="5">
        <v>0.0</v>
      </c>
      <c r="P119" s="5">
        <v>0.0</v>
      </c>
    </row>
    <row r="120">
      <c r="A120" s="5">
        <v>118.0</v>
      </c>
      <c r="B120" s="6">
        <v>44551.0</v>
      </c>
      <c r="C120" s="5">
        <v>1027.24340684068</v>
      </c>
      <c r="D120" s="5">
        <v>909.516945242609</v>
      </c>
      <c r="E120" s="5">
        <v>1133.4606752877</v>
      </c>
      <c r="F120" s="5">
        <v>1027.24340684068</v>
      </c>
      <c r="G120" s="5">
        <v>1027.24340684068</v>
      </c>
      <c r="H120" s="5">
        <v>-8.9392516452708</v>
      </c>
      <c r="I120" s="5">
        <v>-8.9392516452708</v>
      </c>
      <c r="J120" s="5">
        <v>-8.9392516452708</v>
      </c>
      <c r="K120" s="5">
        <v>-8.9392516452708</v>
      </c>
      <c r="L120" s="5">
        <v>-8.9392516452708</v>
      </c>
      <c r="M120" s="5">
        <v>-8.9392516452708</v>
      </c>
      <c r="N120" s="5">
        <v>0.0</v>
      </c>
      <c r="O120" s="5">
        <v>0.0</v>
      </c>
      <c r="P120" s="5">
        <v>0.0</v>
      </c>
    </row>
    <row r="121">
      <c r="A121" s="5">
        <v>119.0</v>
      </c>
      <c r="B121" s="6">
        <v>44552.0</v>
      </c>
      <c r="C121" s="5">
        <v>1026.39307396411</v>
      </c>
      <c r="D121" s="5">
        <v>911.529100649169</v>
      </c>
      <c r="E121" s="5">
        <v>1129.3726301367</v>
      </c>
      <c r="F121" s="5">
        <v>1026.39307396411</v>
      </c>
      <c r="G121" s="5">
        <v>1026.39307396411</v>
      </c>
      <c r="H121" s="5">
        <v>-6.86349716839639</v>
      </c>
      <c r="I121" s="5">
        <v>-6.86349716839639</v>
      </c>
      <c r="J121" s="5">
        <v>-6.86349716839639</v>
      </c>
      <c r="K121" s="5">
        <v>-6.86349716839639</v>
      </c>
      <c r="L121" s="5">
        <v>-6.86349716839639</v>
      </c>
      <c r="M121" s="5">
        <v>-6.86349716839639</v>
      </c>
      <c r="N121" s="5">
        <v>0.0</v>
      </c>
      <c r="O121" s="5">
        <v>0.0</v>
      </c>
      <c r="P121" s="5">
        <v>0.0</v>
      </c>
    </row>
    <row r="122">
      <c r="A122" s="5">
        <v>120.0</v>
      </c>
      <c r="B122" s="6">
        <v>44553.0</v>
      </c>
      <c r="C122" s="5">
        <v>1025.3722540334</v>
      </c>
      <c r="D122" s="5">
        <v>896.304879270833</v>
      </c>
      <c r="E122" s="5">
        <v>1112.27724058659</v>
      </c>
      <c r="F122" s="5">
        <v>1025.3722540334</v>
      </c>
      <c r="G122" s="5">
        <v>1025.3722540334</v>
      </c>
      <c r="H122" s="5">
        <v>-15.3167953002798</v>
      </c>
      <c r="I122" s="5">
        <v>-15.3167953002798</v>
      </c>
      <c r="J122" s="5">
        <v>-15.3167953002798</v>
      </c>
      <c r="K122" s="5">
        <v>-15.3167953002798</v>
      </c>
      <c r="L122" s="5">
        <v>-15.3167953002798</v>
      </c>
      <c r="M122" s="5">
        <v>-15.3167953002798</v>
      </c>
      <c r="N122" s="5">
        <v>0.0</v>
      </c>
      <c r="O122" s="5">
        <v>0.0</v>
      </c>
      <c r="P122" s="5">
        <v>0.0</v>
      </c>
    </row>
    <row r="123">
      <c r="A123" s="5">
        <v>121.0</v>
      </c>
      <c r="B123" s="6">
        <v>44557.0</v>
      </c>
      <c r="C123" s="5">
        <v>1021.28897431055</v>
      </c>
      <c r="D123" s="5">
        <v>899.247890022538</v>
      </c>
      <c r="E123" s="5">
        <v>1131.31763963528</v>
      </c>
      <c r="F123" s="5">
        <v>1021.28897431055</v>
      </c>
      <c r="G123" s="5">
        <v>1021.28897431055</v>
      </c>
      <c r="H123" s="5">
        <v>-3.64759529045553</v>
      </c>
      <c r="I123" s="5">
        <v>-3.64759529045553</v>
      </c>
      <c r="J123" s="5">
        <v>-3.64759529045553</v>
      </c>
      <c r="K123" s="5">
        <v>-3.64759529045553</v>
      </c>
      <c r="L123" s="5">
        <v>-3.64759529045553</v>
      </c>
      <c r="M123" s="5">
        <v>-3.64759529045553</v>
      </c>
      <c r="N123" s="5">
        <v>0.0</v>
      </c>
      <c r="O123" s="5">
        <v>0.0</v>
      </c>
      <c r="P123" s="5">
        <v>0.0</v>
      </c>
    </row>
    <row r="124">
      <c r="A124" s="5">
        <v>122.0</v>
      </c>
      <c r="B124" s="6">
        <v>44558.0</v>
      </c>
      <c r="C124" s="5">
        <v>1020.26815437984</v>
      </c>
      <c r="D124" s="5">
        <v>904.622415230025</v>
      </c>
      <c r="E124" s="5">
        <v>1121.2357243304</v>
      </c>
      <c r="F124" s="5">
        <v>1020.26815437984</v>
      </c>
      <c r="G124" s="5">
        <v>1020.26815437984</v>
      </c>
      <c r="H124" s="5">
        <v>-8.93925164529801</v>
      </c>
      <c r="I124" s="5">
        <v>-8.93925164529801</v>
      </c>
      <c r="J124" s="5">
        <v>-8.93925164529801</v>
      </c>
      <c r="K124" s="5">
        <v>-8.93925164529801</v>
      </c>
      <c r="L124" s="5">
        <v>-8.93925164529801</v>
      </c>
      <c r="M124" s="5">
        <v>-8.93925164529801</v>
      </c>
      <c r="N124" s="5">
        <v>0.0</v>
      </c>
      <c r="O124" s="5">
        <v>0.0</v>
      </c>
      <c r="P124" s="5">
        <v>0.0</v>
      </c>
    </row>
    <row r="125">
      <c r="A125" s="5">
        <v>123.0</v>
      </c>
      <c r="B125" s="6">
        <v>44559.0</v>
      </c>
      <c r="C125" s="5">
        <v>1019.24733444912</v>
      </c>
      <c r="D125" s="5">
        <v>902.8938564169</v>
      </c>
      <c r="E125" s="5">
        <v>1129.07341306737</v>
      </c>
      <c r="F125" s="5">
        <v>1019.24733444912</v>
      </c>
      <c r="G125" s="5">
        <v>1019.24733444912</v>
      </c>
      <c r="H125" s="5">
        <v>-6.86349716840465</v>
      </c>
      <c r="I125" s="5">
        <v>-6.86349716840465</v>
      </c>
      <c r="J125" s="5">
        <v>-6.86349716840465</v>
      </c>
      <c r="K125" s="5">
        <v>-6.86349716840465</v>
      </c>
      <c r="L125" s="5">
        <v>-6.86349716840465</v>
      </c>
      <c r="M125" s="5">
        <v>-6.86349716840465</v>
      </c>
      <c r="N125" s="5">
        <v>0.0</v>
      </c>
      <c r="O125" s="5">
        <v>0.0</v>
      </c>
      <c r="P125" s="5">
        <v>0.0</v>
      </c>
    </row>
    <row r="126">
      <c r="A126" s="5">
        <v>124.0</v>
      </c>
      <c r="B126" s="6">
        <v>44560.0</v>
      </c>
      <c r="C126" s="5">
        <v>1018.22651451841</v>
      </c>
      <c r="D126" s="5">
        <v>889.985731970183</v>
      </c>
      <c r="E126" s="5">
        <v>1120.00335157153</v>
      </c>
      <c r="F126" s="5">
        <v>1018.22651451841</v>
      </c>
      <c r="G126" s="5">
        <v>1018.22651451841</v>
      </c>
      <c r="H126" s="5">
        <v>-15.3167953002983</v>
      </c>
      <c r="I126" s="5">
        <v>-15.3167953002983</v>
      </c>
      <c r="J126" s="5">
        <v>-15.3167953002983</v>
      </c>
      <c r="K126" s="5">
        <v>-15.3167953002983</v>
      </c>
      <c r="L126" s="5">
        <v>-15.3167953002983</v>
      </c>
      <c r="M126" s="5">
        <v>-15.3167953002983</v>
      </c>
      <c r="N126" s="5">
        <v>0.0</v>
      </c>
      <c r="O126" s="5">
        <v>0.0</v>
      </c>
      <c r="P126" s="5">
        <v>0.0</v>
      </c>
    </row>
    <row r="127">
      <c r="A127" s="5">
        <v>125.0</v>
      </c>
      <c r="B127" s="6">
        <v>44561.0</v>
      </c>
      <c r="C127" s="5">
        <v>1017.2056945877</v>
      </c>
      <c r="D127" s="5">
        <v>882.836317668817</v>
      </c>
      <c r="E127" s="5">
        <v>1107.92291969107</v>
      </c>
      <c r="F127" s="5">
        <v>1017.2056945877</v>
      </c>
      <c r="G127" s="5">
        <v>1017.2056945877</v>
      </c>
      <c r="H127" s="5">
        <v>-19.7238123655139</v>
      </c>
      <c r="I127" s="5">
        <v>-19.7238123655139</v>
      </c>
      <c r="J127" s="5">
        <v>-19.7238123655139</v>
      </c>
      <c r="K127" s="5">
        <v>-19.7238123655139</v>
      </c>
      <c r="L127" s="5">
        <v>-19.7238123655139</v>
      </c>
      <c r="M127" s="5">
        <v>-19.7238123655139</v>
      </c>
      <c r="N127" s="5">
        <v>0.0</v>
      </c>
      <c r="O127" s="5">
        <v>0.0</v>
      </c>
      <c r="P127" s="5">
        <v>0.0</v>
      </c>
    </row>
    <row r="128">
      <c r="A128" s="5">
        <v>126.0</v>
      </c>
      <c r="B128" s="6">
        <v>44564.0</v>
      </c>
      <c r="C128" s="5">
        <v>1014.14323479556</v>
      </c>
      <c r="D128" s="5">
        <v>894.698125262499</v>
      </c>
      <c r="E128" s="5">
        <v>1126.98339205227</v>
      </c>
      <c r="F128" s="5">
        <v>1014.14323479556</v>
      </c>
      <c r="G128" s="5">
        <v>1014.14323479556</v>
      </c>
      <c r="H128" s="5">
        <v>-3.64759529037133</v>
      </c>
      <c r="I128" s="5">
        <v>-3.64759529037133</v>
      </c>
      <c r="J128" s="5">
        <v>-3.64759529037133</v>
      </c>
      <c r="K128" s="5">
        <v>-3.64759529037133</v>
      </c>
      <c r="L128" s="5">
        <v>-3.64759529037133</v>
      </c>
      <c r="M128" s="5">
        <v>-3.64759529037133</v>
      </c>
      <c r="N128" s="5">
        <v>0.0</v>
      </c>
      <c r="O128" s="5">
        <v>0.0</v>
      </c>
      <c r="P128" s="5">
        <v>0.0</v>
      </c>
    </row>
    <row r="129">
      <c r="A129" s="5">
        <v>127.0</v>
      </c>
      <c r="B129" s="6">
        <v>44565.0</v>
      </c>
      <c r="C129" s="5">
        <v>1013.12241486485</v>
      </c>
      <c r="D129" s="5">
        <v>896.247115699386</v>
      </c>
      <c r="E129" s="5">
        <v>1126.46870664105</v>
      </c>
      <c r="F129" s="5">
        <v>1013.12241486485</v>
      </c>
      <c r="G129" s="5">
        <v>1013.12241486485</v>
      </c>
      <c r="H129" s="5">
        <v>-8.93925164528393</v>
      </c>
      <c r="I129" s="5">
        <v>-8.93925164528393</v>
      </c>
      <c r="J129" s="5">
        <v>-8.93925164528393</v>
      </c>
      <c r="K129" s="5">
        <v>-8.93925164528393</v>
      </c>
      <c r="L129" s="5">
        <v>-8.93925164528393</v>
      </c>
      <c r="M129" s="5">
        <v>-8.93925164528393</v>
      </c>
      <c r="N129" s="5">
        <v>0.0</v>
      </c>
      <c r="O129" s="5">
        <v>0.0</v>
      </c>
      <c r="P129" s="5">
        <v>0.0</v>
      </c>
    </row>
    <row r="130">
      <c r="A130" s="5">
        <v>128.0</v>
      </c>
      <c r="B130" s="6">
        <v>44566.0</v>
      </c>
      <c r="C130" s="5">
        <v>1012.10158071091</v>
      </c>
      <c r="D130" s="5">
        <v>890.6300979405</v>
      </c>
      <c r="E130" s="5">
        <v>1118.68491396167</v>
      </c>
      <c r="F130" s="5">
        <v>1012.10158071091</v>
      </c>
      <c r="G130" s="5">
        <v>1012.10158071091</v>
      </c>
      <c r="H130" s="5">
        <v>-6.86349716839252</v>
      </c>
      <c r="I130" s="5">
        <v>-6.86349716839252</v>
      </c>
      <c r="J130" s="5">
        <v>-6.86349716839252</v>
      </c>
      <c r="K130" s="5">
        <v>-6.86349716839252</v>
      </c>
      <c r="L130" s="5">
        <v>-6.86349716839252</v>
      </c>
      <c r="M130" s="5">
        <v>-6.86349716839252</v>
      </c>
      <c r="N130" s="5">
        <v>0.0</v>
      </c>
      <c r="O130" s="5">
        <v>0.0</v>
      </c>
      <c r="P130" s="5">
        <v>0.0</v>
      </c>
    </row>
    <row r="131">
      <c r="A131" s="5">
        <v>129.0</v>
      </c>
      <c r="B131" s="6">
        <v>44567.0</v>
      </c>
      <c r="C131" s="5">
        <v>1011.08074655698</v>
      </c>
      <c r="D131" s="5">
        <v>884.153341184802</v>
      </c>
      <c r="E131" s="5">
        <v>1109.0713789422</v>
      </c>
      <c r="F131" s="5">
        <v>1011.08074655698</v>
      </c>
      <c r="G131" s="5">
        <v>1011.08074655698</v>
      </c>
      <c r="H131" s="5">
        <v>-15.316795300309</v>
      </c>
      <c r="I131" s="5">
        <v>-15.316795300309</v>
      </c>
      <c r="J131" s="5">
        <v>-15.316795300309</v>
      </c>
      <c r="K131" s="5">
        <v>-15.316795300309</v>
      </c>
      <c r="L131" s="5">
        <v>-15.316795300309</v>
      </c>
      <c r="M131" s="5">
        <v>-15.316795300309</v>
      </c>
      <c r="N131" s="5">
        <v>0.0</v>
      </c>
      <c r="O131" s="5">
        <v>0.0</v>
      </c>
      <c r="P131" s="5">
        <v>0.0</v>
      </c>
    </row>
    <row r="132">
      <c r="A132" s="5">
        <v>130.0</v>
      </c>
      <c r="B132" s="6">
        <v>44568.0</v>
      </c>
      <c r="C132" s="5">
        <v>1010.05991240304</v>
      </c>
      <c r="D132" s="5">
        <v>880.768183434068</v>
      </c>
      <c r="E132" s="5">
        <v>1099.45550400516</v>
      </c>
      <c r="F132" s="5">
        <v>1010.05991240304</v>
      </c>
      <c r="G132" s="5">
        <v>1010.05991240304</v>
      </c>
      <c r="H132" s="5">
        <v>-19.7238123654973</v>
      </c>
      <c r="I132" s="5">
        <v>-19.7238123654973</v>
      </c>
      <c r="J132" s="5">
        <v>-19.7238123654973</v>
      </c>
      <c r="K132" s="5">
        <v>-19.7238123654973</v>
      </c>
      <c r="L132" s="5">
        <v>-19.7238123654973</v>
      </c>
      <c r="M132" s="5">
        <v>-19.7238123654973</v>
      </c>
      <c r="N132" s="5">
        <v>0.0</v>
      </c>
      <c r="O132" s="5">
        <v>0.0</v>
      </c>
      <c r="P132" s="5">
        <v>0.0</v>
      </c>
    </row>
    <row r="133">
      <c r="A133" s="5">
        <v>131.0</v>
      </c>
      <c r="B133" s="6">
        <v>44571.0</v>
      </c>
      <c r="C133" s="5">
        <v>1006.99740994122</v>
      </c>
      <c r="D133" s="5">
        <v>895.588953626024</v>
      </c>
      <c r="E133" s="5">
        <v>1112.09214373046</v>
      </c>
      <c r="F133" s="5">
        <v>1006.99740994122</v>
      </c>
      <c r="G133" s="5">
        <v>1006.99740994122</v>
      </c>
      <c r="H133" s="5">
        <v>-3.6475952903671</v>
      </c>
      <c r="I133" s="5">
        <v>-3.6475952903671</v>
      </c>
      <c r="J133" s="5">
        <v>-3.6475952903671</v>
      </c>
      <c r="K133" s="5">
        <v>-3.6475952903671</v>
      </c>
      <c r="L133" s="5">
        <v>-3.6475952903671</v>
      </c>
      <c r="M133" s="5">
        <v>-3.6475952903671</v>
      </c>
      <c r="N133" s="5">
        <v>0.0</v>
      </c>
      <c r="O133" s="5">
        <v>0.0</v>
      </c>
      <c r="P133" s="5">
        <v>0.0</v>
      </c>
    </row>
    <row r="134">
      <c r="A134" s="5">
        <v>132.0</v>
      </c>
      <c r="B134" s="6">
        <v>44572.0</v>
      </c>
      <c r="C134" s="5">
        <v>1005.97657578729</v>
      </c>
      <c r="D134" s="5">
        <v>881.709112715342</v>
      </c>
      <c r="E134" s="5">
        <v>1102.577607732</v>
      </c>
      <c r="F134" s="5">
        <v>1005.97657578729</v>
      </c>
      <c r="G134" s="5">
        <v>1005.97657578729</v>
      </c>
      <c r="H134" s="5">
        <v>-8.93925164529877</v>
      </c>
      <c r="I134" s="5">
        <v>-8.93925164529877</v>
      </c>
      <c r="J134" s="5">
        <v>-8.93925164529877</v>
      </c>
      <c r="K134" s="5">
        <v>-8.93925164529877</v>
      </c>
      <c r="L134" s="5">
        <v>-8.93925164529877</v>
      </c>
      <c r="M134" s="5">
        <v>-8.93925164529877</v>
      </c>
      <c r="N134" s="5">
        <v>0.0</v>
      </c>
      <c r="O134" s="5">
        <v>0.0</v>
      </c>
      <c r="P134" s="5">
        <v>0.0</v>
      </c>
    </row>
    <row r="135">
      <c r="A135" s="5">
        <v>133.0</v>
      </c>
      <c r="B135" s="6">
        <v>44573.0</v>
      </c>
      <c r="C135" s="5">
        <v>1004.95574163335</v>
      </c>
      <c r="D135" s="5">
        <v>890.518065571839</v>
      </c>
      <c r="E135" s="5">
        <v>1106.4170416241</v>
      </c>
      <c r="F135" s="5">
        <v>1004.95574163335</v>
      </c>
      <c r="G135" s="5">
        <v>1004.95574163335</v>
      </c>
      <c r="H135" s="5">
        <v>-6.86349716842115</v>
      </c>
      <c r="I135" s="5">
        <v>-6.86349716842115</v>
      </c>
      <c r="J135" s="5">
        <v>-6.86349716842115</v>
      </c>
      <c r="K135" s="5">
        <v>-6.86349716842115</v>
      </c>
      <c r="L135" s="5">
        <v>-6.86349716842115</v>
      </c>
      <c r="M135" s="5">
        <v>-6.86349716842115</v>
      </c>
      <c r="N135" s="5">
        <v>0.0</v>
      </c>
      <c r="O135" s="5">
        <v>0.0</v>
      </c>
      <c r="P135" s="5">
        <v>0.0</v>
      </c>
    </row>
    <row r="136">
      <c r="A136" s="5">
        <v>134.0</v>
      </c>
      <c r="B136" s="6">
        <v>44574.0</v>
      </c>
      <c r="C136" s="5">
        <v>1003.93490747941</v>
      </c>
      <c r="D136" s="5">
        <v>873.250004569656</v>
      </c>
      <c r="E136" s="5">
        <v>1099.95514015508</v>
      </c>
      <c r="F136" s="5">
        <v>1003.93490747941</v>
      </c>
      <c r="G136" s="5">
        <v>1003.93490747941</v>
      </c>
      <c r="H136" s="5">
        <v>-15.3167953003197</v>
      </c>
      <c r="I136" s="5">
        <v>-15.3167953003197</v>
      </c>
      <c r="J136" s="5">
        <v>-15.3167953003197</v>
      </c>
      <c r="K136" s="5">
        <v>-15.3167953003197</v>
      </c>
      <c r="L136" s="5">
        <v>-15.3167953003197</v>
      </c>
      <c r="M136" s="5">
        <v>-15.3167953003197</v>
      </c>
      <c r="N136" s="5">
        <v>0.0</v>
      </c>
      <c r="O136" s="5">
        <v>0.0</v>
      </c>
      <c r="P136" s="5">
        <v>0.0</v>
      </c>
    </row>
    <row r="137">
      <c r="A137" s="5">
        <v>135.0</v>
      </c>
      <c r="B137" s="6">
        <v>44575.0</v>
      </c>
      <c r="C137" s="5">
        <v>1002.91407332547</v>
      </c>
      <c r="D137" s="5">
        <v>876.636945087576</v>
      </c>
      <c r="E137" s="5">
        <v>1102.43278538327</v>
      </c>
      <c r="F137" s="5">
        <v>1002.91407332547</v>
      </c>
      <c r="G137" s="5">
        <v>1002.91407332547</v>
      </c>
      <c r="H137" s="5">
        <v>-19.7238123655865</v>
      </c>
      <c r="I137" s="5">
        <v>-19.7238123655865</v>
      </c>
      <c r="J137" s="5">
        <v>-19.7238123655865</v>
      </c>
      <c r="K137" s="5">
        <v>-19.7238123655865</v>
      </c>
      <c r="L137" s="5">
        <v>-19.7238123655865</v>
      </c>
      <c r="M137" s="5">
        <v>-19.7238123655865</v>
      </c>
      <c r="N137" s="5">
        <v>0.0</v>
      </c>
      <c r="O137" s="5">
        <v>0.0</v>
      </c>
      <c r="P137" s="5">
        <v>0.0</v>
      </c>
    </row>
    <row r="138">
      <c r="A138" s="5">
        <v>136.0</v>
      </c>
      <c r="B138" s="6">
        <v>44579.0</v>
      </c>
      <c r="C138" s="5">
        <v>998.830736555848</v>
      </c>
      <c r="D138" s="5">
        <v>879.71284328239</v>
      </c>
      <c r="E138" s="5">
        <v>1100.58369103129</v>
      </c>
      <c r="F138" s="5">
        <v>998.830736555848</v>
      </c>
      <c r="G138" s="5">
        <v>998.830736555848</v>
      </c>
      <c r="H138" s="5">
        <v>-8.93925164531361</v>
      </c>
      <c r="I138" s="5">
        <v>-8.93925164531361</v>
      </c>
      <c r="J138" s="5">
        <v>-8.93925164531361</v>
      </c>
      <c r="K138" s="5">
        <v>-8.93925164531361</v>
      </c>
      <c r="L138" s="5">
        <v>-8.93925164531361</v>
      </c>
      <c r="M138" s="5">
        <v>-8.93925164531361</v>
      </c>
      <c r="N138" s="5">
        <v>0.0</v>
      </c>
      <c r="O138" s="5">
        <v>0.0</v>
      </c>
      <c r="P138" s="5">
        <v>0.0</v>
      </c>
    </row>
    <row r="139">
      <c r="A139" s="5">
        <v>137.0</v>
      </c>
      <c r="B139" s="6">
        <v>44580.0</v>
      </c>
      <c r="C139" s="5">
        <v>997.809902363441</v>
      </c>
      <c r="D139" s="5">
        <v>881.21635203189</v>
      </c>
      <c r="E139" s="5">
        <v>1108.85488920313</v>
      </c>
      <c r="F139" s="5">
        <v>997.809902363441</v>
      </c>
      <c r="G139" s="5">
        <v>997.809902363441</v>
      </c>
      <c r="H139" s="5">
        <v>-6.86349716838912</v>
      </c>
      <c r="I139" s="5">
        <v>-6.86349716838912</v>
      </c>
      <c r="J139" s="5">
        <v>-6.86349716838912</v>
      </c>
      <c r="K139" s="5">
        <v>-6.86349716838912</v>
      </c>
      <c r="L139" s="5">
        <v>-6.86349716838912</v>
      </c>
      <c r="M139" s="5">
        <v>-6.86349716838912</v>
      </c>
      <c r="N139" s="5">
        <v>0.0</v>
      </c>
      <c r="O139" s="5">
        <v>0.0</v>
      </c>
      <c r="P139" s="5">
        <v>0.0</v>
      </c>
    </row>
    <row r="140">
      <c r="A140" s="5">
        <v>138.0</v>
      </c>
      <c r="B140" s="6">
        <v>44581.0</v>
      </c>
      <c r="C140" s="5">
        <v>996.789068171035</v>
      </c>
      <c r="D140" s="5">
        <v>868.198661376438</v>
      </c>
      <c r="E140" s="5">
        <v>1096.25273922961</v>
      </c>
      <c r="F140" s="5">
        <v>996.789068171035</v>
      </c>
      <c r="G140" s="5">
        <v>996.789068171035</v>
      </c>
      <c r="H140" s="5">
        <v>-15.3167953003304</v>
      </c>
      <c r="I140" s="5">
        <v>-15.3167953003304</v>
      </c>
      <c r="J140" s="5">
        <v>-15.3167953003304</v>
      </c>
      <c r="K140" s="5">
        <v>-15.3167953003304</v>
      </c>
      <c r="L140" s="5">
        <v>-15.3167953003304</v>
      </c>
      <c r="M140" s="5">
        <v>-15.3167953003304</v>
      </c>
      <c r="N140" s="5">
        <v>0.0</v>
      </c>
      <c r="O140" s="5">
        <v>0.0</v>
      </c>
      <c r="P140" s="5">
        <v>0.0</v>
      </c>
    </row>
    <row r="141">
      <c r="A141" s="5">
        <v>139.0</v>
      </c>
      <c r="B141" s="6">
        <v>44582.0</v>
      </c>
      <c r="C141" s="5">
        <v>995.768233978628</v>
      </c>
      <c r="D141" s="5">
        <v>857.460864559167</v>
      </c>
      <c r="E141" s="5">
        <v>1078.74974925958</v>
      </c>
      <c r="F141" s="5">
        <v>995.768233978628</v>
      </c>
      <c r="G141" s="5">
        <v>995.768233978628</v>
      </c>
      <c r="H141" s="5">
        <v>-19.7238123655698</v>
      </c>
      <c r="I141" s="5">
        <v>-19.7238123655698</v>
      </c>
      <c r="J141" s="5">
        <v>-19.7238123655698</v>
      </c>
      <c r="K141" s="5">
        <v>-19.7238123655698</v>
      </c>
      <c r="L141" s="5">
        <v>-19.7238123655698</v>
      </c>
      <c r="M141" s="5">
        <v>-19.7238123655698</v>
      </c>
      <c r="N141" s="5">
        <v>0.0</v>
      </c>
      <c r="O141" s="5">
        <v>0.0</v>
      </c>
      <c r="P141" s="5">
        <v>0.0</v>
      </c>
    </row>
    <row r="142">
      <c r="A142" s="5">
        <v>140.0</v>
      </c>
      <c r="B142" s="6">
        <v>44585.0</v>
      </c>
      <c r="C142" s="5">
        <v>992.705731401408</v>
      </c>
      <c r="D142" s="5">
        <v>890.721565692647</v>
      </c>
      <c r="E142" s="5">
        <v>1102.70721031533</v>
      </c>
      <c r="F142" s="5">
        <v>992.705731401408</v>
      </c>
      <c r="G142" s="5">
        <v>992.705731401408</v>
      </c>
      <c r="H142" s="5">
        <v>-3.64759529034213</v>
      </c>
      <c r="I142" s="5">
        <v>-3.64759529034213</v>
      </c>
      <c r="J142" s="5">
        <v>-3.64759529034213</v>
      </c>
      <c r="K142" s="5">
        <v>-3.64759529034213</v>
      </c>
      <c r="L142" s="5">
        <v>-3.64759529034213</v>
      </c>
      <c r="M142" s="5">
        <v>-3.64759529034213</v>
      </c>
      <c r="N142" s="5">
        <v>0.0</v>
      </c>
      <c r="O142" s="5">
        <v>0.0</v>
      </c>
      <c r="P142" s="5">
        <v>0.0</v>
      </c>
    </row>
    <row r="143">
      <c r="A143" s="5">
        <v>141.0</v>
      </c>
      <c r="B143" s="6">
        <v>44586.0</v>
      </c>
      <c r="C143" s="5">
        <v>991.684897209001</v>
      </c>
      <c r="D143" s="5">
        <v>873.389932201561</v>
      </c>
      <c r="E143" s="5">
        <v>1100.4616192575</v>
      </c>
      <c r="F143" s="5">
        <v>991.684897209001</v>
      </c>
      <c r="G143" s="5">
        <v>991.684897209001</v>
      </c>
      <c r="H143" s="5">
        <v>-8.93925164527061</v>
      </c>
      <c r="I143" s="5">
        <v>-8.93925164527061</v>
      </c>
      <c r="J143" s="5">
        <v>-8.93925164527061</v>
      </c>
      <c r="K143" s="5">
        <v>-8.93925164527061</v>
      </c>
      <c r="L143" s="5">
        <v>-8.93925164527061</v>
      </c>
      <c r="M143" s="5">
        <v>-8.93925164527061</v>
      </c>
      <c r="N143" s="5">
        <v>0.0</v>
      </c>
      <c r="O143" s="5">
        <v>0.0</v>
      </c>
      <c r="P143" s="5">
        <v>0.0</v>
      </c>
    </row>
    <row r="144">
      <c r="A144" s="5">
        <v>142.0</v>
      </c>
      <c r="B144" s="6">
        <v>44587.0</v>
      </c>
      <c r="C144" s="5">
        <v>990.664063016594</v>
      </c>
      <c r="D144" s="5">
        <v>878.091868676759</v>
      </c>
      <c r="E144" s="5">
        <v>1089.46228607271</v>
      </c>
      <c r="F144" s="5">
        <v>990.664063016594</v>
      </c>
      <c r="G144" s="5">
        <v>990.664063016594</v>
      </c>
      <c r="H144" s="5">
        <v>-6.86349716839738</v>
      </c>
      <c r="I144" s="5">
        <v>-6.86349716839738</v>
      </c>
      <c r="J144" s="5">
        <v>-6.86349716839738</v>
      </c>
      <c r="K144" s="5">
        <v>-6.86349716839738</v>
      </c>
      <c r="L144" s="5">
        <v>-6.86349716839738</v>
      </c>
      <c r="M144" s="5">
        <v>-6.86349716839738</v>
      </c>
      <c r="N144" s="5">
        <v>0.0</v>
      </c>
      <c r="O144" s="5">
        <v>0.0</v>
      </c>
      <c r="P144" s="5">
        <v>0.0</v>
      </c>
    </row>
    <row r="145">
      <c r="A145" s="5">
        <v>143.0</v>
      </c>
      <c r="B145" s="6">
        <v>44588.0</v>
      </c>
      <c r="C145" s="5">
        <v>989.643228824188</v>
      </c>
      <c r="D145" s="5">
        <v>859.498923328728</v>
      </c>
      <c r="E145" s="5">
        <v>1088.36636092578</v>
      </c>
      <c r="F145" s="5">
        <v>989.643228824188</v>
      </c>
      <c r="G145" s="5">
        <v>989.643228824188</v>
      </c>
      <c r="H145" s="5">
        <v>-15.3167953003489</v>
      </c>
      <c r="I145" s="5">
        <v>-15.3167953003489</v>
      </c>
      <c r="J145" s="5">
        <v>-15.3167953003489</v>
      </c>
      <c r="K145" s="5">
        <v>-15.3167953003489</v>
      </c>
      <c r="L145" s="5">
        <v>-15.3167953003489</v>
      </c>
      <c r="M145" s="5">
        <v>-15.3167953003489</v>
      </c>
      <c r="N145" s="5">
        <v>0.0</v>
      </c>
      <c r="O145" s="5">
        <v>0.0</v>
      </c>
      <c r="P145" s="5">
        <v>0.0</v>
      </c>
    </row>
    <row r="146">
      <c r="A146" s="5">
        <v>144.0</v>
      </c>
      <c r="B146" s="6">
        <v>44589.0</v>
      </c>
      <c r="C146" s="5">
        <v>988.622394626334</v>
      </c>
      <c r="D146" s="5">
        <v>857.148020654574</v>
      </c>
      <c r="E146" s="5">
        <v>1065.95493393653</v>
      </c>
      <c r="F146" s="5">
        <v>988.622394626334</v>
      </c>
      <c r="G146" s="5">
        <v>988.622394626334</v>
      </c>
      <c r="H146" s="5">
        <v>-19.7238123655469</v>
      </c>
      <c r="I146" s="5">
        <v>-19.7238123655469</v>
      </c>
      <c r="J146" s="5">
        <v>-19.7238123655469</v>
      </c>
      <c r="K146" s="5">
        <v>-19.7238123655469</v>
      </c>
      <c r="L146" s="5">
        <v>-19.7238123655469</v>
      </c>
      <c r="M146" s="5">
        <v>-19.7238123655469</v>
      </c>
      <c r="N146" s="5">
        <v>0.0</v>
      </c>
      <c r="O146" s="5">
        <v>0.0</v>
      </c>
      <c r="P146" s="5">
        <v>0.0</v>
      </c>
    </row>
    <row r="147">
      <c r="A147" s="5">
        <v>145.0</v>
      </c>
      <c r="B147" s="6">
        <v>44592.0</v>
      </c>
      <c r="C147" s="5">
        <v>985.559892032774</v>
      </c>
      <c r="D147" s="5">
        <v>871.461654051094</v>
      </c>
      <c r="E147" s="5">
        <v>1093.06728365249</v>
      </c>
      <c r="F147" s="5">
        <v>985.559892032774</v>
      </c>
      <c r="G147" s="5">
        <v>985.559892032774</v>
      </c>
      <c r="H147" s="5">
        <v>-3.64759529036964</v>
      </c>
      <c r="I147" s="5">
        <v>-3.64759529036964</v>
      </c>
      <c r="J147" s="5">
        <v>-3.64759529036964</v>
      </c>
      <c r="K147" s="5">
        <v>-3.64759529036964</v>
      </c>
      <c r="L147" s="5">
        <v>-3.64759529036964</v>
      </c>
      <c r="M147" s="5">
        <v>-3.64759529036964</v>
      </c>
      <c r="N147" s="5">
        <v>0.0</v>
      </c>
      <c r="O147" s="5">
        <v>0.0</v>
      </c>
      <c r="P147" s="5">
        <v>0.0</v>
      </c>
    </row>
    <row r="148">
      <c r="A148" s="5">
        <v>146.0</v>
      </c>
      <c r="B148" s="6">
        <v>44593.0</v>
      </c>
      <c r="C148" s="5">
        <v>984.53905783492</v>
      </c>
      <c r="D148" s="5">
        <v>862.674561559547</v>
      </c>
      <c r="E148" s="5">
        <v>1103.10667639146</v>
      </c>
      <c r="F148" s="5">
        <v>984.53905783492</v>
      </c>
      <c r="G148" s="5">
        <v>984.53905783492</v>
      </c>
      <c r="H148" s="5">
        <v>-8.93925164528545</v>
      </c>
      <c r="I148" s="5">
        <v>-8.93925164528545</v>
      </c>
      <c r="J148" s="5">
        <v>-8.93925164528545</v>
      </c>
      <c r="K148" s="5">
        <v>-8.93925164528545</v>
      </c>
      <c r="L148" s="5">
        <v>-8.93925164528545</v>
      </c>
      <c r="M148" s="5">
        <v>-8.93925164528545</v>
      </c>
      <c r="N148" s="5">
        <v>0.0</v>
      </c>
      <c r="O148" s="5">
        <v>0.0</v>
      </c>
      <c r="P148" s="5">
        <v>0.0</v>
      </c>
    </row>
    <row r="149">
      <c r="A149" s="5">
        <v>147.0</v>
      </c>
      <c r="B149" s="6">
        <v>44594.0</v>
      </c>
      <c r="C149" s="5">
        <v>983.518223637067</v>
      </c>
      <c r="D149" s="5">
        <v>871.932783531584</v>
      </c>
      <c r="E149" s="5">
        <v>1091.5331116035</v>
      </c>
      <c r="F149" s="5">
        <v>983.518223637067</v>
      </c>
      <c r="G149" s="5">
        <v>983.518223637067</v>
      </c>
      <c r="H149" s="5">
        <v>-6.86349716838525</v>
      </c>
      <c r="I149" s="5">
        <v>-6.86349716838525</v>
      </c>
      <c r="J149" s="5">
        <v>-6.86349716838525</v>
      </c>
      <c r="K149" s="5">
        <v>-6.86349716838525</v>
      </c>
      <c r="L149" s="5">
        <v>-6.86349716838525</v>
      </c>
      <c r="M149" s="5">
        <v>-6.86349716838525</v>
      </c>
      <c r="N149" s="5">
        <v>0.0</v>
      </c>
      <c r="O149" s="5">
        <v>0.0</v>
      </c>
      <c r="P149" s="5">
        <v>0.0</v>
      </c>
    </row>
    <row r="150">
      <c r="A150" s="5">
        <v>148.0</v>
      </c>
      <c r="B150" s="6">
        <v>44595.0</v>
      </c>
      <c r="C150" s="5">
        <v>982.497389439213</v>
      </c>
      <c r="D150" s="5">
        <v>860.489280758977</v>
      </c>
      <c r="E150" s="5">
        <v>1081.38342110435</v>
      </c>
      <c r="F150" s="5">
        <v>982.497389439213</v>
      </c>
      <c r="G150" s="5">
        <v>982.497389439213</v>
      </c>
      <c r="H150" s="5">
        <v>-15.3167953003518</v>
      </c>
      <c r="I150" s="5">
        <v>-15.3167953003518</v>
      </c>
      <c r="J150" s="5">
        <v>-15.3167953003518</v>
      </c>
      <c r="K150" s="5">
        <v>-15.3167953003518</v>
      </c>
      <c r="L150" s="5">
        <v>-15.3167953003518</v>
      </c>
      <c r="M150" s="5">
        <v>-15.3167953003518</v>
      </c>
      <c r="N150" s="5">
        <v>0.0</v>
      </c>
      <c r="O150" s="5">
        <v>0.0</v>
      </c>
      <c r="P150" s="5">
        <v>0.0</v>
      </c>
    </row>
    <row r="151">
      <c r="A151" s="5">
        <v>149.0</v>
      </c>
      <c r="B151" s="6">
        <v>44596.0</v>
      </c>
      <c r="C151" s="5">
        <v>981.47655524136</v>
      </c>
      <c r="D151" s="5">
        <v>849.819855765601</v>
      </c>
      <c r="E151" s="5">
        <v>1068.37970462274</v>
      </c>
      <c r="F151" s="5">
        <v>981.47655524136</v>
      </c>
      <c r="G151" s="5">
        <v>981.47655524136</v>
      </c>
      <c r="H151" s="5">
        <v>-19.7238123656424</v>
      </c>
      <c r="I151" s="5">
        <v>-19.7238123656424</v>
      </c>
      <c r="J151" s="5">
        <v>-19.7238123656424</v>
      </c>
      <c r="K151" s="5">
        <v>-19.7238123656424</v>
      </c>
      <c r="L151" s="5">
        <v>-19.7238123656424</v>
      </c>
      <c r="M151" s="5">
        <v>-19.7238123656424</v>
      </c>
      <c r="N151" s="5">
        <v>0.0</v>
      </c>
      <c r="O151" s="5">
        <v>0.0</v>
      </c>
      <c r="P151" s="5">
        <v>0.0</v>
      </c>
    </row>
    <row r="152">
      <c r="A152" s="5">
        <v>150.0</v>
      </c>
      <c r="B152" s="6">
        <v>44599.0</v>
      </c>
      <c r="C152" s="5">
        <v>978.414052647799</v>
      </c>
      <c r="D152" s="5">
        <v>855.814517010212</v>
      </c>
      <c r="E152" s="5">
        <v>1094.44835843961</v>
      </c>
      <c r="F152" s="5">
        <v>978.414052647799</v>
      </c>
      <c r="G152" s="5">
        <v>978.414052647799</v>
      </c>
      <c r="H152" s="5">
        <v>-3.64759529036542</v>
      </c>
      <c r="I152" s="5">
        <v>-3.64759529036542</v>
      </c>
      <c r="J152" s="5">
        <v>-3.64759529036542</v>
      </c>
      <c r="K152" s="5">
        <v>-3.64759529036542</v>
      </c>
      <c r="L152" s="5">
        <v>-3.64759529036542</v>
      </c>
      <c r="M152" s="5">
        <v>-3.64759529036542</v>
      </c>
      <c r="N152" s="5">
        <v>0.0</v>
      </c>
      <c r="O152" s="5">
        <v>0.0</v>
      </c>
      <c r="P152" s="5">
        <v>0.0</v>
      </c>
    </row>
    <row r="153">
      <c r="A153" s="5">
        <v>151.0</v>
      </c>
      <c r="B153" s="6">
        <v>44600.0</v>
      </c>
      <c r="C153" s="5">
        <v>977.393218449946</v>
      </c>
      <c r="D153" s="5">
        <v>857.403518970686</v>
      </c>
      <c r="E153" s="5">
        <v>1083.00109599333</v>
      </c>
      <c r="F153" s="5">
        <v>977.393218449946</v>
      </c>
      <c r="G153" s="5">
        <v>977.393218449946</v>
      </c>
      <c r="H153" s="5">
        <v>-8.93925164527137</v>
      </c>
      <c r="I153" s="5">
        <v>-8.93925164527137</v>
      </c>
      <c r="J153" s="5">
        <v>-8.93925164527137</v>
      </c>
      <c r="K153" s="5">
        <v>-8.93925164527137</v>
      </c>
      <c r="L153" s="5">
        <v>-8.93925164527137</v>
      </c>
      <c r="M153" s="5">
        <v>-8.93925164527137</v>
      </c>
      <c r="N153" s="5">
        <v>0.0</v>
      </c>
      <c r="O153" s="5">
        <v>0.0</v>
      </c>
      <c r="P153" s="5">
        <v>0.0</v>
      </c>
    </row>
    <row r="154">
      <c r="A154" s="5">
        <v>152.0</v>
      </c>
      <c r="B154" s="6">
        <v>44601.0</v>
      </c>
      <c r="C154" s="5">
        <v>976.372384256621</v>
      </c>
      <c r="D154" s="5">
        <v>850.883316385749</v>
      </c>
      <c r="E154" s="5">
        <v>1071.48679283142</v>
      </c>
      <c r="F154" s="5">
        <v>976.372384256621</v>
      </c>
      <c r="G154" s="5">
        <v>976.372384256621</v>
      </c>
      <c r="H154" s="5">
        <v>-6.86349716837313</v>
      </c>
      <c r="I154" s="5">
        <v>-6.86349716837313</v>
      </c>
      <c r="J154" s="5">
        <v>-6.86349716837313</v>
      </c>
      <c r="K154" s="5">
        <v>-6.86349716837313</v>
      </c>
      <c r="L154" s="5">
        <v>-6.86349716837313</v>
      </c>
      <c r="M154" s="5">
        <v>-6.86349716837313</v>
      </c>
      <c r="N154" s="5">
        <v>0.0</v>
      </c>
      <c r="O154" s="5">
        <v>0.0</v>
      </c>
      <c r="P154" s="5">
        <v>0.0</v>
      </c>
    </row>
    <row r="155">
      <c r="A155" s="5">
        <v>153.0</v>
      </c>
      <c r="B155" s="6">
        <v>44602.0</v>
      </c>
      <c r="C155" s="5">
        <v>975.351550063296</v>
      </c>
      <c r="D155" s="5">
        <v>856.60271866588</v>
      </c>
      <c r="E155" s="5">
        <v>1061.97608644518</v>
      </c>
      <c r="F155" s="5">
        <v>975.351550063296</v>
      </c>
      <c r="G155" s="5">
        <v>975.351550063296</v>
      </c>
      <c r="H155" s="5">
        <v>-15.3167953003016</v>
      </c>
      <c r="I155" s="5">
        <v>-15.3167953003016</v>
      </c>
      <c r="J155" s="5">
        <v>-15.3167953003016</v>
      </c>
      <c r="K155" s="5">
        <v>-15.3167953003016</v>
      </c>
      <c r="L155" s="5">
        <v>-15.3167953003016</v>
      </c>
      <c r="M155" s="5">
        <v>-15.3167953003016</v>
      </c>
      <c r="N155" s="5">
        <v>0.0</v>
      </c>
      <c r="O155" s="5">
        <v>0.0</v>
      </c>
      <c r="P155" s="5">
        <v>0.0</v>
      </c>
    </row>
    <row r="156">
      <c r="A156" s="5">
        <v>154.0</v>
      </c>
      <c r="B156" s="6">
        <v>44603.0</v>
      </c>
      <c r="C156" s="5">
        <v>974.330715869972</v>
      </c>
      <c r="D156" s="5">
        <v>844.907815101345</v>
      </c>
      <c r="E156" s="5">
        <v>1069.1110139318</v>
      </c>
      <c r="F156" s="5">
        <v>974.330715869972</v>
      </c>
      <c r="G156" s="5">
        <v>974.330715869972</v>
      </c>
      <c r="H156" s="5">
        <v>-19.7238123656194</v>
      </c>
      <c r="I156" s="5">
        <v>-19.7238123656194</v>
      </c>
      <c r="J156" s="5">
        <v>-19.7238123656194</v>
      </c>
      <c r="K156" s="5">
        <v>-19.7238123656194</v>
      </c>
      <c r="L156" s="5">
        <v>-19.7238123656194</v>
      </c>
      <c r="M156" s="5">
        <v>-19.7238123656194</v>
      </c>
      <c r="N156" s="5">
        <v>0.0</v>
      </c>
      <c r="O156" s="5">
        <v>0.0</v>
      </c>
      <c r="P156" s="5">
        <v>0.0</v>
      </c>
    </row>
    <row r="157">
      <c r="A157" s="5">
        <v>155.0</v>
      </c>
      <c r="B157" s="6">
        <v>44606.0</v>
      </c>
      <c r="C157" s="5">
        <v>971.268213289998</v>
      </c>
      <c r="D157" s="5">
        <v>857.928195027763</v>
      </c>
      <c r="E157" s="5">
        <v>1076.62208676612</v>
      </c>
      <c r="F157" s="5">
        <v>971.268213289998</v>
      </c>
      <c r="G157" s="5">
        <v>971.268213289998</v>
      </c>
      <c r="H157" s="5">
        <v>-3.64759529039293</v>
      </c>
      <c r="I157" s="5">
        <v>-3.64759529039293</v>
      </c>
      <c r="J157" s="5">
        <v>-3.64759529039293</v>
      </c>
      <c r="K157" s="5">
        <v>-3.64759529039293</v>
      </c>
      <c r="L157" s="5">
        <v>-3.64759529039293</v>
      </c>
      <c r="M157" s="5">
        <v>-3.64759529039293</v>
      </c>
      <c r="N157" s="5">
        <v>0.0</v>
      </c>
      <c r="O157" s="5">
        <v>0.0</v>
      </c>
      <c r="P157" s="5">
        <v>0.0</v>
      </c>
    </row>
    <row r="158">
      <c r="A158" s="5">
        <v>156.0</v>
      </c>
      <c r="B158" s="6">
        <v>44607.0</v>
      </c>
      <c r="C158" s="5">
        <v>970.247379096673</v>
      </c>
      <c r="D158" s="5">
        <v>849.056224510464</v>
      </c>
      <c r="E158" s="5">
        <v>1076.24573014652</v>
      </c>
      <c r="F158" s="5">
        <v>970.247379096673</v>
      </c>
      <c r="G158" s="5">
        <v>970.247379096673</v>
      </c>
      <c r="H158" s="5">
        <v>-8.93925164529858</v>
      </c>
      <c r="I158" s="5">
        <v>-8.93925164529858</v>
      </c>
      <c r="J158" s="5">
        <v>-8.93925164529858</v>
      </c>
      <c r="K158" s="5">
        <v>-8.93925164529858</v>
      </c>
      <c r="L158" s="5">
        <v>-8.93925164529858</v>
      </c>
      <c r="M158" s="5">
        <v>-8.93925164529858</v>
      </c>
      <c r="N158" s="5">
        <v>0.0</v>
      </c>
      <c r="O158" s="5">
        <v>0.0</v>
      </c>
      <c r="P158" s="5">
        <v>0.0</v>
      </c>
    </row>
    <row r="159">
      <c r="A159" s="5">
        <v>157.0</v>
      </c>
      <c r="B159" s="6">
        <v>44608.0</v>
      </c>
      <c r="C159" s="5">
        <v>969.226544903349</v>
      </c>
      <c r="D159" s="5">
        <v>855.633400169839</v>
      </c>
      <c r="E159" s="5">
        <v>1073.02542083549</v>
      </c>
      <c r="F159" s="5">
        <v>969.226544903349</v>
      </c>
      <c r="G159" s="5">
        <v>969.226544903349</v>
      </c>
      <c r="H159" s="5">
        <v>-6.86349716840175</v>
      </c>
      <c r="I159" s="5">
        <v>-6.86349716840175</v>
      </c>
      <c r="J159" s="5">
        <v>-6.86349716840175</v>
      </c>
      <c r="K159" s="5">
        <v>-6.86349716840175</v>
      </c>
      <c r="L159" s="5">
        <v>-6.86349716840175</v>
      </c>
      <c r="M159" s="5">
        <v>-6.86349716840175</v>
      </c>
      <c r="N159" s="5">
        <v>0.0</v>
      </c>
      <c r="O159" s="5">
        <v>0.0</v>
      </c>
      <c r="P159" s="5">
        <v>0.0</v>
      </c>
    </row>
    <row r="160">
      <c r="A160" s="5">
        <v>158.0</v>
      </c>
      <c r="B160" s="6">
        <v>44609.0</v>
      </c>
      <c r="C160" s="5">
        <v>968.205710710024</v>
      </c>
      <c r="D160" s="5">
        <v>847.343656579886</v>
      </c>
      <c r="E160" s="5">
        <v>1072.32511311673</v>
      </c>
      <c r="F160" s="5">
        <v>968.205710710024</v>
      </c>
      <c r="G160" s="5">
        <v>968.205710710024</v>
      </c>
      <c r="H160" s="5">
        <v>-15.3167953003045</v>
      </c>
      <c r="I160" s="5">
        <v>-15.3167953003045</v>
      </c>
      <c r="J160" s="5">
        <v>-15.3167953003045</v>
      </c>
      <c r="K160" s="5">
        <v>-15.3167953003045</v>
      </c>
      <c r="L160" s="5">
        <v>-15.3167953003045</v>
      </c>
      <c r="M160" s="5">
        <v>-15.3167953003045</v>
      </c>
      <c r="N160" s="5">
        <v>0.0</v>
      </c>
      <c r="O160" s="5">
        <v>0.0</v>
      </c>
      <c r="P160" s="5">
        <v>0.0</v>
      </c>
    </row>
    <row r="161">
      <c r="A161" s="5">
        <v>159.0</v>
      </c>
      <c r="B161" s="6">
        <v>44610.0</v>
      </c>
      <c r="C161" s="5">
        <v>967.1848765167</v>
      </c>
      <c r="D161" s="5">
        <v>839.449773475219</v>
      </c>
      <c r="E161" s="5">
        <v>1059.51240693056</v>
      </c>
      <c r="F161" s="5">
        <v>967.1848765167</v>
      </c>
      <c r="G161" s="5">
        <v>967.1848765167</v>
      </c>
      <c r="H161" s="5">
        <v>-19.7238123656028</v>
      </c>
      <c r="I161" s="5">
        <v>-19.7238123656028</v>
      </c>
      <c r="J161" s="5">
        <v>-19.7238123656028</v>
      </c>
      <c r="K161" s="5">
        <v>-19.7238123656028</v>
      </c>
      <c r="L161" s="5">
        <v>-19.7238123656028</v>
      </c>
      <c r="M161" s="5">
        <v>-19.7238123656028</v>
      </c>
      <c r="N161" s="5">
        <v>0.0</v>
      </c>
      <c r="O161" s="5">
        <v>0.0</v>
      </c>
      <c r="P161" s="5">
        <v>0.0</v>
      </c>
    </row>
    <row r="162">
      <c r="A162" s="5">
        <v>160.0</v>
      </c>
      <c r="B162" s="6">
        <v>44614.0</v>
      </c>
      <c r="C162" s="5">
        <v>963.101539612386</v>
      </c>
      <c r="D162" s="5">
        <v>840.894859994816</v>
      </c>
      <c r="E162" s="5">
        <v>1070.68732874939</v>
      </c>
      <c r="F162" s="5">
        <v>963.101539612386</v>
      </c>
      <c r="G162" s="5">
        <v>963.101539612386</v>
      </c>
      <c r="H162" s="5">
        <v>-8.9392516452845</v>
      </c>
      <c r="I162" s="5">
        <v>-8.9392516452845</v>
      </c>
      <c r="J162" s="5">
        <v>-8.9392516452845</v>
      </c>
      <c r="K162" s="5">
        <v>-8.9392516452845</v>
      </c>
      <c r="L162" s="5">
        <v>-8.9392516452845</v>
      </c>
      <c r="M162" s="5">
        <v>-8.9392516452845</v>
      </c>
      <c r="N162" s="5">
        <v>0.0</v>
      </c>
      <c r="O162" s="5">
        <v>0.0</v>
      </c>
      <c r="P162" s="5">
        <v>0.0</v>
      </c>
    </row>
    <row r="163">
      <c r="A163" s="5">
        <v>161.0</v>
      </c>
      <c r="B163" s="6">
        <v>44615.0</v>
      </c>
      <c r="C163" s="5">
        <v>962.080705386307</v>
      </c>
      <c r="D163" s="5">
        <v>846.728490249279</v>
      </c>
      <c r="E163" s="5">
        <v>1058.92694922615</v>
      </c>
      <c r="F163" s="5">
        <v>962.080705386307</v>
      </c>
      <c r="G163" s="5">
        <v>962.080705386307</v>
      </c>
      <c r="H163" s="5">
        <v>-6.86349716838963</v>
      </c>
      <c r="I163" s="5">
        <v>-6.86349716838963</v>
      </c>
      <c r="J163" s="5">
        <v>-6.86349716838963</v>
      </c>
      <c r="K163" s="5">
        <v>-6.86349716838963</v>
      </c>
      <c r="L163" s="5">
        <v>-6.86349716838963</v>
      </c>
      <c r="M163" s="5">
        <v>-6.86349716838963</v>
      </c>
      <c r="N163" s="5">
        <v>0.0</v>
      </c>
      <c r="O163" s="5">
        <v>0.0</v>
      </c>
      <c r="P163" s="5">
        <v>0.0</v>
      </c>
    </row>
    <row r="164">
      <c r="A164" s="5">
        <v>162.0</v>
      </c>
      <c r="B164" s="6">
        <v>44616.0</v>
      </c>
      <c r="C164" s="5">
        <v>961.059871160228</v>
      </c>
      <c r="D164" s="5">
        <v>836.456017071743</v>
      </c>
      <c r="E164" s="5">
        <v>1061.02926656903</v>
      </c>
      <c r="F164" s="5">
        <v>961.059871160228</v>
      </c>
      <c r="G164" s="5">
        <v>961.059871160228</v>
      </c>
      <c r="H164" s="5">
        <v>-15.316795300323</v>
      </c>
      <c r="I164" s="5">
        <v>-15.316795300323</v>
      </c>
      <c r="J164" s="5">
        <v>-15.316795300323</v>
      </c>
      <c r="K164" s="5">
        <v>-15.316795300323</v>
      </c>
      <c r="L164" s="5">
        <v>-15.316795300323</v>
      </c>
      <c r="M164" s="5">
        <v>-15.316795300323</v>
      </c>
      <c r="N164" s="5">
        <v>0.0</v>
      </c>
      <c r="O164" s="5">
        <v>0.0</v>
      </c>
      <c r="P164" s="5">
        <v>0.0</v>
      </c>
    </row>
    <row r="165">
      <c r="A165" s="5">
        <v>163.0</v>
      </c>
      <c r="B165" s="6">
        <v>44617.0</v>
      </c>
      <c r="C165" s="5">
        <v>960.03903693415</v>
      </c>
      <c r="D165" s="5">
        <v>825.194032893992</v>
      </c>
      <c r="E165" s="5">
        <v>1046.64034148693</v>
      </c>
      <c r="F165" s="5">
        <v>960.03903693415</v>
      </c>
      <c r="G165" s="5">
        <v>960.03903693415</v>
      </c>
      <c r="H165" s="5">
        <v>-19.7238123655799</v>
      </c>
      <c r="I165" s="5">
        <v>-19.7238123655799</v>
      </c>
      <c r="J165" s="5">
        <v>-19.7238123655799</v>
      </c>
      <c r="K165" s="5">
        <v>-19.7238123655799</v>
      </c>
      <c r="L165" s="5">
        <v>-19.7238123655799</v>
      </c>
      <c r="M165" s="5">
        <v>-19.7238123655799</v>
      </c>
      <c r="N165" s="5">
        <v>0.0</v>
      </c>
      <c r="O165" s="5">
        <v>0.0</v>
      </c>
      <c r="P165" s="5">
        <v>0.0</v>
      </c>
    </row>
    <row r="166">
      <c r="A166" s="5">
        <v>164.0</v>
      </c>
      <c r="B166" s="6">
        <v>44620.0</v>
      </c>
      <c r="C166" s="5">
        <v>956.976534255914</v>
      </c>
      <c r="D166" s="5">
        <v>842.397904960346</v>
      </c>
      <c r="E166" s="5">
        <v>1070.48257618602</v>
      </c>
      <c r="F166" s="5">
        <v>956.976534255914</v>
      </c>
      <c r="G166" s="5">
        <v>956.976534255914</v>
      </c>
      <c r="H166" s="5">
        <v>-3.64759529044794</v>
      </c>
      <c r="I166" s="5">
        <v>-3.64759529044794</v>
      </c>
      <c r="J166" s="5">
        <v>-3.64759529044794</v>
      </c>
      <c r="K166" s="5">
        <v>-3.64759529044794</v>
      </c>
      <c r="L166" s="5">
        <v>-3.64759529044794</v>
      </c>
      <c r="M166" s="5">
        <v>-3.64759529044794</v>
      </c>
      <c r="N166" s="5">
        <v>0.0</v>
      </c>
      <c r="O166" s="5">
        <v>0.0</v>
      </c>
      <c r="P166" s="5">
        <v>0.0</v>
      </c>
    </row>
    <row r="167">
      <c r="A167" s="5">
        <v>165.0</v>
      </c>
      <c r="B167" s="6">
        <v>44621.0</v>
      </c>
      <c r="C167" s="5">
        <v>955.955700029835</v>
      </c>
      <c r="D167" s="5">
        <v>841.601883198231</v>
      </c>
      <c r="E167" s="5">
        <v>1052.41414598703</v>
      </c>
      <c r="F167" s="5">
        <v>955.955700029835</v>
      </c>
      <c r="G167" s="5">
        <v>955.955700029835</v>
      </c>
      <c r="H167" s="5">
        <v>-8.93925164529933</v>
      </c>
      <c r="I167" s="5">
        <v>-8.93925164529933</v>
      </c>
      <c r="J167" s="5">
        <v>-8.93925164529933</v>
      </c>
      <c r="K167" s="5">
        <v>-8.93925164529933</v>
      </c>
      <c r="L167" s="5">
        <v>-8.93925164529933</v>
      </c>
      <c r="M167" s="5">
        <v>-8.93925164529933</v>
      </c>
      <c r="N167" s="5">
        <v>0.0</v>
      </c>
      <c r="O167" s="5">
        <v>0.0</v>
      </c>
      <c r="P167" s="5">
        <v>0.0</v>
      </c>
    </row>
    <row r="168">
      <c r="A168" s="5">
        <v>166.0</v>
      </c>
      <c r="B168" s="6">
        <v>44622.0</v>
      </c>
      <c r="C168" s="5">
        <v>954.934865803757</v>
      </c>
      <c r="D168" s="5">
        <v>834.203281509736</v>
      </c>
      <c r="E168" s="5">
        <v>1053.77675696042</v>
      </c>
      <c r="F168" s="5">
        <v>954.934865803757</v>
      </c>
      <c r="G168" s="5">
        <v>954.934865803757</v>
      </c>
      <c r="H168" s="5">
        <v>-6.86349716839788</v>
      </c>
      <c r="I168" s="5">
        <v>-6.86349716839788</v>
      </c>
      <c r="J168" s="5">
        <v>-6.86349716839788</v>
      </c>
      <c r="K168" s="5">
        <v>-6.86349716839788</v>
      </c>
      <c r="L168" s="5">
        <v>-6.86349716839788</v>
      </c>
      <c r="M168" s="5">
        <v>-6.86349716839788</v>
      </c>
      <c r="N168" s="5">
        <v>0.0</v>
      </c>
      <c r="O168" s="5">
        <v>0.0</v>
      </c>
      <c r="P168" s="5">
        <v>0.0</v>
      </c>
    </row>
    <row r="169">
      <c r="A169" s="5">
        <v>167.0</v>
      </c>
      <c r="B169" s="6">
        <v>44623.0</v>
      </c>
      <c r="C169" s="5">
        <v>953.914031577678</v>
      </c>
      <c r="D169" s="5">
        <v>815.444865832478</v>
      </c>
      <c r="E169" s="5">
        <v>1042.74401219029</v>
      </c>
      <c r="F169" s="5">
        <v>953.914031577678</v>
      </c>
      <c r="G169" s="5">
        <v>953.914031577678</v>
      </c>
      <c r="H169" s="5">
        <v>-15.316795300265</v>
      </c>
      <c r="I169" s="5">
        <v>-15.316795300265</v>
      </c>
      <c r="J169" s="5">
        <v>-15.316795300265</v>
      </c>
      <c r="K169" s="5">
        <v>-15.316795300265</v>
      </c>
      <c r="L169" s="5">
        <v>-15.316795300265</v>
      </c>
      <c r="M169" s="5">
        <v>-15.316795300265</v>
      </c>
      <c r="N169" s="5">
        <v>0.0</v>
      </c>
      <c r="O169" s="5">
        <v>0.0</v>
      </c>
      <c r="P169" s="5">
        <v>0.0</v>
      </c>
    </row>
    <row r="170">
      <c r="A170" s="5">
        <v>168.0</v>
      </c>
      <c r="B170" s="6">
        <v>44624.0</v>
      </c>
      <c r="C170" s="5">
        <v>952.893197366458</v>
      </c>
      <c r="D170" s="5">
        <v>824.938849592974</v>
      </c>
      <c r="E170" s="5">
        <v>1048.03874970096</v>
      </c>
      <c r="F170" s="5">
        <v>952.893197366458</v>
      </c>
      <c r="G170" s="5">
        <v>952.893197366458</v>
      </c>
      <c r="H170" s="5">
        <v>-19.7238123655633</v>
      </c>
      <c r="I170" s="5">
        <v>-19.7238123655633</v>
      </c>
      <c r="J170" s="5">
        <v>-19.7238123655633</v>
      </c>
      <c r="K170" s="5">
        <v>-19.7238123655633</v>
      </c>
      <c r="L170" s="5">
        <v>-19.7238123655633</v>
      </c>
      <c r="M170" s="5">
        <v>-19.7238123655633</v>
      </c>
      <c r="N170" s="5">
        <v>0.0</v>
      </c>
      <c r="O170" s="5">
        <v>0.0</v>
      </c>
      <c r="P170" s="5">
        <v>0.0</v>
      </c>
    </row>
    <row r="171">
      <c r="A171" s="5">
        <v>169.0</v>
      </c>
      <c r="B171" s="6">
        <v>44627.0</v>
      </c>
      <c r="C171" s="5">
        <v>949.830694732796</v>
      </c>
      <c r="D171" s="5">
        <v>835.860089564598</v>
      </c>
      <c r="E171" s="5">
        <v>1058.10996125033</v>
      </c>
      <c r="F171" s="5">
        <v>949.830694732796</v>
      </c>
      <c r="G171" s="5">
        <v>949.830694732796</v>
      </c>
      <c r="H171" s="5">
        <v>-3.64759529044372</v>
      </c>
      <c r="I171" s="5">
        <v>-3.64759529044372</v>
      </c>
      <c r="J171" s="5">
        <v>-3.64759529044372</v>
      </c>
      <c r="K171" s="5">
        <v>-3.64759529044372</v>
      </c>
      <c r="L171" s="5">
        <v>-3.64759529044372</v>
      </c>
      <c r="M171" s="5">
        <v>-3.64759529044372</v>
      </c>
      <c r="N171" s="5">
        <v>0.0</v>
      </c>
      <c r="O171" s="5">
        <v>0.0</v>
      </c>
      <c r="P171" s="5">
        <v>0.0</v>
      </c>
    </row>
    <row r="172">
      <c r="A172" s="5">
        <v>170.0</v>
      </c>
      <c r="B172" s="6">
        <v>44628.0</v>
      </c>
      <c r="C172" s="5">
        <v>948.809860521576</v>
      </c>
      <c r="D172" s="5">
        <v>832.745859524736</v>
      </c>
      <c r="E172" s="5">
        <v>1046.83937797889</v>
      </c>
      <c r="F172" s="5">
        <v>948.809860521576</v>
      </c>
      <c r="G172" s="5">
        <v>948.809860521576</v>
      </c>
      <c r="H172" s="5">
        <v>-8.93925164528526</v>
      </c>
      <c r="I172" s="5">
        <v>-8.93925164528526</v>
      </c>
      <c r="J172" s="5">
        <v>-8.93925164528526</v>
      </c>
      <c r="K172" s="5">
        <v>-8.93925164528526</v>
      </c>
      <c r="L172" s="5">
        <v>-8.93925164528526</v>
      </c>
      <c r="M172" s="5">
        <v>-8.93925164528526</v>
      </c>
      <c r="N172" s="5">
        <v>0.0</v>
      </c>
      <c r="O172" s="5">
        <v>0.0</v>
      </c>
      <c r="P172" s="5">
        <v>0.0</v>
      </c>
    </row>
    <row r="173">
      <c r="A173" s="5">
        <v>171.0</v>
      </c>
      <c r="B173" s="6">
        <v>44629.0</v>
      </c>
      <c r="C173" s="5">
        <v>947.789026310356</v>
      </c>
      <c r="D173" s="5">
        <v>832.254662204084</v>
      </c>
      <c r="E173" s="5">
        <v>1059.10149664351</v>
      </c>
      <c r="F173" s="5">
        <v>947.789026310356</v>
      </c>
      <c r="G173" s="5">
        <v>947.789026310356</v>
      </c>
      <c r="H173" s="5">
        <v>-6.86349716838623</v>
      </c>
      <c r="I173" s="5">
        <v>-6.86349716838623</v>
      </c>
      <c r="J173" s="5">
        <v>-6.86349716838623</v>
      </c>
      <c r="K173" s="5">
        <v>-6.86349716838623</v>
      </c>
      <c r="L173" s="5">
        <v>-6.86349716838623</v>
      </c>
      <c r="M173" s="5">
        <v>-6.86349716838623</v>
      </c>
      <c r="N173" s="5">
        <v>0.0</v>
      </c>
      <c r="O173" s="5">
        <v>0.0</v>
      </c>
      <c r="P173" s="5">
        <v>0.0</v>
      </c>
    </row>
    <row r="174">
      <c r="A174" s="5">
        <v>172.0</v>
      </c>
      <c r="B174" s="6">
        <v>44630.0</v>
      </c>
      <c r="C174" s="5">
        <v>946.768192099135</v>
      </c>
      <c r="D174" s="5">
        <v>818.733609467627</v>
      </c>
      <c r="E174" s="5">
        <v>1041.69642686796</v>
      </c>
      <c r="F174" s="5">
        <v>946.768192099135</v>
      </c>
      <c r="G174" s="5">
        <v>946.768192099135</v>
      </c>
      <c r="H174" s="5">
        <v>-15.3167953002757</v>
      </c>
      <c r="I174" s="5">
        <v>-15.3167953002757</v>
      </c>
      <c r="J174" s="5">
        <v>-15.3167953002757</v>
      </c>
      <c r="K174" s="5">
        <v>-15.3167953002757</v>
      </c>
      <c r="L174" s="5">
        <v>-15.3167953002757</v>
      </c>
      <c r="M174" s="5">
        <v>-15.3167953002757</v>
      </c>
      <c r="N174" s="5">
        <v>0.0</v>
      </c>
      <c r="O174" s="5">
        <v>0.0</v>
      </c>
      <c r="P174" s="5">
        <v>0.0</v>
      </c>
    </row>
    <row r="175">
      <c r="A175" s="5">
        <v>173.0</v>
      </c>
      <c r="B175" s="6">
        <v>44631.0</v>
      </c>
      <c r="C175" s="5">
        <v>945.747357887915</v>
      </c>
      <c r="D175" s="5">
        <v>818.429925736739</v>
      </c>
      <c r="E175" s="5">
        <v>1044.62584492873</v>
      </c>
      <c r="F175" s="5">
        <v>945.747357887915</v>
      </c>
      <c r="G175" s="5">
        <v>945.747357887915</v>
      </c>
      <c r="H175" s="5">
        <v>-19.723812365534</v>
      </c>
      <c r="I175" s="5">
        <v>-19.723812365534</v>
      </c>
      <c r="J175" s="5">
        <v>-19.723812365534</v>
      </c>
      <c r="K175" s="5">
        <v>-19.723812365534</v>
      </c>
      <c r="L175" s="5">
        <v>-19.723812365534</v>
      </c>
      <c r="M175" s="5">
        <v>-19.723812365534</v>
      </c>
      <c r="N175" s="5">
        <v>0.0</v>
      </c>
      <c r="O175" s="5">
        <v>0.0</v>
      </c>
      <c r="P175" s="5">
        <v>0.0</v>
      </c>
    </row>
    <row r="176">
      <c r="A176" s="5">
        <v>174.0</v>
      </c>
      <c r="B176" s="6">
        <v>44634.0</v>
      </c>
      <c r="C176" s="5">
        <v>942.684855254253</v>
      </c>
      <c r="D176" s="5">
        <v>822.212249949855</v>
      </c>
      <c r="E176" s="5">
        <v>1050.0135469056</v>
      </c>
      <c r="F176" s="5">
        <v>942.684855254253</v>
      </c>
      <c r="G176" s="5">
        <v>942.684855254253</v>
      </c>
      <c r="H176" s="5">
        <v>-3.64759529035951</v>
      </c>
      <c r="I176" s="5">
        <v>-3.64759529035951</v>
      </c>
      <c r="J176" s="5">
        <v>-3.64759529035951</v>
      </c>
      <c r="K176" s="5">
        <v>-3.64759529035951</v>
      </c>
      <c r="L176" s="5">
        <v>-3.64759529035951</v>
      </c>
      <c r="M176" s="5">
        <v>-3.64759529035951</v>
      </c>
      <c r="N176" s="5">
        <v>0.0</v>
      </c>
      <c r="O176" s="5">
        <v>0.0</v>
      </c>
      <c r="P176" s="5">
        <v>0.0</v>
      </c>
    </row>
    <row r="177">
      <c r="A177" s="5">
        <v>175.0</v>
      </c>
      <c r="B177" s="6">
        <v>44635.0</v>
      </c>
      <c r="C177" s="5">
        <v>941.664021043033</v>
      </c>
      <c r="D177" s="5">
        <v>816.759740351002</v>
      </c>
      <c r="E177" s="5">
        <v>1044.56349261912</v>
      </c>
      <c r="F177" s="5">
        <v>941.664021043033</v>
      </c>
      <c r="G177" s="5">
        <v>941.664021043033</v>
      </c>
      <c r="H177" s="5">
        <v>-8.9392516453001</v>
      </c>
      <c r="I177" s="5">
        <v>-8.9392516453001</v>
      </c>
      <c r="J177" s="5">
        <v>-8.9392516453001</v>
      </c>
      <c r="K177" s="5">
        <v>-8.9392516453001</v>
      </c>
      <c r="L177" s="5">
        <v>-8.9392516453001</v>
      </c>
      <c r="M177" s="5">
        <v>-8.9392516453001</v>
      </c>
      <c r="N177" s="5">
        <v>0.0</v>
      </c>
      <c r="O177" s="5">
        <v>0.0</v>
      </c>
      <c r="P177" s="5">
        <v>0.0</v>
      </c>
    </row>
    <row r="178">
      <c r="A178" s="5">
        <v>176.0</v>
      </c>
      <c r="B178" s="6">
        <v>44636.0</v>
      </c>
      <c r="C178" s="5">
        <v>940.643186815709</v>
      </c>
      <c r="D178" s="5">
        <v>824.004625439125</v>
      </c>
      <c r="E178" s="5">
        <v>1051.82653139276</v>
      </c>
      <c r="F178" s="5">
        <v>940.643186815709</v>
      </c>
      <c r="G178" s="5">
        <v>940.643186815709</v>
      </c>
      <c r="H178" s="5">
        <v>-6.86349716839448</v>
      </c>
      <c r="I178" s="5">
        <v>-6.86349716839448</v>
      </c>
      <c r="J178" s="5">
        <v>-6.86349716839448</v>
      </c>
      <c r="K178" s="5">
        <v>-6.86349716839448</v>
      </c>
      <c r="L178" s="5">
        <v>-6.86349716839448</v>
      </c>
      <c r="M178" s="5">
        <v>-6.86349716839448</v>
      </c>
      <c r="N178" s="5">
        <v>0.0</v>
      </c>
      <c r="O178" s="5">
        <v>0.0</v>
      </c>
      <c r="P178" s="5">
        <v>0.0</v>
      </c>
    </row>
    <row r="179">
      <c r="A179" s="5">
        <v>177.0</v>
      </c>
      <c r="B179" s="6">
        <v>44637.0</v>
      </c>
      <c r="C179" s="5">
        <v>939.622352588386</v>
      </c>
      <c r="D179" s="5">
        <v>812.487385423639</v>
      </c>
      <c r="E179" s="5">
        <v>1039.23853328877</v>
      </c>
      <c r="F179" s="5">
        <v>939.622352588386</v>
      </c>
      <c r="G179" s="5">
        <v>939.622352588386</v>
      </c>
      <c r="H179" s="5">
        <v>-15.3167953002864</v>
      </c>
      <c r="I179" s="5">
        <v>-15.3167953002864</v>
      </c>
      <c r="J179" s="5">
        <v>-15.3167953002864</v>
      </c>
      <c r="K179" s="5">
        <v>-15.3167953002864</v>
      </c>
      <c r="L179" s="5">
        <v>-15.3167953002864</v>
      </c>
      <c r="M179" s="5">
        <v>-15.3167953002864</v>
      </c>
      <c r="N179" s="5">
        <v>0.0</v>
      </c>
      <c r="O179" s="5">
        <v>0.0</v>
      </c>
      <c r="P179" s="5">
        <v>0.0</v>
      </c>
    </row>
    <row r="180">
      <c r="A180" s="5">
        <v>178.0</v>
      </c>
      <c r="B180" s="6">
        <v>44638.0</v>
      </c>
      <c r="C180" s="5">
        <v>938.601518361062</v>
      </c>
      <c r="D180" s="5">
        <v>811.100228831188</v>
      </c>
      <c r="E180" s="5">
        <v>1036.1699094386</v>
      </c>
      <c r="F180" s="5">
        <v>938.601518361062</v>
      </c>
      <c r="G180" s="5">
        <v>938.601518361062</v>
      </c>
      <c r="H180" s="5">
        <v>-19.7238123655174</v>
      </c>
      <c r="I180" s="5">
        <v>-19.7238123655174</v>
      </c>
      <c r="J180" s="5">
        <v>-19.7238123655174</v>
      </c>
      <c r="K180" s="5">
        <v>-19.7238123655174</v>
      </c>
      <c r="L180" s="5">
        <v>-19.7238123655174</v>
      </c>
      <c r="M180" s="5">
        <v>-19.7238123655174</v>
      </c>
      <c r="N180" s="5">
        <v>0.0</v>
      </c>
      <c r="O180" s="5">
        <v>0.0</v>
      </c>
      <c r="P180" s="5">
        <v>0.0</v>
      </c>
    </row>
    <row r="181">
      <c r="A181" s="5">
        <v>179.0</v>
      </c>
      <c r="B181" s="6">
        <v>44641.0</v>
      </c>
      <c r="C181" s="5">
        <v>935.539015679092</v>
      </c>
      <c r="D181" s="5">
        <v>826.46332841501</v>
      </c>
      <c r="E181" s="5">
        <v>1049.12095035813</v>
      </c>
      <c r="F181" s="5">
        <v>935.539015679092</v>
      </c>
      <c r="G181" s="5">
        <v>935.539015679092</v>
      </c>
      <c r="H181" s="5">
        <v>-3.64759529038702</v>
      </c>
      <c r="I181" s="5">
        <v>-3.64759529038702</v>
      </c>
      <c r="J181" s="5">
        <v>-3.64759529038702</v>
      </c>
      <c r="K181" s="5">
        <v>-3.64759529038702</v>
      </c>
      <c r="L181" s="5">
        <v>-3.64759529038702</v>
      </c>
      <c r="M181" s="5">
        <v>-3.64759529038702</v>
      </c>
      <c r="N181" s="5">
        <v>0.0</v>
      </c>
      <c r="O181" s="5">
        <v>0.0</v>
      </c>
      <c r="P181" s="5">
        <v>0.0</v>
      </c>
    </row>
    <row r="182">
      <c r="A182" s="5">
        <v>180.0</v>
      </c>
      <c r="B182" s="6">
        <v>44642.0</v>
      </c>
      <c r="C182" s="5">
        <v>934.518181451768</v>
      </c>
      <c r="D182" s="5">
        <v>816.534181640001</v>
      </c>
      <c r="E182" s="5">
        <v>1031.84927563439</v>
      </c>
      <c r="F182" s="5">
        <v>934.518181451768</v>
      </c>
      <c r="G182" s="5">
        <v>934.518181451768</v>
      </c>
      <c r="H182" s="5">
        <v>-8.9392516452571</v>
      </c>
      <c r="I182" s="5">
        <v>-8.9392516452571</v>
      </c>
      <c r="J182" s="5">
        <v>-8.9392516452571</v>
      </c>
      <c r="K182" s="5">
        <v>-8.9392516452571</v>
      </c>
      <c r="L182" s="5">
        <v>-8.9392516452571</v>
      </c>
      <c r="M182" s="5">
        <v>-8.9392516452571</v>
      </c>
      <c r="N182" s="5">
        <v>0.0</v>
      </c>
      <c r="O182" s="5">
        <v>0.0</v>
      </c>
      <c r="P182" s="5">
        <v>0.0</v>
      </c>
    </row>
    <row r="183">
      <c r="A183" s="5">
        <v>181.0</v>
      </c>
      <c r="B183" s="6">
        <v>44643.0</v>
      </c>
      <c r="C183" s="5">
        <v>933.497347224445</v>
      </c>
      <c r="D183" s="5">
        <v>812.186255689255</v>
      </c>
      <c r="E183" s="5">
        <v>1036.90904475125</v>
      </c>
      <c r="F183" s="5">
        <v>933.497347224445</v>
      </c>
      <c r="G183" s="5">
        <v>933.497347224445</v>
      </c>
      <c r="H183" s="5">
        <v>-6.86349716840273</v>
      </c>
      <c r="I183" s="5">
        <v>-6.86349716840273</v>
      </c>
      <c r="J183" s="5">
        <v>-6.86349716840273</v>
      </c>
      <c r="K183" s="5">
        <v>-6.86349716840273</v>
      </c>
      <c r="L183" s="5">
        <v>-6.86349716840273</v>
      </c>
      <c r="M183" s="5">
        <v>-6.86349716840273</v>
      </c>
      <c r="N183" s="5">
        <v>0.0</v>
      </c>
      <c r="O183" s="5">
        <v>0.0</v>
      </c>
      <c r="P183" s="5">
        <v>0.0</v>
      </c>
    </row>
    <row r="184">
      <c r="A184" s="5">
        <v>182.0</v>
      </c>
      <c r="B184" s="6">
        <v>44644.0</v>
      </c>
      <c r="C184" s="5">
        <v>932.476512997121</v>
      </c>
      <c r="D184" s="5">
        <v>803.783133622465</v>
      </c>
      <c r="E184" s="5">
        <v>1027.72103802836</v>
      </c>
      <c r="F184" s="5">
        <v>932.476512997121</v>
      </c>
      <c r="G184" s="5">
        <v>932.476512997121</v>
      </c>
      <c r="H184" s="5">
        <v>-15.3167953003049</v>
      </c>
      <c r="I184" s="5">
        <v>-15.3167953003049</v>
      </c>
      <c r="J184" s="5">
        <v>-15.3167953003049</v>
      </c>
      <c r="K184" s="5">
        <v>-15.3167953003049</v>
      </c>
      <c r="L184" s="5">
        <v>-15.3167953003049</v>
      </c>
      <c r="M184" s="5">
        <v>-15.3167953003049</v>
      </c>
      <c r="N184" s="5">
        <v>0.0</v>
      </c>
      <c r="O184" s="5">
        <v>0.0</v>
      </c>
      <c r="P184" s="5">
        <v>0.0</v>
      </c>
    </row>
    <row r="185">
      <c r="A185" s="5">
        <v>183.0</v>
      </c>
      <c r="B185" s="6">
        <v>44645.0</v>
      </c>
      <c r="C185" s="5">
        <v>931.455678769798</v>
      </c>
      <c r="D185" s="5">
        <v>810.336666782326</v>
      </c>
      <c r="E185" s="5">
        <v>1019.03167036256</v>
      </c>
      <c r="F185" s="5">
        <v>931.455678769798</v>
      </c>
      <c r="G185" s="5">
        <v>931.455678769798</v>
      </c>
      <c r="H185" s="5">
        <v>-19.7238123656129</v>
      </c>
      <c r="I185" s="5">
        <v>-19.7238123656129</v>
      </c>
      <c r="J185" s="5">
        <v>-19.7238123656129</v>
      </c>
      <c r="K185" s="5">
        <v>-19.7238123656129</v>
      </c>
      <c r="L185" s="5">
        <v>-19.7238123656129</v>
      </c>
      <c r="M185" s="5">
        <v>-19.7238123656129</v>
      </c>
      <c r="N185" s="5">
        <v>0.0</v>
      </c>
      <c r="O185" s="5">
        <v>0.0</v>
      </c>
      <c r="P185" s="5">
        <v>0.0</v>
      </c>
    </row>
    <row r="186">
      <c r="A186" s="5">
        <v>184.0</v>
      </c>
      <c r="B186" s="6">
        <v>44648.0</v>
      </c>
      <c r="C186" s="5">
        <v>928.393162129373</v>
      </c>
      <c r="D186" s="5">
        <v>812.305576135865</v>
      </c>
      <c r="E186" s="5">
        <v>1042.79226811962</v>
      </c>
      <c r="F186" s="5">
        <v>928.393162129373</v>
      </c>
      <c r="G186" s="5">
        <v>928.393162129373</v>
      </c>
      <c r="H186" s="5">
        <v>-3.64759529041453</v>
      </c>
      <c r="I186" s="5">
        <v>-3.64759529041453</v>
      </c>
      <c r="J186" s="5">
        <v>-3.64759529041453</v>
      </c>
      <c r="K186" s="5">
        <v>-3.64759529041453</v>
      </c>
      <c r="L186" s="5">
        <v>-3.64759529041453</v>
      </c>
      <c r="M186" s="5">
        <v>-3.64759529041453</v>
      </c>
      <c r="N186" s="5">
        <v>0.0</v>
      </c>
      <c r="O186" s="5">
        <v>0.0</v>
      </c>
      <c r="P186" s="5">
        <v>0.0</v>
      </c>
    </row>
    <row r="187">
      <c r="A187" s="5">
        <v>185.0</v>
      </c>
      <c r="B187" s="6">
        <v>44649.0</v>
      </c>
      <c r="C187" s="5">
        <v>927.372323249232</v>
      </c>
      <c r="D187" s="5">
        <v>809.766269358477</v>
      </c>
      <c r="E187" s="5">
        <v>1030.69815570067</v>
      </c>
      <c r="F187" s="5">
        <v>927.372323249232</v>
      </c>
      <c r="G187" s="5">
        <v>927.372323249232</v>
      </c>
      <c r="H187" s="5">
        <v>-8.93925164527194</v>
      </c>
      <c r="I187" s="5">
        <v>-8.93925164527194</v>
      </c>
      <c r="J187" s="5">
        <v>-8.93925164527194</v>
      </c>
      <c r="K187" s="5">
        <v>-8.93925164527194</v>
      </c>
      <c r="L187" s="5">
        <v>-8.93925164527194</v>
      </c>
      <c r="M187" s="5">
        <v>-8.93925164527194</v>
      </c>
      <c r="N187" s="5">
        <v>0.0</v>
      </c>
      <c r="O187" s="5">
        <v>0.0</v>
      </c>
      <c r="P187" s="5">
        <v>0.0</v>
      </c>
    </row>
    <row r="188">
      <c r="A188" s="5">
        <v>186.0</v>
      </c>
      <c r="B188" s="6">
        <v>44650.0</v>
      </c>
      <c r="C188" s="5">
        <v>926.35148436909</v>
      </c>
      <c r="D188" s="5">
        <v>805.671792085082</v>
      </c>
      <c r="E188" s="5">
        <v>1035.72763274016</v>
      </c>
      <c r="F188" s="5">
        <v>926.35148436909</v>
      </c>
      <c r="G188" s="5">
        <v>926.35148436909</v>
      </c>
      <c r="H188" s="5">
        <v>-6.86349716839109</v>
      </c>
      <c r="I188" s="5">
        <v>-6.86349716839109</v>
      </c>
      <c r="J188" s="5">
        <v>-6.86349716839109</v>
      </c>
      <c r="K188" s="5">
        <v>-6.86349716839109</v>
      </c>
      <c r="L188" s="5">
        <v>-6.86349716839109</v>
      </c>
      <c r="M188" s="5">
        <v>-6.86349716839109</v>
      </c>
      <c r="N188" s="5">
        <v>0.0</v>
      </c>
      <c r="O188" s="5">
        <v>0.0</v>
      </c>
      <c r="P188" s="5">
        <v>0.0</v>
      </c>
    </row>
    <row r="189">
      <c r="A189" s="5">
        <v>187.0</v>
      </c>
      <c r="B189" s="6">
        <v>44651.0</v>
      </c>
      <c r="C189" s="5">
        <v>925.330645488949</v>
      </c>
      <c r="D189" s="5">
        <v>801.672286920188</v>
      </c>
      <c r="E189" s="5">
        <v>1020.05545888171</v>
      </c>
      <c r="F189" s="5">
        <v>925.330645488949</v>
      </c>
      <c r="G189" s="5">
        <v>925.330645488949</v>
      </c>
      <c r="H189" s="5">
        <v>-15.3167953003234</v>
      </c>
      <c r="I189" s="5">
        <v>-15.3167953003234</v>
      </c>
      <c r="J189" s="5">
        <v>-15.3167953003234</v>
      </c>
      <c r="K189" s="5">
        <v>-15.3167953003234</v>
      </c>
      <c r="L189" s="5">
        <v>-15.3167953003234</v>
      </c>
      <c r="M189" s="5">
        <v>-15.3167953003234</v>
      </c>
      <c r="N189" s="5">
        <v>0.0</v>
      </c>
      <c r="O189" s="5">
        <v>0.0</v>
      </c>
      <c r="P189" s="5">
        <v>0.0</v>
      </c>
    </row>
    <row r="190">
      <c r="A190" s="5">
        <v>188.0</v>
      </c>
      <c r="B190" s="6">
        <v>44652.0</v>
      </c>
      <c r="C190" s="5">
        <v>924.309806608807</v>
      </c>
      <c r="D190" s="5">
        <v>799.093888206312</v>
      </c>
      <c r="E190" s="5">
        <v>1015.45699032123</v>
      </c>
      <c r="F190" s="5">
        <v>924.309806608807</v>
      </c>
      <c r="G190" s="5">
        <v>924.309806608807</v>
      </c>
      <c r="H190" s="5">
        <v>-19.7238123655899</v>
      </c>
      <c r="I190" s="5">
        <v>-19.7238123655899</v>
      </c>
      <c r="J190" s="5">
        <v>-19.7238123655899</v>
      </c>
      <c r="K190" s="5">
        <v>-19.7238123655899</v>
      </c>
      <c r="L190" s="5">
        <v>-19.7238123655899</v>
      </c>
      <c r="M190" s="5">
        <v>-19.7238123655899</v>
      </c>
      <c r="N190" s="5">
        <v>0.0</v>
      </c>
      <c r="O190" s="5">
        <v>0.0</v>
      </c>
      <c r="P190" s="5">
        <v>0.0</v>
      </c>
    </row>
    <row r="191">
      <c r="A191" s="5">
        <v>189.0</v>
      </c>
      <c r="B191" s="6">
        <v>44655.0</v>
      </c>
      <c r="C191" s="5">
        <v>921.247289968383</v>
      </c>
      <c r="D191" s="5">
        <v>805.374115440902</v>
      </c>
      <c r="E191" s="5">
        <v>1031.04578386938</v>
      </c>
      <c r="F191" s="5">
        <v>921.247289968383</v>
      </c>
      <c r="G191" s="5">
        <v>921.247289968383</v>
      </c>
      <c r="H191" s="5">
        <v>-3.6475952904103</v>
      </c>
      <c r="I191" s="5">
        <v>-3.6475952904103</v>
      </c>
      <c r="J191" s="5">
        <v>-3.6475952904103</v>
      </c>
      <c r="K191" s="5">
        <v>-3.6475952904103</v>
      </c>
      <c r="L191" s="5">
        <v>-3.6475952904103</v>
      </c>
      <c r="M191" s="5">
        <v>-3.6475952904103</v>
      </c>
      <c r="N191" s="5">
        <v>0.0</v>
      </c>
      <c r="O191" s="5">
        <v>0.0</v>
      </c>
      <c r="P191" s="5">
        <v>0.0</v>
      </c>
    </row>
    <row r="192">
      <c r="A192" s="5">
        <v>190.0</v>
      </c>
      <c r="B192" s="6">
        <v>44656.0</v>
      </c>
      <c r="C192" s="5">
        <v>920.226451088241</v>
      </c>
      <c r="D192" s="5">
        <v>800.297245158209</v>
      </c>
      <c r="E192" s="5">
        <v>1020.91655838942</v>
      </c>
      <c r="F192" s="5">
        <v>920.226451088241</v>
      </c>
      <c r="G192" s="5">
        <v>920.226451088241</v>
      </c>
      <c r="H192" s="5">
        <v>-8.93925164529914</v>
      </c>
      <c r="I192" s="5">
        <v>-8.93925164529914</v>
      </c>
      <c r="J192" s="5">
        <v>-8.93925164529914</v>
      </c>
      <c r="K192" s="5">
        <v>-8.93925164529914</v>
      </c>
      <c r="L192" s="5">
        <v>-8.93925164529914</v>
      </c>
      <c r="M192" s="5">
        <v>-8.93925164529914</v>
      </c>
      <c r="N192" s="5">
        <v>0.0</v>
      </c>
      <c r="O192" s="5">
        <v>0.0</v>
      </c>
      <c r="P192" s="5">
        <v>0.0</v>
      </c>
    </row>
    <row r="193">
      <c r="A193" s="5">
        <v>191.0</v>
      </c>
      <c r="B193" s="6">
        <v>44657.0</v>
      </c>
      <c r="C193" s="5">
        <v>919.2056122081</v>
      </c>
      <c r="D193" s="5">
        <v>796.716356028948</v>
      </c>
      <c r="E193" s="5">
        <v>1017.8965206233</v>
      </c>
      <c r="F193" s="5">
        <v>919.2056122081</v>
      </c>
      <c r="G193" s="5">
        <v>919.2056122081</v>
      </c>
      <c r="H193" s="5">
        <v>-6.86349716837896</v>
      </c>
      <c r="I193" s="5">
        <v>-6.86349716837896</v>
      </c>
      <c r="J193" s="5">
        <v>-6.86349716837896</v>
      </c>
      <c r="K193" s="5">
        <v>-6.86349716837896</v>
      </c>
      <c r="L193" s="5">
        <v>-6.86349716837896</v>
      </c>
      <c r="M193" s="5">
        <v>-6.86349716837896</v>
      </c>
      <c r="N193" s="5">
        <v>0.0</v>
      </c>
      <c r="O193" s="5">
        <v>0.0</v>
      </c>
      <c r="P193" s="5">
        <v>0.0</v>
      </c>
    </row>
    <row r="194">
      <c r="A194" s="5">
        <v>192.0</v>
      </c>
      <c r="B194" s="6">
        <v>44658.0</v>
      </c>
      <c r="C194" s="5">
        <v>917.183151678352</v>
      </c>
      <c r="D194" s="5">
        <v>788.19922675979</v>
      </c>
      <c r="E194" s="5">
        <v>1015.75251264213</v>
      </c>
      <c r="F194" s="5">
        <v>917.183151678352</v>
      </c>
      <c r="G194" s="5">
        <v>917.183151678352</v>
      </c>
      <c r="H194" s="5">
        <v>-15.3167953003341</v>
      </c>
      <c r="I194" s="5">
        <v>-15.3167953003341</v>
      </c>
      <c r="J194" s="5">
        <v>-15.3167953003341</v>
      </c>
      <c r="K194" s="5">
        <v>-15.3167953003341</v>
      </c>
      <c r="L194" s="5">
        <v>-15.3167953003341</v>
      </c>
      <c r="M194" s="5">
        <v>-15.3167953003341</v>
      </c>
      <c r="N194" s="5">
        <v>0.0</v>
      </c>
      <c r="O194" s="5">
        <v>0.0</v>
      </c>
      <c r="P194" s="5">
        <v>0.0</v>
      </c>
    </row>
    <row r="195">
      <c r="A195" s="5">
        <v>193.0</v>
      </c>
      <c r="B195" s="6">
        <v>44659.0</v>
      </c>
      <c r="C195" s="5">
        <v>915.160691148605</v>
      </c>
      <c r="D195" s="5">
        <v>779.393060780354</v>
      </c>
      <c r="E195" s="5">
        <v>1014.55886377592</v>
      </c>
      <c r="F195" s="5">
        <v>915.160691148605</v>
      </c>
      <c r="G195" s="5">
        <v>915.160691148605</v>
      </c>
      <c r="H195" s="5">
        <v>-19.723812365567</v>
      </c>
      <c r="I195" s="5">
        <v>-19.723812365567</v>
      </c>
      <c r="J195" s="5">
        <v>-19.723812365567</v>
      </c>
      <c r="K195" s="5">
        <v>-19.723812365567</v>
      </c>
      <c r="L195" s="5">
        <v>-19.723812365567</v>
      </c>
      <c r="M195" s="5">
        <v>-19.723812365567</v>
      </c>
      <c r="N195" s="5">
        <v>0.0</v>
      </c>
      <c r="O195" s="5">
        <v>0.0</v>
      </c>
      <c r="P195" s="5">
        <v>0.0</v>
      </c>
    </row>
    <row r="196">
      <c r="A196" s="5">
        <v>194.0</v>
      </c>
      <c r="B196" s="6">
        <v>44662.0</v>
      </c>
      <c r="C196" s="5">
        <v>909.093309559363</v>
      </c>
      <c r="D196" s="5">
        <v>795.533064845078</v>
      </c>
      <c r="E196" s="5">
        <v>1017.66680978138</v>
      </c>
      <c r="F196" s="5">
        <v>909.093309559363</v>
      </c>
      <c r="G196" s="5">
        <v>909.093309559363</v>
      </c>
      <c r="H196" s="5">
        <v>-3.64759529040608</v>
      </c>
      <c r="I196" s="5">
        <v>-3.64759529040608</v>
      </c>
      <c r="J196" s="5">
        <v>-3.64759529040608</v>
      </c>
      <c r="K196" s="5">
        <v>-3.64759529040608</v>
      </c>
      <c r="L196" s="5">
        <v>-3.64759529040608</v>
      </c>
      <c r="M196" s="5">
        <v>-3.64759529040608</v>
      </c>
      <c r="N196" s="5">
        <v>0.0</v>
      </c>
      <c r="O196" s="5">
        <v>0.0</v>
      </c>
      <c r="P196" s="5">
        <v>0.0</v>
      </c>
    </row>
    <row r="197">
      <c r="A197" s="5">
        <v>195.0</v>
      </c>
      <c r="B197" s="6">
        <v>44663.0</v>
      </c>
      <c r="C197" s="5">
        <v>907.070849029616</v>
      </c>
      <c r="D197" s="5">
        <v>786.104804495564</v>
      </c>
      <c r="E197" s="5">
        <v>1011.72541682578</v>
      </c>
      <c r="F197" s="5">
        <v>907.070849029616</v>
      </c>
      <c r="G197" s="5">
        <v>907.070849029616</v>
      </c>
      <c r="H197" s="5">
        <v>-8.93925164528506</v>
      </c>
      <c r="I197" s="5">
        <v>-8.93925164528506</v>
      </c>
      <c r="J197" s="5">
        <v>-8.93925164528506</v>
      </c>
      <c r="K197" s="5">
        <v>-8.93925164528506</v>
      </c>
      <c r="L197" s="5">
        <v>-8.93925164528506</v>
      </c>
      <c r="M197" s="5">
        <v>-8.93925164528506</v>
      </c>
      <c r="N197" s="5">
        <v>0.0</v>
      </c>
      <c r="O197" s="5">
        <v>0.0</v>
      </c>
      <c r="P197" s="5">
        <v>0.0</v>
      </c>
    </row>
    <row r="198">
      <c r="A198" s="5">
        <v>196.0</v>
      </c>
      <c r="B198" s="6">
        <v>44664.0</v>
      </c>
      <c r="C198" s="5">
        <v>905.048388499869</v>
      </c>
      <c r="D198" s="5">
        <v>776.411955883775</v>
      </c>
      <c r="E198" s="5">
        <v>1007.47357801982</v>
      </c>
      <c r="F198" s="5">
        <v>905.048388499869</v>
      </c>
      <c r="G198" s="5">
        <v>905.048388499869</v>
      </c>
      <c r="H198" s="5">
        <v>-6.86349716840759</v>
      </c>
      <c r="I198" s="5">
        <v>-6.86349716840759</v>
      </c>
      <c r="J198" s="5">
        <v>-6.86349716840759</v>
      </c>
      <c r="K198" s="5">
        <v>-6.86349716840759</v>
      </c>
      <c r="L198" s="5">
        <v>-6.86349716840759</v>
      </c>
      <c r="M198" s="5">
        <v>-6.86349716840759</v>
      </c>
      <c r="N198" s="5">
        <v>0.0</v>
      </c>
      <c r="O198" s="5">
        <v>0.0</v>
      </c>
      <c r="P198" s="5">
        <v>0.0</v>
      </c>
    </row>
    <row r="199">
      <c r="A199" s="5">
        <v>197.0</v>
      </c>
      <c r="B199" s="6">
        <v>44665.0</v>
      </c>
      <c r="C199" s="5">
        <v>903.025927970121</v>
      </c>
      <c r="D199" s="5">
        <v>777.456233872399</v>
      </c>
      <c r="E199" s="5">
        <v>998.522593881472</v>
      </c>
      <c r="F199" s="5">
        <v>903.025927970121</v>
      </c>
      <c r="G199" s="5">
        <v>903.025927970121</v>
      </c>
      <c r="H199" s="5">
        <v>-15.3167953003448</v>
      </c>
      <c r="I199" s="5">
        <v>-15.3167953003448</v>
      </c>
      <c r="J199" s="5">
        <v>-15.3167953003448</v>
      </c>
      <c r="K199" s="5">
        <v>-15.3167953003448</v>
      </c>
      <c r="L199" s="5">
        <v>-15.3167953003448</v>
      </c>
      <c r="M199" s="5">
        <v>-15.3167953003448</v>
      </c>
      <c r="N199" s="5">
        <v>0.0</v>
      </c>
      <c r="O199" s="5">
        <v>0.0</v>
      </c>
      <c r="P199" s="5">
        <v>0.0</v>
      </c>
    </row>
    <row r="200">
      <c r="A200" s="5">
        <v>198.0</v>
      </c>
      <c r="B200" s="6">
        <v>44669.0</v>
      </c>
      <c r="C200" s="5">
        <v>894.936085851132</v>
      </c>
      <c r="D200" s="5">
        <v>777.4348188649</v>
      </c>
      <c r="E200" s="5">
        <v>999.259416032627</v>
      </c>
      <c r="F200" s="5">
        <v>894.936085851132</v>
      </c>
      <c r="G200" s="5">
        <v>894.936085851132</v>
      </c>
      <c r="H200" s="5">
        <v>-3.64759529043359</v>
      </c>
      <c r="I200" s="5">
        <v>-3.64759529043359</v>
      </c>
      <c r="J200" s="5">
        <v>-3.64759529043359</v>
      </c>
      <c r="K200" s="5">
        <v>-3.64759529043359</v>
      </c>
      <c r="L200" s="5">
        <v>-3.64759529043359</v>
      </c>
      <c r="M200" s="5">
        <v>-3.64759529043359</v>
      </c>
      <c r="N200" s="5">
        <v>0.0</v>
      </c>
      <c r="O200" s="5">
        <v>0.0</v>
      </c>
      <c r="P200" s="5">
        <v>0.0</v>
      </c>
    </row>
    <row r="201">
      <c r="A201" s="5">
        <v>199.0</v>
      </c>
      <c r="B201" s="6">
        <v>44670.0</v>
      </c>
      <c r="C201" s="5">
        <v>892.913625321385</v>
      </c>
      <c r="D201" s="5">
        <v>775.29155265417</v>
      </c>
      <c r="E201" s="5">
        <v>998.910540995685</v>
      </c>
      <c r="F201" s="5">
        <v>892.913625321385</v>
      </c>
      <c r="G201" s="5">
        <v>892.913625321385</v>
      </c>
      <c r="H201" s="5">
        <v>-8.93925164527098</v>
      </c>
      <c r="I201" s="5">
        <v>-8.93925164527098</v>
      </c>
      <c r="J201" s="5">
        <v>-8.93925164527098</v>
      </c>
      <c r="K201" s="5">
        <v>-8.93925164527098</v>
      </c>
      <c r="L201" s="5">
        <v>-8.93925164527098</v>
      </c>
      <c r="M201" s="5">
        <v>-8.93925164527098</v>
      </c>
      <c r="N201" s="5">
        <v>0.0</v>
      </c>
      <c r="O201" s="5">
        <v>0.0</v>
      </c>
      <c r="P201" s="5">
        <v>0.0</v>
      </c>
    </row>
    <row r="202">
      <c r="A202" s="5">
        <v>200.0</v>
      </c>
      <c r="B202" s="6">
        <v>44671.0</v>
      </c>
      <c r="C202" s="5">
        <v>890.070681558706</v>
      </c>
      <c r="D202" s="5">
        <v>767.403605099317</v>
      </c>
      <c r="E202" s="5">
        <v>988.354303266924</v>
      </c>
      <c r="F202" s="5">
        <v>890.070681558706</v>
      </c>
      <c r="G202" s="5">
        <v>890.070681558706</v>
      </c>
      <c r="H202" s="5">
        <v>-6.86349716839547</v>
      </c>
      <c r="I202" s="5">
        <v>-6.86349716839547</v>
      </c>
      <c r="J202" s="5">
        <v>-6.86349716839547</v>
      </c>
      <c r="K202" s="5">
        <v>-6.86349716839547</v>
      </c>
      <c r="L202" s="5">
        <v>-6.86349716839547</v>
      </c>
      <c r="M202" s="5">
        <v>-6.86349716839547</v>
      </c>
      <c r="N202" s="5">
        <v>0.0</v>
      </c>
      <c r="O202" s="5">
        <v>0.0</v>
      </c>
      <c r="P202" s="5">
        <v>0.0</v>
      </c>
    </row>
    <row r="203">
      <c r="A203" s="5">
        <v>201.0</v>
      </c>
      <c r="B203" s="6">
        <v>44672.0</v>
      </c>
      <c r="C203" s="5">
        <v>887.227737796027</v>
      </c>
      <c r="D203" s="5">
        <v>758.425314068269</v>
      </c>
      <c r="E203" s="5">
        <v>976.525254407208</v>
      </c>
      <c r="F203" s="5">
        <v>887.227737796027</v>
      </c>
      <c r="G203" s="5">
        <v>887.227737796027</v>
      </c>
      <c r="H203" s="5">
        <v>-15.3167953002868</v>
      </c>
      <c r="I203" s="5">
        <v>-15.3167953002868</v>
      </c>
      <c r="J203" s="5">
        <v>-15.3167953002868</v>
      </c>
      <c r="K203" s="5">
        <v>-15.3167953002868</v>
      </c>
      <c r="L203" s="5">
        <v>-15.3167953002868</v>
      </c>
      <c r="M203" s="5">
        <v>-15.3167953002868</v>
      </c>
      <c r="N203" s="5">
        <v>0.0</v>
      </c>
      <c r="O203" s="5">
        <v>0.0</v>
      </c>
      <c r="P203" s="5">
        <v>0.0</v>
      </c>
    </row>
    <row r="204">
      <c r="A204" s="5">
        <v>202.0</v>
      </c>
      <c r="B204" s="6">
        <v>44673.0</v>
      </c>
      <c r="C204" s="5">
        <v>884.384794033348</v>
      </c>
      <c r="D204" s="5">
        <v>749.439394349244</v>
      </c>
      <c r="E204" s="5">
        <v>972.753260340508</v>
      </c>
      <c r="F204" s="5">
        <v>884.384794033348</v>
      </c>
      <c r="G204" s="5">
        <v>884.384794033348</v>
      </c>
      <c r="H204" s="5">
        <v>-19.7238123656395</v>
      </c>
      <c r="I204" s="5">
        <v>-19.7238123656395</v>
      </c>
      <c r="J204" s="5">
        <v>-19.7238123656395</v>
      </c>
      <c r="K204" s="5">
        <v>-19.7238123656395</v>
      </c>
      <c r="L204" s="5">
        <v>-19.7238123656395</v>
      </c>
      <c r="M204" s="5">
        <v>-19.7238123656395</v>
      </c>
      <c r="N204" s="5">
        <v>0.0</v>
      </c>
      <c r="O204" s="5">
        <v>0.0</v>
      </c>
      <c r="P204" s="5">
        <v>0.0</v>
      </c>
    </row>
    <row r="205">
      <c r="A205" s="5">
        <v>203.0</v>
      </c>
      <c r="B205" s="6">
        <v>44676.0</v>
      </c>
      <c r="C205" s="5">
        <v>875.855962745311</v>
      </c>
      <c r="D205" s="5">
        <v>759.355826089803</v>
      </c>
      <c r="E205" s="5">
        <v>984.325913375565</v>
      </c>
      <c r="F205" s="5">
        <v>875.855962745311</v>
      </c>
      <c r="G205" s="5">
        <v>875.855962745311</v>
      </c>
      <c r="H205" s="5">
        <v>-3.6475952904611</v>
      </c>
      <c r="I205" s="5">
        <v>-3.6475952904611</v>
      </c>
      <c r="J205" s="5">
        <v>-3.6475952904611</v>
      </c>
      <c r="K205" s="5">
        <v>-3.6475952904611</v>
      </c>
      <c r="L205" s="5">
        <v>-3.6475952904611</v>
      </c>
      <c r="M205" s="5">
        <v>-3.6475952904611</v>
      </c>
      <c r="N205" s="5">
        <v>0.0</v>
      </c>
      <c r="O205" s="5">
        <v>0.0</v>
      </c>
      <c r="P205" s="5">
        <v>0.0</v>
      </c>
    </row>
    <row r="206">
      <c r="A206" s="5">
        <v>204.0</v>
      </c>
      <c r="B206" s="6">
        <v>44677.0</v>
      </c>
      <c r="C206" s="5">
        <v>873.013018982632</v>
      </c>
      <c r="D206" s="5">
        <v>757.253258002914</v>
      </c>
      <c r="E206" s="5">
        <v>978.260411957607</v>
      </c>
      <c r="F206" s="5">
        <v>873.013018982632</v>
      </c>
      <c r="G206" s="5">
        <v>873.013018982632</v>
      </c>
      <c r="H206" s="5">
        <v>-8.93925164529819</v>
      </c>
      <c r="I206" s="5">
        <v>-8.93925164529819</v>
      </c>
      <c r="J206" s="5">
        <v>-8.93925164529819</v>
      </c>
      <c r="K206" s="5">
        <v>-8.93925164529819</v>
      </c>
      <c r="L206" s="5">
        <v>-8.93925164529819</v>
      </c>
      <c r="M206" s="5">
        <v>-8.93925164529819</v>
      </c>
      <c r="N206" s="5">
        <v>0.0</v>
      </c>
      <c r="O206" s="5">
        <v>0.0</v>
      </c>
      <c r="P206" s="5">
        <v>0.0</v>
      </c>
    </row>
    <row r="207">
      <c r="A207" s="5">
        <v>205.0</v>
      </c>
      <c r="B207" s="6">
        <v>44678.0</v>
      </c>
      <c r="C207" s="5">
        <v>870.170075219953</v>
      </c>
      <c r="D207" s="5">
        <v>757.481290818164</v>
      </c>
      <c r="E207" s="5">
        <v>972.508678788851</v>
      </c>
      <c r="F207" s="5">
        <v>870.170075219953</v>
      </c>
      <c r="G207" s="5">
        <v>870.170075219953</v>
      </c>
      <c r="H207" s="5">
        <v>-6.86349716840372</v>
      </c>
      <c r="I207" s="5">
        <v>-6.86349716840372</v>
      </c>
      <c r="J207" s="5">
        <v>-6.86349716840372</v>
      </c>
      <c r="K207" s="5">
        <v>-6.86349716840372</v>
      </c>
      <c r="L207" s="5">
        <v>-6.86349716840372</v>
      </c>
      <c r="M207" s="5">
        <v>-6.86349716840372</v>
      </c>
      <c r="N207" s="5">
        <v>0.0</v>
      </c>
      <c r="O207" s="5">
        <v>0.0</v>
      </c>
      <c r="P207" s="5">
        <v>0.0</v>
      </c>
    </row>
    <row r="208">
      <c r="A208" s="5">
        <v>206.0</v>
      </c>
      <c r="B208" s="6">
        <v>44679.0</v>
      </c>
      <c r="C208" s="5">
        <v>867.327131457274</v>
      </c>
      <c r="D208" s="5">
        <v>740.543640787208</v>
      </c>
      <c r="E208" s="5">
        <v>966.207700817943</v>
      </c>
      <c r="F208" s="5">
        <v>867.327131457274</v>
      </c>
      <c r="G208" s="5">
        <v>867.327131457274</v>
      </c>
      <c r="H208" s="5">
        <v>-15.3167953003053</v>
      </c>
      <c r="I208" s="5">
        <v>-15.3167953003053</v>
      </c>
      <c r="J208" s="5">
        <v>-15.3167953003053</v>
      </c>
      <c r="K208" s="5">
        <v>-15.3167953003053</v>
      </c>
      <c r="L208" s="5">
        <v>-15.3167953003053</v>
      </c>
      <c r="M208" s="5">
        <v>-15.3167953003053</v>
      </c>
      <c r="N208" s="5">
        <v>0.0</v>
      </c>
      <c r="O208" s="5">
        <v>0.0</v>
      </c>
      <c r="P208" s="5">
        <v>0.0</v>
      </c>
    </row>
    <row r="209">
      <c r="A209" s="5">
        <v>207.0</v>
      </c>
      <c r="B209" s="6">
        <v>44680.0</v>
      </c>
      <c r="C209" s="5">
        <v>864.484187694595</v>
      </c>
      <c r="D209" s="5">
        <v>722.372721234899</v>
      </c>
      <c r="E209" s="5">
        <v>948.224073048108</v>
      </c>
      <c r="F209" s="5">
        <v>864.484187694595</v>
      </c>
      <c r="G209" s="5">
        <v>864.484187694595</v>
      </c>
      <c r="H209" s="5">
        <v>-19.7238123656229</v>
      </c>
      <c r="I209" s="5">
        <v>-19.7238123656229</v>
      </c>
      <c r="J209" s="5">
        <v>-19.7238123656229</v>
      </c>
      <c r="K209" s="5">
        <v>-19.7238123656229</v>
      </c>
      <c r="L209" s="5">
        <v>-19.7238123656229</v>
      </c>
      <c r="M209" s="5">
        <v>-19.7238123656229</v>
      </c>
      <c r="N209" s="5">
        <v>0.0</v>
      </c>
      <c r="O209" s="5">
        <v>0.0</v>
      </c>
      <c r="P209" s="5">
        <v>0.0</v>
      </c>
    </row>
    <row r="210">
      <c r="A210" s="5">
        <v>208.0</v>
      </c>
      <c r="B210" s="6">
        <v>44683.0</v>
      </c>
      <c r="C210" s="5">
        <v>855.955356406558</v>
      </c>
      <c r="D210" s="5">
        <v>739.699803653192</v>
      </c>
      <c r="E210" s="5">
        <v>965.638604961188</v>
      </c>
      <c r="F210" s="5">
        <v>855.955356406558</v>
      </c>
      <c r="G210" s="5">
        <v>855.955356406558</v>
      </c>
      <c r="H210" s="5">
        <v>-3.64759529037689</v>
      </c>
      <c r="I210" s="5">
        <v>-3.64759529037689</v>
      </c>
      <c r="J210" s="5">
        <v>-3.64759529037689</v>
      </c>
      <c r="K210" s="5">
        <v>-3.64759529037689</v>
      </c>
      <c r="L210" s="5">
        <v>-3.64759529037689</v>
      </c>
      <c r="M210" s="5">
        <v>-3.64759529037689</v>
      </c>
      <c r="N210" s="5">
        <v>0.0</v>
      </c>
      <c r="O210" s="5">
        <v>0.0</v>
      </c>
      <c r="P210" s="5">
        <v>0.0</v>
      </c>
    </row>
    <row r="211">
      <c r="A211" s="5">
        <v>209.0</v>
      </c>
      <c r="B211" s="6">
        <v>44684.0</v>
      </c>
      <c r="C211" s="5">
        <v>853.112412643879</v>
      </c>
      <c r="D211" s="5">
        <v>732.268190607417</v>
      </c>
      <c r="E211" s="5">
        <v>951.429207262366</v>
      </c>
      <c r="F211" s="5">
        <v>853.112412643879</v>
      </c>
      <c r="G211" s="5">
        <v>853.112412643879</v>
      </c>
      <c r="H211" s="5">
        <v>-8.93925164528411</v>
      </c>
      <c r="I211" s="5">
        <v>-8.93925164528411</v>
      </c>
      <c r="J211" s="5">
        <v>-8.93925164528411</v>
      </c>
      <c r="K211" s="5">
        <v>-8.93925164528411</v>
      </c>
      <c r="L211" s="5">
        <v>-8.93925164528411</v>
      </c>
      <c r="M211" s="5">
        <v>-8.93925164528411</v>
      </c>
      <c r="N211" s="5">
        <v>0.0</v>
      </c>
      <c r="O211" s="5">
        <v>0.0</v>
      </c>
      <c r="P211" s="5">
        <v>0.0</v>
      </c>
    </row>
    <row r="212">
      <c r="A212" s="5">
        <v>210.0</v>
      </c>
      <c r="B212" s="6">
        <v>44685.0</v>
      </c>
      <c r="C212" s="5">
        <v>850.2694688812</v>
      </c>
      <c r="D212" s="5">
        <v>737.140711809596</v>
      </c>
      <c r="E212" s="5">
        <v>954.113920919386</v>
      </c>
      <c r="F212" s="5">
        <v>850.2694688812</v>
      </c>
      <c r="G212" s="5">
        <v>850.2694688812</v>
      </c>
      <c r="H212" s="5">
        <v>-6.86349716839159</v>
      </c>
      <c r="I212" s="5">
        <v>-6.86349716839159</v>
      </c>
      <c r="J212" s="5">
        <v>-6.86349716839159</v>
      </c>
      <c r="K212" s="5">
        <v>-6.86349716839159</v>
      </c>
      <c r="L212" s="5">
        <v>-6.86349716839159</v>
      </c>
      <c r="M212" s="5">
        <v>-6.86349716839159</v>
      </c>
      <c r="N212" s="5">
        <v>0.0</v>
      </c>
      <c r="O212" s="5">
        <v>0.0</v>
      </c>
      <c r="P212" s="5">
        <v>0.0</v>
      </c>
    </row>
    <row r="213">
      <c r="A213" s="5">
        <v>211.0</v>
      </c>
      <c r="B213" s="6">
        <v>44686.0</v>
      </c>
      <c r="C213" s="5">
        <v>847.426525118521</v>
      </c>
      <c r="D213" s="5">
        <v>728.506840185023</v>
      </c>
      <c r="E213" s="5">
        <v>947.280493478278</v>
      </c>
      <c r="F213" s="5">
        <v>847.426525118521</v>
      </c>
      <c r="G213" s="5">
        <v>847.426525118521</v>
      </c>
      <c r="H213" s="5">
        <v>-15.3167953003082</v>
      </c>
      <c r="I213" s="5">
        <v>-15.3167953003082</v>
      </c>
      <c r="J213" s="5">
        <v>-15.3167953003082</v>
      </c>
      <c r="K213" s="5">
        <v>-15.3167953003082</v>
      </c>
      <c r="L213" s="5">
        <v>-15.3167953003082</v>
      </c>
      <c r="M213" s="5">
        <v>-15.3167953003082</v>
      </c>
      <c r="N213" s="5">
        <v>0.0</v>
      </c>
      <c r="O213" s="5">
        <v>0.0</v>
      </c>
      <c r="P213" s="5">
        <v>0.0</v>
      </c>
    </row>
    <row r="214">
      <c r="A214" s="5">
        <v>212.0</v>
      </c>
      <c r="B214" s="6">
        <v>44687.0</v>
      </c>
      <c r="C214" s="5">
        <v>844.583581355842</v>
      </c>
      <c r="D214" s="5">
        <v>709.912367042242</v>
      </c>
      <c r="E214" s="5">
        <v>932.641055263283</v>
      </c>
      <c r="F214" s="5">
        <v>844.583581355842</v>
      </c>
      <c r="G214" s="5">
        <v>844.583581355842</v>
      </c>
      <c r="H214" s="5">
        <v>-19.7238123655936</v>
      </c>
      <c r="I214" s="5">
        <v>-19.7238123655936</v>
      </c>
      <c r="J214" s="5">
        <v>-19.7238123655936</v>
      </c>
      <c r="K214" s="5">
        <v>-19.7238123655936</v>
      </c>
      <c r="L214" s="5">
        <v>-19.7238123655936</v>
      </c>
      <c r="M214" s="5">
        <v>-19.7238123655936</v>
      </c>
      <c r="N214" s="5">
        <v>0.0</v>
      </c>
      <c r="O214" s="5">
        <v>0.0</v>
      </c>
      <c r="P214" s="5">
        <v>0.0</v>
      </c>
    </row>
    <row r="215">
      <c r="A215" s="5">
        <v>213.0</v>
      </c>
      <c r="B215" s="6">
        <v>44690.0</v>
      </c>
      <c r="C215" s="5">
        <v>836.054750067805</v>
      </c>
      <c r="D215" s="5">
        <v>729.002855289583</v>
      </c>
      <c r="E215" s="5">
        <v>951.575529832849</v>
      </c>
      <c r="F215" s="5">
        <v>836.054750067805</v>
      </c>
      <c r="G215" s="5">
        <v>836.054750067805</v>
      </c>
      <c r="H215" s="5">
        <v>-3.64759529040439</v>
      </c>
      <c r="I215" s="5">
        <v>-3.64759529040439</v>
      </c>
      <c r="J215" s="5">
        <v>-3.64759529040439</v>
      </c>
      <c r="K215" s="5">
        <v>-3.64759529040439</v>
      </c>
      <c r="L215" s="5">
        <v>-3.64759529040439</v>
      </c>
      <c r="M215" s="5">
        <v>-3.64759529040439</v>
      </c>
      <c r="N215" s="5">
        <v>0.0</v>
      </c>
      <c r="O215" s="5">
        <v>0.0</v>
      </c>
      <c r="P215" s="5">
        <v>0.0</v>
      </c>
    </row>
    <row r="216">
      <c r="A216" s="5">
        <v>214.0</v>
      </c>
      <c r="B216" s="6">
        <v>44691.0</v>
      </c>
      <c r="C216" s="5">
        <v>833.211806305126</v>
      </c>
      <c r="D216" s="5">
        <v>712.854615143869</v>
      </c>
      <c r="E216" s="5">
        <v>933.118719096273</v>
      </c>
      <c r="F216" s="5">
        <v>833.211806305126</v>
      </c>
      <c r="G216" s="5">
        <v>833.211806305126</v>
      </c>
      <c r="H216" s="5">
        <v>-8.93925164529895</v>
      </c>
      <c r="I216" s="5">
        <v>-8.93925164529895</v>
      </c>
      <c r="J216" s="5">
        <v>-8.93925164529895</v>
      </c>
      <c r="K216" s="5">
        <v>-8.93925164529895</v>
      </c>
      <c r="L216" s="5">
        <v>-8.93925164529895</v>
      </c>
      <c r="M216" s="5">
        <v>-8.93925164529895</v>
      </c>
      <c r="N216" s="5">
        <v>0.0</v>
      </c>
      <c r="O216" s="5">
        <v>0.0</v>
      </c>
      <c r="P216" s="5">
        <v>0.0</v>
      </c>
    </row>
    <row r="217">
      <c r="A217" s="5">
        <v>215.0</v>
      </c>
      <c r="B217" s="6">
        <v>44692.0</v>
      </c>
      <c r="C217" s="5">
        <v>830.368862542447</v>
      </c>
      <c r="D217" s="5">
        <v>706.98372066751</v>
      </c>
      <c r="E217" s="5">
        <v>936.448246327222</v>
      </c>
      <c r="F217" s="5">
        <v>830.368862542447</v>
      </c>
      <c r="G217" s="5">
        <v>830.368862542447</v>
      </c>
      <c r="H217" s="5">
        <v>-6.86349716839984</v>
      </c>
      <c r="I217" s="5">
        <v>-6.86349716839984</v>
      </c>
      <c r="J217" s="5">
        <v>-6.86349716839984</v>
      </c>
      <c r="K217" s="5">
        <v>-6.86349716839984</v>
      </c>
      <c r="L217" s="5">
        <v>-6.86349716839984</v>
      </c>
      <c r="M217" s="5">
        <v>-6.86349716839984</v>
      </c>
      <c r="N217" s="5">
        <v>0.0</v>
      </c>
      <c r="O217" s="5">
        <v>0.0</v>
      </c>
      <c r="P217" s="5">
        <v>0.0</v>
      </c>
    </row>
    <row r="218">
      <c r="A218" s="5">
        <v>216.0</v>
      </c>
      <c r="B218" s="6">
        <v>44693.0</v>
      </c>
      <c r="C218" s="5">
        <v>827.525918779768</v>
      </c>
      <c r="D218" s="5">
        <v>699.508245093644</v>
      </c>
      <c r="E218" s="5">
        <v>925.162912674619</v>
      </c>
      <c r="F218" s="5">
        <v>827.525918779768</v>
      </c>
      <c r="G218" s="5">
        <v>827.525918779768</v>
      </c>
      <c r="H218" s="5">
        <v>-15.3167953003267</v>
      </c>
      <c r="I218" s="5">
        <v>-15.3167953003267</v>
      </c>
      <c r="J218" s="5">
        <v>-15.3167953003267</v>
      </c>
      <c r="K218" s="5">
        <v>-15.3167953003267</v>
      </c>
      <c r="L218" s="5">
        <v>-15.3167953003267</v>
      </c>
      <c r="M218" s="5">
        <v>-15.3167953003267</v>
      </c>
      <c r="N218" s="5">
        <v>0.0</v>
      </c>
      <c r="O218" s="5">
        <v>0.0</v>
      </c>
      <c r="P218" s="5">
        <v>0.0</v>
      </c>
    </row>
    <row r="219">
      <c r="A219" s="5">
        <v>217.0</v>
      </c>
      <c r="B219" s="6">
        <v>44694.0</v>
      </c>
      <c r="C219" s="5">
        <v>824.682975017089</v>
      </c>
      <c r="D219" s="5">
        <v>694.971593237156</v>
      </c>
      <c r="E219" s="5">
        <v>919.841697282488</v>
      </c>
      <c r="F219" s="5">
        <v>824.682975017089</v>
      </c>
      <c r="G219" s="5">
        <v>824.682975017089</v>
      </c>
      <c r="H219" s="5">
        <v>-19.723812365577</v>
      </c>
      <c r="I219" s="5">
        <v>-19.723812365577</v>
      </c>
      <c r="J219" s="5">
        <v>-19.723812365577</v>
      </c>
      <c r="K219" s="5">
        <v>-19.723812365577</v>
      </c>
      <c r="L219" s="5">
        <v>-19.723812365577</v>
      </c>
      <c r="M219" s="5">
        <v>-19.723812365577</v>
      </c>
      <c r="N219" s="5">
        <v>0.0</v>
      </c>
      <c r="O219" s="5">
        <v>0.0</v>
      </c>
      <c r="P219" s="5">
        <v>0.0</v>
      </c>
    </row>
    <row r="220">
      <c r="A220" s="5">
        <v>218.0</v>
      </c>
      <c r="B220" s="6">
        <v>44697.0</v>
      </c>
      <c r="C220" s="5">
        <v>816.154143729052</v>
      </c>
      <c r="D220" s="5">
        <v>704.437030007069</v>
      </c>
      <c r="E220" s="5">
        <v>921.530214408286</v>
      </c>
      <c r="F220" s="5">
        <v>816.154143729052</v>
      </c>
      <c r="G220" s="5">
        <v>816.154143729052</v>
      </c>
      <c r="H220" s="5">
        <v>-3.6475952904319</v>
      </c>
      <c r="I220" s="5">
        <v>-3.6475952904319</v>
      </c>
      <c r="J220" s="5">
        <v>-3.6475952904319</v>
      </c>
      <c r="K220" s="5">
        <v>-3.6475952904319</v>
      </c>
      <c r="L220" s="5">
        <v>-3.6475952904319</v>
      </c>
      <c r="M220" s="5">
        <v>-3.6475952904319</v>
      </c>
      <c r="N220" s="5">
        <v>0.0</v>
      </c>
      <c r="O220" s="5">
        <v>0.0</v>
      </c>
      <c r="P220" s="5">
        <v>0.0</v>
      </c>
    </row>
    <row r="221">
      <c r="A221" s="5">
        <v>219.0</v>
      </c>
      <c r="B221" s="6">
        <v>44698.0</v>
      </c>
      <c r="C221" s="5">
        <v>813.311199966373</v>
      </c>
      <c r="D221" s="5">
        <v>690.322808076043</v>
      </c>
      <c r="E221" s="5">
        <v>911.471034946033</v>
      </c>
      <c r="F221" s="5">
        <v>813.311199966373</v>
      </c>
      <c r="G221" s="5">
        <v>813.311199966373</v>
      </c>
      <c r="H221" s="5">
        <v>-8.93925164525595</v>
      </c>
      <c r="I221" s="5">
        <v>-8.93925164525595</v>
      </c>
      <c r="J221" s="5">
        <v>-8.93925164525595</v>
      </c>
      <c r="K221" s="5">
        <v>-8.93925164525595</v>
      </c>
      <c r="L221" s="5">
        <v>-8.93925164525595</v>
      </c>
      <c r="M221" s="5">
        <v>-8.93925164525595</v>
      </c>
      <c r="N221" s="5">
        <v>0.0</v>
      </c>
      <c r="O221" s="5">
        <v>0.0</v>
      </c>
      <c r="P221" s="5">
        <v>0.0</v>
      </c>
    </row>
    <row r="222">
      <c r="A222" s="5">
        <v>220.0</v>
      </c>
      <c r="B222" s="6">
        <v>44699.0</v>
      </c>
      <c r="C222" s="5">
        <v>810.468256203694</v>
      </c>
      <c r="D222" s="5">
        <v>694.356466626659</v>
      </c>
      <c r="E222" s="5">
        <v>910.266090184758</v>
      </c>
      <c r="F222" s="5">
        <v>810.468256203694</v>
      </c>
      <c r="G222" s="5">
        <v>810.468256203694</v>
      </c>
      <c r="H222" s="5">
        <v>-6.8634971683882</v>
      </c>
      <c r="I222" s="5">
        <v>-6.8634971683882</v>
      </c>
      <c r="J222" s="5">
        <v>-6.8634971683882</v>
      </c>
      <c r="K222" s="5">
        <v>-6.8634971683882</v>
      </c>
      <c r="L222" s="5">
        <v>-6.8634971683882</v>
      </c>
      <c r="M222" s="5">
        <v>-6.8634971683882</v>
      </c>
      <c r="N222" s="5">
        <v>0.0</v>
      </c>
      <c r="O222" s="5">
        <v>0.0</v>
      </c>
      <c r="P222" s="5">
        <v>0.0</v>
      </c>
    </row>
    <row r="223">
      <c r="A223" s="5">
        <v>221.0</v>
      </c>
      <c r="B223" s="6">
        <v>44700.0</v>
      </c>
      <c r="C223" s="5">
        <v>807.625312441015</v>
      </c>
      <c r="D223" s="5">
        <v>684.650958632037</v>
      </c>
      <c r="E223" s="5">
        <v>900.239419345147</v>
      </c>
      <c r="F223" s="5">
        <v>807.625312441015</v>
      </c>
      <c r="G223" s="5">
        <v>807.625312441015</v>
      </c>
      <c r="H223" s="5">
        <v>-15.3167953003374</v>
      </c>
      <c r="I223" s="5">
        <v>-15.3167953003374</v>
      </c>
      <c r="J223" s="5">
        <v>-15.3167953003374</v>
      </c>
      <c r="K223" s="5">
        <v>-15.3167953003374</v>
      </c>
      <c r="L223" s="5">
        <v>-15.3167953003374</v>
      </c>
      <c r="M223" s="5">
        <v>-15.3167953003374</v>
      </c>
      <c r="N223" s="5">
        <v>0.0</v>
      </c>
      <c r="O223" s="5">
        <v>0.0</v>
      </c>
      <c r="P223" s="5">
        <v>0.0</v>
      </c>
    </row>
    <row r="224">
      <c r="A224" s="5">
        <v>222.0</v>
      </c>
      <c r="B224" s="6">
        <v>44701.0</v>
      </c>
      <c r="C224" s="5">
        <v>804.782368678336</v>
      </c>
      <c r="D224" s="5">
        <v>673.133199072891</v>
      </c>
      <c r="E224" s="5">
        <v>901.025204350601</v>
      </c>
      <c r="F224" s="5">
        <v>804.782368678336</v>
      </c>
      <c r="G224" s="5">
        <v>804.782368678336</v>
      </c>
      <c r="H224" s="5">
        <v>-19.7238123655604</v>
      </c>
      <c r="I224" s="5">
        <v>-19.7238123655604</v>
      </c>
      <c r="J224" s="5">
        <v>-19.7238123655604</v>
      </c>
      <c r="K224" s="5">
        <v>-19.7238123655604</v>
      </c>
      <c r="L224" s="5">
        <v>-19.7238123655604</v>
      </c>
      <c r="M224" s="5">
        <v>-19.7238123655604</v>
      </c>
      <c r="N224" s="5">
        <v>0.0</v>
      </c>
      <c r="O224" s="5">
        <v>0.0</v>
      </c>
      <c r="P224" s="5">
        <v>0.0</v>
      </c>
    </row>
    <row r="225">
      <c r="A225" s="5">
        <v>223.0</v>
      </c>
      <c r="B225" s="6">
        <v>44704.0</v>
      </c>
      <c r="C225" s="5">
        <v>796.253537390299</v>
      </c>
      <c r="D225" s="5">
        <v>681.159206228662</v>
      </c>
      <c r="E225" s="5">
        <v>901.164400012121</v>
      </c>
      <c r="F225" s="5">
        <v>796.253537390299</v>
      </c>
      <c r="G225" s="5">
        <v>796.253537390299</v>
      </c>
      <c r="H225" s="5">
        <v>-3.64759529031596</v>
      </c>
      <c r="I225" s="5">
        <v>-3.64759529031596</v>
      </c>
      <c r="J225" s="5">
        <v>-3.64759529031596</v>
      </c>
      <c r="K225" s="5">
        <v>-3.64759529031596</v>
      </c>
      <c r="L225" s="5">
        <v>-3.64759529031596</v>
      </c>
      <c r="M225" s="5">
        <v>-3.64759529031596</v>
      </c>
      <c r="N225" s="5">
        <v>0.0</v>
      </c>
      <c r="O225" s="5">
        <v>0.0</v>
      </c>
      <c r="P225" s="5">
        <v>0.0</v>
      </c>
    </row>
    <row r="226">
      <c r="A226" s="5">
        <v>224.0</v>
      </c>
      <c r="B226" s="6">
        <v>44705.0</v>
      </c>
      <c r="C226" s="5">
        <v>793.41059362762</v>
      </c>
      <c r="D226" s="5">
        <v>671.945026583919</v>
      </c>
      <c r="E226" s="5">
        <v>900.869741225026</v>
      </c>
      <c r="F226" s="5">
        <v>793.41059362762</v>
      </c>
      <c r="G226" s="5">
        <v>793.41059362762</v>
      </c>
      <c r="H226" s="5">
        <v>-8.93925164527079</v>
      </c>
      <c r="I226" s="5">
        <v>-8.93925164527079</v>
      </c>
      <c r="J226" s="5">
        <v>-8.93925164527079</v>
      </c>
      <c r="K226" s="5">
        <v>-8.93925164527079</v>
      </c>
      <c r="L226" s="5">
        <v>-8.93925164527079</v>
      </c>
      <c r="M226" s="5">
        <v>-8.93925164527079</v>
      </c>
      <c r="N226" s="5">
        <v>0.0</v>
      </c>
      <c r="O226" s="5">
        <v>0.0</v>
      </c>
      <c r="P226" s="5">
        <v>0.0</v>
      </c>
    </row>
    <row r="227">
      <c r="A227" s="5">
        <v>225.0</v>
      </c>
      <c r="B227" s="6">
        <v>44706.0</v>
      </c>
      <c r="C227" s="5">
        <v>790.567649864941</v>
      </c>
      <c r="D227" s="5">
        <v>670.950292047477</v>
      </c>
      <c r="E227" s="5">
        <v>894.485739285038</v>
      </c>
      <c r="F227" s="5">
        <v>790.567649864941</v>
      </c>
      <c r="G227" s="5">
        <v>790.567649864941</v>
      </c>
      <c r="H227" s="5">
        <v>-6.86349716839645</v>
      </c>
      <c r="I227" s="5">
        <v>-6.86349716839645</v>
      </c>
      <c r="J227" s="5">
        <v>-6.86349716839645</v>
      </c>
      <c r="K227" s="5">
        <v>-6.86349716839645</v>
      </c>
      <c r="L227" s="5">
        <v>-6.86349716839645</v>
      </c>
      <c r="M227" s="5">
        <v>-6.86349716839645</v>
      </c>
      <c r="N227" s="5">
        <v>0.0</v>
      </c>
      <c r="O227" s="5">
        <v>0.0</v>
      </c>
      <c r="P227" s="5">
        <v>0.0</v>
      </c>
    </row>
    <row r="228">
      <c r="A228" s="5">
        <v>226.0</v>
      </c>
      <c r="B228" s="6">
        <v>44707.0</v>
      </c>
      <c r="C228" s="5">
        <v>787.724706102262</v>
      </c>
      <c r="D228" s="5">
        <v>669.464519930667</v>
      </c>
      <c r="E228" s="5">
        <v>885.522975968809</v>
      </c>
      <c r="F228" s="5">
        <v>787.724706102262</v>
      </c>
      <c r="G228" s="5">
        <v>787.724706102262</v>
      </c>
      <c r="H228" s="5">
        <v>-15.3167953002794</v>
      </c>
      <c r="I228" s="5">
        <v>-15.3167953002794</v>
      </c>
      <c r="J228" s="5">
        <v>-15.3167953002794</v>
      </c>
      <c r="K228" s="5">
        <v>-15.3167953002794</v>
      </c>
      <c r="L228" s="5">
        <v>-15.3167953002794</v>
      </c>
      <c r="M228" s="5">
        <v>-15.3167953002794</v>
      </c>
      <c r="N228" s="5">
        <v>0.0</v>
      </c>
      <c r="O228" s="5">
        <v>0.0</v>
      </c>
      <c r="P228" s="5">
        <v>0.0</v>
      </c>
    </row>
    <row r="229">
      <c r="A229" s="5">
        <v>227.0</v>
      </c>
      <c r="B229" s="6">
        <v>44708.0</v>
      </c>
      <c r="C229" s="5">
        <v>784.881762339583</v>
      </c>
      <c r="D229" s="5">
        <v>651.13098191427</v>
      </c>
      <c r="E229" s="5">
        <v>880.718629319814</v>
      </c>
      <c r="F229" s="5">
        <v>784.881762339583</v>
      </c>
      <c r="G229" s="5">
        <v>784.881762339583</v>
      </c>
      <c r="H229" s="5">
        <v>-19.7238123655374</v>
      </c>
      <c r="I229" s="5">
        <v>-19.7238123655374</v>
      </c>
      <c r="J229" s="5">
        <v>-19.7238123655374</v>
      </c>
      <c r="K229" s="5">
        <v>-19.7238123655374</v>
      </c>
      <c r="L229" s="5">
        <v>-19.7238123655374</v>
      </c>
      <c r="M229" s="5">
        <v>-19.7238123655374</v>
      </c>
      <c r="N229" s="5">
        <v>0.0</v>
      </c>
      <c r="O229" s="5">
        <v>0.0</v>
      </c>
      <c r="P229" s="5">
        <v>0.0</v>
      </c>
    </row>
    <row r="230">
      <c r="A230" s="5">
        <v>228.0</v>
      </c>
      <c r="B230" s="6">
        <v>44712.0</v>
      </c>
      <c r="C230" s="5">
        <v>773.509987288867</v>
      </c>
      <c r="D230" s="5">
        <v>651.010307294586</v>
      </c>
      <c r="E230" s="5">
        <v>876.558227851149</v>
      </c>
      <c r="F230" s="5">
        <v>773.509987288867</v>
      </c>
      <c r="G230" s="5">
        <v>773.509987288867</v>
      </c>
      <c r="H230" s="5">
        <v>-8.93925164528563</v>
      </c>
      <c r="I230" s="5">
        <v>-8.93925164528563</v>
      </c>
      <c r="J230" s="5">
        <v>-8.93925164528563</v>
      </c>
      <c r="K230" s="5">
        <v>-8.93925164528563</v>
      </c>
      <c r="L230" s="5">
        <v>-8.93925164528563</v>
      </c>
      <c r="M230" s="5">
        <v>-8.93925164528563</v>
      </c>
      <c r="N230" s="5">
        <v>0.0</v>
      </c>
      <c r="O230" s="5">
        <v>0.0</v>
      </c>
      <c r="P230" s="5">
        <v>0.0</v>
      </c>
    </row>
    <row r="231">
      <c r="A231" s="5">
        <v>229.0</v>
      </c>
      <c r="B231" s="6">
        <v>44713.0</v>
      </c>
      <c r="C231" s="5">
        <v>770.667043526188</v>
      </c>
      <c r="D231" s="5">
        <v>649.327120385476</v>
      </c>
      <c r="E231" s="5">
        <v>873.560101176147</v>
      </c>
      <c r="F231" s="5">
        <v>770.667043526188</v>
      </c>
      <c r="G231" s="5">
        <v>770.667043526188</v>
      </c>
      <c r="H231" s="5">
        <v>-6.86349716838432</v>
      </c>
      <c r="I231" s="5">
        <v>-6.86349716838432</v>
      </c>
      <c r="J231" s="5">
        <v>-6.86349716838432</v>
      </c>
      <c r="K231" s="5">
        <v>-6.86349716838432</v>
      </c>
      <c r="L231" s="5">
        <v>-6.86349716838432</v>
      </c>
      <c r="M231" s="5">
        <v>-6.86349716838432</v>
      </c>
      <c r="N231" s="5">
        <v>0.0</v>
      </c>
      <c r="O231" s="5">
        <v>0.0</v>
      </c>
      <c r="P231" s="5">
        <v>0.0</v>
      </c>
    </row>
    <row r="232">
      <c r="A232" s="5">
        <v>230.0</v>
      </c>
      <c r="B232" s="6">
        <v>44714.0</v>
      </c>
      <c r="C232" s="5">
        <v>767.824099763509</v>
      </c>
      <c r="D232" s="5">
        <v>631.922712899871</v>
      </c>
      <c r="E232" s="5">
        <v>859.689314205841</v>
      </c>
      <c r="F232" s="5">
        <v>767.824099763509</v>
      </c>
      <c r="G232" s="5">
        <v>767.824099763509</v>
      </c>
      <c r="H232" s="5">
        <v>-15.3167953002901</v>
      </c>
      <c r="I232" s="5">
        <v>-15.3167953002901</v>
      </c>
      <c r="J232" s="5">
        <v>-15.3167953002901</v>
      </c>
      <c r="K232" s="5">
        <v>-15.3167953002901</v>
      </c>
      <c r="L232" s="5">
        <v>-15.3167953002901</v>
      </c>
      <c r="M232" s="5">
        <v>-15.3167953002901</v>
      </c>
      <c r="N232" s="5">
        <v>0.0</v>
      </c>
      <c r="O232" s="5">
        <v>0.0</v>
      </c>
      <c r="P232" s="5">
        <v>0.0</v>
      </c>
    </row>
    <row r="233">
      <c r="A233" s="5">
        <v>231.0</v>
      </c>
      <c r="B233" s="6">
        <v>44715.0</v>
      </c>
      <c r="C233" s="5">
        <v>764.98115600083</v>
      </c>
      <c r="D233" s="5">
        <v>634.30893903273</v>
      </c>
      <c r="E233" s="5">
        <v>855.015942389034</v>
      </c>
      <c r="F233" s="5">
        <v>764.98115600083</v>
      </c>
      <c r="G233" s="5">
        <v>764.98115600083</v>
      </c>
      <c r="H233" s="5">
        <v>-19.7238123656393</v>
      </c>
      <c r="I233" s="5">
        <v>-19.7238123656393</v>
      </c>
      <c r="J233" s="5">
        <v>-19.7238123656393</v>
      </c>
      <c r="K233" s="5">
        <v>-19.7238123656393</v>
      </c>
      <c r="L233" s="5">
        <v>-19.7238123656393</v>
      </c>
      <c r="M233" s="5">
        <v>-19.7238123656393</v>
      </c>
      <c r="N233" s="5">
        <v>0.0</v>
      </c>
      <c r="O233" s="5">
        <v>0.0</v>
      </c>
      <c r="P233" s="5">
        <v>0.0</v>
      </c>
    </row>
    <row r="234">
      <c r="A234" s="5">
        <v>232.0</v>
      </c>
      <c r="B234" s="6">
        <v>44718.0</v>
      </c>
      <c r="C234" s="5">
        <v>756.452324712793</v>
      </c>
      <c r="D234" s="5">
        <v>650.271107261665</v>
      </c>
      <c r="E234" s="5">
        <v>868.945876321807</v>
      </c>
      <c r="F234" s="5">
        <v>756.452324712793</v>
      </c>
      <c r="G234" s="5">
        <v>756.452324712793</v>
      </c>
      <c r="H234" s="5">
        <v>-3.64759529037098</v>
      </c>
      <c r="I234" s="5">
        <v>-3.64759529037098</v>
      </c>
      <c r="J234" s="5">
        <v>-3.64759529037098</v>
      </c>
      <c r="K234" s="5">
        <v>-3.64759529037098</v>
      </c>
      <c r="L234" s="5">
        <v>-3.64759529037098</v>
      </c>
      <c r="M234" s="5">
        <v>-3.64759529037098</v>
      </c>
      <c r="N234" s="5">
        <v>0.0</v>
      </c>
      <c r="O234" s="5">
        <v>0.0</v>
      </c>
      <c r="P234" s="5">
        <v>0.0</v>
      </c>
    </row>
    <row r="235">
      <c r="A235" s="5">
        <v>233.0</v>
      </c>
      <c r="B235" s="6">
        <v>44719.0</v>
      </c>
      <c r="C235" s="5">
        <v>753.609380950114</v>
      </c>
      <c r="D235" s="5">
        <v>636.9070298664</v>
      </c>
      <c r="E235" s="5">
        <v>857.3650146923</v>
      </c>
      <c r="F235" s="5">
        <v>753.609380950114</v>
      </c>
      <c r="G235" s="5">
        <v>753.609380950114</v>
      </c>
      <c r="H235" s="5">
        <v>-8.93925164527155</v>
      </c>
      <c r="I235" s="5">
        <v>-8.93925164527155</v>
      </c>
      <c r="J235" s="5">
        <v>-8.93925164527155</v>
      </c>
      <c r="K235" s="5">
        <v>-8.93925164527155</v>
      </c>
      <c r="L235" s="5">
        <v>-8.93925164527155</v>
      </c>
      <c r="M235" s="5">
        <v>-8.93925164527155</v>
      </c>
      <c r="N235" s="5">
        <v>0.0</v>
      </c>
      <c r="O235" s="5">
        <v>0.0</v>
      </c>
      <c r="P235" s="5">
        <v>0.0</v>
      </c>
    </row>
    <row r="236">
      <c r="A236" s="5">
        <v>234.0</v>
      </c>
      <c r="B236" s="6">
        <v>44720.0</v>
      </c>
      <c r="C236" s="5">
        <v>750.766437187435</v>
      </c>
      <c r="D236" s="5">
        <v>629.52870387303</v>
      </c>
      <c r="E236" s="5">
        <v>856.953185755389</v>
      </c>
      <c r="F236" s="5">
        <v>750.766437187435</v>
      </c>
      <c r="G236" s="5">
        <v>750.766437187435</v>
      </c>
      <c r="H236" s="5">
        <v>-6.86349716841295</v>
      </c>
      <c r="I236" s="5">
        <v>-6.86349716841295</v>
      </c>
      <c r="J236" s="5">
        <v>-6.86349716841295</v>
      </c>
      <c r="K236" s="5">
        <v>-6.86349716841295</v>
      </c>
      <c r="L236" s="5">
        <v>-6.86349716841295</v>
      </c>
      <c r="M236" s="5">
        <v>-6.86349716841295</v>
      </c>
      <c r="N236" s="5">
        <v>0.0</v>
      </c>
      <c r="O236" s="5">
        <v>0.0</v>
      </c>
      <c r="P236" s="5">
        <v>0.0</v>
      </c>
    </row>
    <row r="237">
      <c r="A237" s="5">
        <v>235.0</v>
      </c>
      <c r="B237" s="6">
        <v>44721.0</v>
      </c>
      <c r="C237" s="5">
        <v>747.923493424756</v>
      </c>
      <c r="D237" s="5">
        <v>624.204063212628</v>
      </c>
      <c r="E237" s="5">
        <v>853.528346916325</v>
      </c>
      <c r="F237" s="5">
        <v>747.923493424756</v>
      </c>
      <c r="G237" s="5">
        <v>747.923493424756</v>
      </c>
      <c r="H237" s="5">
        <v>-15.3167953003008</v>
      </c>
      <c r="I237" s="5">
        <v>-15.3167953003008</v>
      </c>
      <c r="J237" s="5">
        <v>-15.3167953003008</v>
      </c>
      <c r="K237" s="5">
        <v>-15.3167953003008</v>
      </c>
      <c r="L237" s="5">
        <v>-15.3167953003008</v>
      </c>
      <c r="M237" s="5">
        <v>-15.3167953003008</v>
      </c>
      <c r="N237" s="5">
        <v>0.0</v>
      </c>
      <c r="O237" s="5">
        <v>0.0</v>
      </c>
      <c r="P237" s="5">
        <v>0.0</v>
      </c>
    </row>
    <row r="238">
      <c r="A238" s="5">
        <v>236.0</v>
      </c>
      <c r="B238" s="6">
        <v>44722.0</v>
      </c>
      <c r="C238" s="5">
        <v>745.080549662077</v>
      </c>
      <c r="D238" s="5">
        <v>613.839825961185</v>
      </c>
      <c r="E238" s="5">
        <v>841.029950149417</v>
      </c>
      <c r="F238" s="5">
        <v>745.080549662077</v>
      </c>
      <c r="G238" s="5">
        <v>745.080549662077</v>
      </c>
      <c r="H238" s="5">
        <v>-19.72381236561</v>
      </c>
      <c r="I238" s="5">
        <v>-19.72381236561</v>
      </c>
      <c r="J238" s="5">
        <v>-19.72381236561</v>
      </c>
      <c r="K238" s="5">
        <v>-19.72381236561</v>
      </c>
      <c r="L238" s="5">
        <v>-19.72381236561</v>
      </c>
      <c r="M238" s="5">
        <v>-19.72381236561</v>
      </c>
      <c r="N238" s="5">
        <v>0.0</v>
      </c>
      <c r="O238" s="5">
        <v>0.0</v>
      </c>
      <c r="P238" s="5">
        <v>0.0</v>
      </c>
    </row>
    <row r="239">
      <c r="A239" s="5">
        <v>237.0</v>
      </c>
      <c r="B239" s="6">
        <v>44725.0</v>
      </c>
      <c r="C239" s="5">
        <v>736.55171837404</v>
      </c>
      <c r="D239" s="5">
        <v>616.363787818898</v>
      </c>
      <c r="E239" s="5">
        <v>847.827088643943</v>
      </c>
      <c r="F239" s="5">
        <v>736.55171837404</v>
      </c>
      <c r="G239" s="5">
        <v>736.55171837404</v>
      </c>
      <c r="H239" s="5">
        <v>-3.64759529039849</v>
      </c>
      <c r="I239" s="5">
        <v>-3.64759529039849</v>
      </c>
      <c r="J239" s="5">
        <v>-3.64759529039849</v>
      </c>
      <c r="K239" s="5">
        <v>-3.64759529039849</v>
      </c>
      <c r="L239" s="5">
        <v>-3.64759529039849</v>
      </c>
      <c r="M239" s="5">
        <v>-3.64759529039849</v>
      </c>
      <c r="N239" s="5">
        <v>0.0</v>
      </c>
      <c r="O239" s="5">
        <v>0.0</v>
      </c>
      <c r="P239" s="5">
        <v>0.0</v>
      </c>
    </row>
    <row r="240">
      <c r="A240" s="5">
        <v>238.0</v>
      </c>
      <c r="B240" s="6">
        <v>44726.0</v>
      </c>
      <c r="C240" s="5">
        <v>733.708774611361</v>
      </c>
      <c r="D240" s="5">
        <v>620.340904092529</v>
      </c>
      <c r="E240" s="5">
        <v>839.549137662832</v>
      </c>
      <c r="F240" s="5">
        <v>733.708774611361</v>
      </c>
      <c r="G240" s="5">
        <v>733.708774611361</v>
      </c>
      <c r="H240" s="5">
        <v>-8.93925164532768</v>
      </c>
      <c r="I240" s="5">
        <v>-8.93925164532768</v>
      </c>
      <c r="J240" s="5">
        <v>-8.93925164532768</v>
      </c>
      <c r="K240" s="5">
        <v>-8.93925164532768</v>
      </c>
      <c r="L240" s="5">
        <v>-8.93925164532768</v>
      </c>
      <c r="M240" s="5">
        <v>-8.93925164532768</v>
      </c>
      <c r="N240" s="5">
        <v>0.0</v>
      </c>
      <c r="O240" s="5">
        <v>0.0</v>
      </c>
      <c r="P240" s="5">
        <v>0.0</v>
      </c>
    </row>
    <row r="241">
      <c r="A241" s="5">
        <v>239.0</v>
      </c>
      <c r="B241" s="6">
        <v>44727.0</v>
      </c>
      <c r="C241" s="5">
        <v>730.865830848682</v>
      </c>
      <c r="D241" s="5">
        <v>609.116277458449</v>
      </c>
      <c r="E241" s="5">
        <v>830.913536407856</v>
      </c>
      <c r="F241" s="5">
        <v>730.865830848682</v>
      </c>
      <c r="G241" s="5">
        <v>730.865830848682</v>
      </c>
      <c r="H241" s="5">
        <v>-6.86349716840083</v>
      </c>
      <c r="I241" s="5">
        <v>-6.86349716840083</v>
      </c>
      <c r="J241" s="5">
        <v>-6.86349716840083</v>
      </c>
      <c r="K241" s="5">
        <v>-6.86349716840083</v>
      </c>
      <c r="L241" s="5">
        <v>-6.86349716840083</v>
      </c>
      <c r="M241" s="5">
        <v>-6.86349716840083</v>
      </c>
      <c r="N241" s="5">
        <v>0.0</v>
      </c>
      <c r="O241" s="5">
        <v>0.0</v>
      </c>
      <c r="P241" s="5">
        <v>0.0</v>
      </c>
    </row>
    <row r="242">
      <c r="A242" s="5">
        <v>240.0</v>
      </c>
      <c r="B242" s="6">
        <v>44728.0</v>
      </c>
      <c r="C242" s="5">
        <v>728.022887086003</v>
      </c>
      <c r="D242" s="5">
        <v>599.614520075978</v>
      </c>
      <c r="E242" s="5">
        <v>819.735788855336</v>
      </c>
      <c r="F242" s="5">
        <v>728.022887086003</v>
      </c>
      <c r="G242" s="5">
        <v>728.022887086003</v>
      </c>
      <c r="H242" s="5">
        <v>-15.3167953003115</v>
      </c>
      <c r="I242" s="5">
        <v>-15.3167953003115</v>
      </c>
      <c r="J242" s="5">
        <v>-15.3167953003115</v>
      </c>
      <c r="K242" s="5">
        <v>-15.3167953003115</v>
      </c>
      <c r="L242" s="5">
        <v>-15.3167953003115</v>
      </c>
      <c r="M242" s="5">
        <v>-15.3167953003115</v>
      </c>
      <c r="N242" s="5">
        <v>0.0</v>
      </c>
      <c r="O242" s="5">
        <v>0.0</v>
      </c>
      <c r="P242" s="5">
        <v>0.0</v>
      </c>
    </row>
    <row r="243">
      <c r="A243" s="5">
        <v>241.0</v>
      </c>
      <c r="B243" s="6">
        <v>44729.0</v>
      </c>
      <c r="C243" s="5">
        <v>725.179943323324</v>
      </c>
      <c r="D243" s="5">
        <v>589.909539643864</v>
      </c>
      <c r="E243" s="5">
        <v>816.799500746573</v>
      </c>
      <c r="F243" s="5">
        <v>725.179943323324</v>
      </c>
      <c r="G243" s="5">
        <v>725.179943323324</v>
      </c>
      <c r="H243" s="5">
        <v>-19.7238123655934</v>
      </c>
      <c r="I243" s="5">
        <v>-19.7238123655934</v>
      </c>
      <c r="J243" s="5">
        <v>-19.7238123655934</v>
      </c>
      <c r="K243" s="5">
        <v>-19.7238123655934</v>
      </c>
      <c r="L243" s="5">
        <v>-19.7238123655934</v>
      </c>
      <c r="M243" s="5">
        <v>-19.7238123655934</v>
      </c>
      <c r="N243" s="5">
        <v>0.0</v>
      </c>
      <c r="O243" s="5">
        <v>0.0</v>
      </c>
      <c r="P243" s="5">
        <v>0.0</v>
      </c>
    </row>
    <row r="244">
      <c r="A244" s="5">
        <v>242.0</v>
      </c>
      <c r="B244" s="6">
        <v>44733.0</v>
      </c>
      <c r="C244" s="5">
        <v>713.808168272608</v>
      </c>
      <c r="D244" s="5">
        <v>602.373303469571</v>
      </c>
      <c r="E244" s="5">
        <v>819.905374037971</v>
      </c>
      <c r="F244" s="5">
        <v>713.808168272608</v>
      </c>
      <c r="G244" s="5">
        <v>713.808168272608</v>
      </c>
      <c r="H244" s="5">
        <v>-8.93925164528468</v>
      </c>
      <c r="I244" s="5">
        <v>-8.93925164528468</v>
      </c>
      <c r="J244" s="5">
        <v>-8.93925164528468</v>
      </c>
      <c r="K244" s="5">
        <v>-8.93925164528468</v>
      </c>
      <c r="L244" s="5">
        <v>-8.93925164528468</v>
      </c>
      <c r="M244" s="5">
        <v>-8.93925164528468</v>
      </c>
      <c r="N244" s="5">
        <v>0.0</v>
      </c>
      <c r="O244" s="5">
        <v>0.0</v>
      </c>
      <c r="P244" s="5">
        <v>0.0</v>
      </c>
    </row>
    <row r="245">
      <c r="A245" s="5">
        <v>243.0</v>
      </c>
      <c r="B245" s="6">
        <v>44734.0</v>
      </c>
      <c r="C245" s="5">
        <v>710.965224509929</v>
      </c>
      <c r="D245" s="5">
        <v>587.65275189358</v>
      </c>
      <c r="E245" s="5">
        <v>815.309881915197</v>
      </c>
      <c r="F245" s="5">
        <v>710.965224509929</v>
      </c>
      <c r="G245" s="5">
        <v>710.965224509929</v>
      </c>
      <c r="H245" s="5">
        <v>-6.86349716840956</v>
      </c>
      <c r="I245" s="5">
        <v>-6.86349716840956</v>
      </c>
      <c r="J245" s="5">
        <v>-6.86349716840956</v>
      </c>
      <c r="K245" s="5">
        <v>-6.86349716840956</v>
      </c>
      <c r="L245" s="5">
        <v>-6.86349716840956</v>
      </c>
      <c r="M245" s="5">
        <v>-6.86349716840956</v>
      </c>
      <c r="N245" s="5">
        <v>0.0</v>
      </c>
      <c r="O245" s="5">
        <v>0.0</v>
      </c>
      <c r="P245" s="5">
        <v>0.0</v>
      </c>
    </row>
    <row r="246">
      <c r="A246" s="5">
        <v>244.0</v>
      </c>
      <c r="B246" s="6">
        <v>44735.0</v>
      </c>
      <c r="C246" s="5">
        <v>708.12228074725</v>
      </c>
      <c r="D246" s="5">
        <v>584.581099841411</v>
      </c>
      <c r="E246" s="5">
        <v>797.482013457</v>
      </c>
      <c r="F246" s="5">
        <v>708.12228074725</v>
      </c>
      <c r="G246" s="5">
        <v>708.12228074725</v>
      </c>
      <c r="H246" s="5">
        <v>-15.31679530033</v>
      </c>
      <c r="I246" s="5">
        <v>-15.31679530033</v>
      </c>
      <c r="J246" s="5">
        <v>-15.31679530033</v>
      </c>
      <c r="K246" s="5">
        <v>-15.31679530033</v>
      </c>
      <c r="L246" s="5">
        <v>-15.31679530033</v>
      </c>
      <c r="M246" s="5">
        <v>-15.31679530033</v>
      </c>
      <c r="N246" s="5">
        <v>0.0</v>
      </c>
      <c r="O246" s="5">
        <v>0.0</v>
      </c>
      <c r="P246" s="5">
        <v>0.0</v>
      </c>
    </row>
    <row r="247">
      <c r="A247" s="5">
        <v>245.0</v>
      </c>
      <c r="B247" s="6">
        <v>44736.0</v>
      </c>
      <c r="C247" s="5">
        <v>705.279336984571</v>
      </c>
      <c r="D247" s="5">
        <v>578.316817857162</v>
      </c>
      <c r="E247" s="5">
        <v>795.155078189371</v>
      </c>
      <c r="F247" s="5">
        <v>705.279336984571</v>
      </c>
      <c r="G247" s="5">
        <v>705.279336984571</v>
      </c>
      <c r="H247" s="5">
        <v>-19.7238123655704</v>
      </c>
      <c r="I247" s="5">
        <v>-19.7238123655704</v>
      </c>
      <c r="J247" s="5">
        <v>-19.7238123655704</v>
      </c>
      <c r="K247" s="5">
        <v>-19.7238123655704</v>
      </c>
      <c r="L247" s="5">
        <v>-19.7238123655704</v>
      </c>
      <c r="M247" s="5">
        <v>-19.7238123655704</v>
      </c>
      <c r="N247" s="5">
        <v>0.0</v>
      </c>
      <c r="O247" s="5">
        <v>0.0</v>
      </c>
      <c r="P247" s="5">
        <v>0.0</v>
      </c>
    </row>
    <row r="248">
      <c r="A248" s="5">
        <v>246.0</v>
      </c>
      <c r="B248" s="6">
        <v>44739.0</v>
      </c>
      <c r="C248" s="5">
        <v>696.750505696534</v>
      </c>
      <c r="D248" s="5">
        <v>576.514024727838</v>
      </c>
      <c r="E248" s="5">
        <v>808.428146965558</v>
      </c>
      <c r="F248" s="5">
        <v>696.750505696534</v>
      </c>
      <c r="G248" s="5">
        <v>696.750505696534</v>
      </c>
      <c r="H248" s="5">
        <v>-3.6475952904535</v>
      </c>
      <c r="I248" s="5">
        <v>-3.6475952904535</v>
      </c>
      <c r="J248" s="5">
        <v>-3.6475952904535</v>
      </c>
      <c r="K248" s="5">
        <v>-3.6475952904535</v>
      </c>
      <c r="L248" s="5">
        <v>-3.6475952904535</v>
      </c>
      <c r="M248" s="5">
        <v>-3.6475952904535</v>
      </c>
      <c r="N248" s="5">
        <v>0.0</v>
      </c>
      <c r="O248" s="5">
        <v>0.0</v>
      </c>
      <c r="P248" s="5">
        <v>0.0</v>
      </c>
    </row>
    <row r="249">
      <c r="A249" s="5">
        <v>247.0</v>
      </c>
      <c r="B249" s="6">
        <v>44740.0</v>
      </c>
      <c r="C249" s="5">
        <v>693.907561933855</v>
      </c>
      <c r="D249" s="5">
        <v>575.675417357615</v>
      </c>
      <c r="E249" s="5">
        <v>795.153449725678</v>
      </c>
      <c r="F249" s="5">
        <v>693.907561933855</v>
      </c>
      <c r="G249" s="5">
        <v>693.907561933855</v>
      </c>
      <c r="H249" s="5">
        <v>-8.93925164529952</v>
      </c>
      <c r="I249" s="5">
        <v>-8.93925164529952</v>
      </c>
      <c r="J249" s="5">
        <v>-8.93925164529952</v>
      </c>
      <c r="K249" s="5">
        <v>-8.93925164529952</v>
      </c>
      <c r="L249" s="5">
        <v>-8.93925164529952</v>
      </c>
      <c r="M249" s="5">
        <v>-8.93925164529952</v>
      </c>
      <c r="N249" s="5">
        <v>0.0</v>
      </c>
      <c r="O249" s="5">
        <v>0.0</v>
      </c>
      <c r="P249" s="5">
        <v>0.0</v>
      </c>
    </row>
    <row r="250">
      <c r="A250" s="5">
        <v>248.0</v>
      </c>
      <c r="B250" s="6">
        <v>44741.0</v>
      </c>
      <c r="C250" s="5">
        <v>691.064618171176</v>
      </c>
      <c r="D250" s="5">
        <v>566.657519580931</v>
      </c>
      <c r="E250" s="5">
        <v>792.495770617825</v>
      </c>
      <c r="F250" s="5">
        <v>691.064618171176</v>
      </c>
      <c r="G250" s="5">
        <v>691.064618171176</v>
      </c>
      <c r="H250" s="5">
        <v>-6.86349716839743</v>
      </c>
      <c r="I250" s="5">
        <v>-6.86349716839743</v>
      </c>
      <c r="J250" s="5">
        <v>-6.86349716839743</v>
      </c>
      <c r="K250" s="5">
        <v>-6.86349716839743</v>
      </c>
      <c r="L250" s="5">
        <v>-6.86349716839743</v>
      </c>
      <c r="M250" s="5">
        <v>-6.86349716839743</v>
      </c>
      <c r="N250" s="5">
        <v>0.0</v>
      </c>
      <c r="O250" s="5">
        <v>0.0</v>
      </c>
      <c r="P250" s="5">
        <v>0.0</v>
      </c>
    </row>
    <row r="251">
      <c r="A251" s="5">
        <v>249.0</v>
      </c>
      <c r="B251" s="6">
        <v>44742.0</v>
      </c>
      <c r="C251" s="5">
        <v>688.221674408497</v>
      </c>
      <c r="D251" s="5">
        <v>563.144557074096</v>
      </c>
      <c r="E251" s="5">
        <v>784.560392680985</v>
      </c>
      <c r="F251" s="5">
        <v>688.221674408497</v>
      </c>
      <c r="G251" s="5">
        <v>688.221674408497</v>
      </c>
      <c r="H251" s="5">
        <v>-15.3167953002719</v>
      </c>
      <c r="I251" s="5">
        <v>-15.3167953002719</v>
      </c>
      <c r="J251" s="5">
        <v>-15.3167953002719</v>
      </c>
      <c r="K251" s="5">
        <v>-15.3167953002719</v>
      </c>
      <c r="L251" s="5">
        <v>-15.3167953002719</v>
      </c>
      <c r="M251" s="5">
        <v>-15.3167953002719</v>
      </c>
      <c r="N251" s="5">
        <v>0.0</v>
      </c>
      <c r="O251" s="5">
        <v>0.0</v>
      </c>
      <c r="P251" s="5">
        <v>0.0</v>
      </c>
    </row>
    <row r="252">
      <c r="A252" s="5">
        <v>250.0</v>
      </c>
      <c r="B252" s="6">
        <v>44743.0</v>
      </c>
      <c r="C252" s="5">
        <v>685.378730645818</v>
      </c>
      <c r="D252" s="5">
        <v>548.997436743687</v>
      </c>
      <c r="E252" s="5">
        <v>774.088327702142</v>
      </c>
      <c r="F252" s="5">
        <v>685.378730645818</v>
      </c>
      <c r="G252" s="5">
        <v>685.378730645818</v>
      </c>
      <c r="H252" s="5">
        <v>-19.7238123655475</v>
      </c>
      <c r="I252" s="5">
        <v>-19.7238123655475</v>
      </c>
      <c r="J252" s="5">
        <v>-19.7238123655475</v>
      </c>
      <c r="K252" s="5">
        <v>-19.7238123655475</v>
      </c>
      <c r="L252" s="5">
        <v>-19.7238123655475</v>
      </c>
      <c r="M252" s="5">
        <v>-19.7238123655475</v>
      </c>
      <c r="N252" s="5">
        <v>0.0</v>
      </c>
      <c r="O252" s="5">
        <v>0.0</v>
      </c>
      <c r="P252" s="5">
        <v>0.0</v>
      </c>
    </row>
    <row r="253">
      <c r="A253" s="5">
        <v>251.0</v>
      </c>
      <c r="B253" s="6">
        <v>44744.0</v>
      </c>
      <c r="C253" s="5">
        <v>682.535786883139</v>
      </c>
      <c r="D253" s="5">
        <v>603.433817290982</v>
      </c>
      <c r="E253" s="5">
        <v>828.395630763415</v>
      </c>
      <c r="F253" s="5">
        <v>682.535786883139</v>
      </c>
      <c r="G253" s="5">
        <v>682.535786883139</v>
      </c>
      <c r="H253" s="5">
        <v>27.2454459442473</v>
      </c>
      <c r="I253" s="5">
        <v>27.2454459442473</v>
      </c>
      <c r="J253" s="5">
        <v>27.2454459442473</v>
      </c>
      <c r="K253" s="5">
        <v>27.2454459442473</v>
      </c>
      <c r="L253" s="5">
        <v>27.2454459442473</v>
      </c>
      <c r="M253" s="5">
        <v>27.2454459442473</v>
      </c>
      <c r="N253" s="5">
        <v>0.0</v>
      </c>
      <c r="O253" s="5">
        <v>0.0</v>
      </c>
      <c r="P253" s="5">
        <v>0.0</v>
      </c>
    </row>
    <row r="254">
      <c r="A254" s="5">
        <v>252.0</v>
      </c>
      <c r="B254" s="6">
        <v>44745.0</v>
      </c>
      <c r="C254" s="5">
        <v>679.69284312046</v>
      </c>
      <c r="D254" s="5">
        <v>597.261253298588</v>
      </c>
      <c r="E254" s="5">
        <v>812.672977234554</v>
      </c>
      <c r="F254" s="5">
        <v>679.69284312046</v>
      </c>
      <c r="G254" s="5">
        <v>679.69284312046</v>
      </c>
      <c r="H254" s="5">
        <v>27.2455058257712</v>
      </c>
      <c r="I254" s="5">
        <v>27.2455058257712</v>
      </c>
      <c r="J254" s="5">
        <v>27.2455058257712</v>
      </c>
      <c r="K254" s="5">
        <v>27.2455058257712</v>
      </c>
      <c r="L254" s="5">
        <v>27.2455058257712</v>
      </c>
      <c r="M254" s="5">
        <v>27.2455058257712</v>
      </c>
      <c r="N254" s="5">
        <v>0.0</v>
      </c>
      <c r="O254" s="5">
        <v>0.0</v>
      </c>
      <c r="P254" s="5">
        <v>0.0</v>
      </c>
    </row>
    <row r="255">
      <c r="A255" s="5">
        <v>253.0</v>
      </c>
      <c r="B255" s="6">
        <v>44746.0</v>
      </c>
      <c r="C255" s="5">
        <v>676.849899357781</v>
      </c>
      <c r="D255" s="5">
        <v>555.815416579549</v>
      </c>
      <c r="E255" s="5">
        <v>781.557524531619</v>
      </c>
      <c r="F255" s="5">
        <v>676.819140229501</v>
      </c>
      <c r="G255" s="5">
        <v>676.849899357781</v>
      </c>
      <c r="H255" s="5">
        <v>-3.64759529044928</v>
      </c>
      <c r="I255" s="5">
        <v>-3.64759529044928</v>
      </c>
      <c r="J255" s="5">
        <v>-3.64759529044928</v>
      </c>
      <c r="K255" s="5">
        <v>-3.64759529044928</v>
      </c>
      <c r="L255" s="5">
        <v>-3.64759529044928</v>
      </c>
      <c r="M255" s="5">
        <v>-3.64759529044928</v>
      </c>
      <c r="N255" s="5">
        <v>0.0</v>
      </c>
      <c r="O255" s="5">
        <v>0.0</v>
      </c>
      <c r="P255" s="5">
        <v>0.0</v>
      </c>
    </row>
    <row r="256">
      <c r="A256" s="5">
        <v>254.0</v>
      </c>
      <c r="B256" s="6">
        <v>44747.0</v>
      </c>
      <c r="C256" s="5">
        <v>674.006955595102</v>
      </c>
      <c r="D256" s="5">
        <v>551.432184321753</v>
      </c>
      <c r="E256" s="5">
        <v>773.245425628855</v>
      </c>
      <c r="F256" s="5">
        <v>673.870224111214</v>
      </c>
      <c r="G256" s="5">
        <v>674.042404713776</v>
      </c>
      <c r="H256" s="5">
        <v>-8.93925164528544</v>
      </c>
      <c r="I256" s="5">
        <v>-8.93925164528544</v>
      </c>
      <c r="J256" s="5">
        <v>-8.93925164528544</v>
      </c>
      <c r="K256" s="5">
        <v>-8.93925164528544</v>
      </c>
      <c r="L256" s="5">
        <v>-8.93925164528544</v>
      </c>
      <c r="M256" s="5">
        <v>-8.93925164528544</v>
      </c>
      <c r="N256" s="5">
        <v>0.0</v>
      </c>
      <c r="O256" s="5">
        <v>0.0</v>
      </c>
      <c r="P256" s="5">
        <v>0.0</v>
      </c>
    </row>
    <row r="257">
      <c r="A257" s="5">
        <v>255.0</v>
      </c>
      <c r="B257" s="6">
        <v>44748.0</v>
      </c>
      <c r="C257" s="5">
        <v>671.164011832423</v>
      </c>
      <c r="D257" s="5">
        <v>549.552015190569</v>
      </c>
      <c r="E257" s="5">
        <v>766.325477323025</v>
      </c>
      <c r="F257" s="5">
        <v>670.864970027367</v>
      </c>
      <c r="G257" s="5">
        <v>671.294360191724</v>
      </c>
      <c r="H257" s="5">
        <v>-6.86349716838531</v>
      </c>
      <c r="I257" s="5">
        <v>-6.86349716838531</v>
      </c>
      <c r="J257" s="5">
        <v>-6.86349716838531</v>
      </c>
      <c r="K257" s="5">
        <v>-6.86349716838531</v>
      </c>
      <c r="L257" s="5">
        <v>-6.86349716838531</v>
      </c>
      <c r="M257" s="5">
        <v>-6.86349716838531</v>
      </c>
      <c r="N257" s="5">
        <v>0.0</v>
      </c>
      <c r="O257" s="5">
        <v>0.0</v>
      </c>
      <c r="P257" s="5">
        <v>0.0</v>
      </c>
    </row>
    <row r="258">
      <c r="A258" s="5">
        <v>256.0</v>
      </c>
      <c r="B258" s="6">
        <v>44749.0</v>
      </c>
      <c r="C258" s="5">
        <v>668.321068069744</v>
      </c>
      <c r="D258" s="5">
        <v>543.370595957316</v>
      </c>
      <c r="E258" s="5">
        <v>760.612888110176</v>
      </c>
      <c r="F258" s="5">
        <v>667.859812993275</v>
      </c>
      <c r="G258" s="5">
        <v>668.550252090207</v>
      </c>
      <c r="H258" s="5">
        <v>-15.3167953002904</v>
      </c>
      <c r="I258" s="5">
        <v>-15.3167953002904</v>
      </c>
      <c r="J258" s="5">
        <v>-15.3167953002904</v>
      </c>
      <c r="K258" s="5">
        <v>-15.3167953002904</v>
      </c>
      <c r="L258" s="5">
        <v>-15.3167953002904</v>
      </c>
      <c r="M258" s="5">
        <v>-15.3167953002904</v>
      </c>
      <c r="N258" s="5">
        <v>0.0</v>
      </c>
      <c r="O258" s="5">
        <v>0.0</v>
      </c>
      <c r="P258" s="5">
        <v>0.0</v>
      </c>
    </row>
    <row r="259">
      <c r="A259" s="5">
        <v>257.0</v>
      </c>
      <c r="B259" s="6">
        <v>44750.0</v>
      </c>
      <c r="C259" s="5">
        <v>665.478124307065</v>
      </c>
      <c r="D259" s="5">
        <v>529.554858070425</v>
      </c>
      <c r="E259" s="5">
        <v>757.106195169431</v>
      </c>
      <c r="F259" s="5">
        <v>664.856574911141</v>
      </c>
      <c r="G259" s="5">
        <v>665.85140447659</v>
      </c>
      <c r="H259" s="5">
        <v>-19.7238123655245</v>
      </c>
      <c r="I259" s="5">
        <v>-19.7238123655245</v>
      </c>
      <c r="J259" s="5">
        <v>-19.7238123655245</v>
      </c>
      <c r="K259" s="5">
        <v>-19.7238123655245</v>
      </c>
      <c r="L259" s="5">
        <v>-19.7238123655245</v>
      </c>
      <c r="M259" s="5">
        <v>-19.7238123655245</v>
      </c>
      <c r="N259" s="5">
        <v>0.0</v>
      </c>
      <c r="O259" s="5">
        <v>0.0</v>
      </c>
      <c r="P259" s="5">
        <v>0.0</v>
      </c>
    </row>
    <row r="260">
      <c r="A260" s="5">
        <v>258.0</v>
      </c>
      <c r="B260" s="6">
        <v>44751.0</v>
      </c>
      <c r="C260" s="5">
        <v>662.635180544386</v>
      </c>
      <c r="D260" s="5">
        <v>581.956453996545</v>
      </c>
      <c r="E260" s="5">
        <v>803.573819199702</v>
      </c>
      <c r="F260" s="5">
        <v>661.772112166804</v>
      </c>
      <c r="G260" s="5">
        <v>663.169350197416</v>
      </c>
      <c r="H260" s="5">
        <v>27.2454459442679</v>
      </c>
      <c r="I260" s="5">
        <v>27.2454459442679</v>
      </c>
      <c r="J260" s="5">
        <v>27.2454459442679</v>
      </c>
      <c r="K260" s="5">
        <v>27.2454459442679</v>
      </c>
      <c r="L260" s="5">
        <v>27.2454459442679</v>
      </c>
      <c r="M260" s="5">
        <v>27.2454459442679</v>
      </c>
      <c r="N260" s="5">
        <v>0.0</v>
      </c>
      <c r="O260" s="5">
        <v>0.0</v>
      </c>
      <c r="P260" s="5">
        <v>0.0</v>
      </c>
    </row>
    <row r="261">
      <c r="A261" s="5">
        <v>259.0</v>
      </c>
      <c r="B261" s="6">
        <v>44752.0</v>
      </c>
      <c r="C261" s="5">
        <v>659.792236781707</v>
      </c>
      <c r="D261" s="5">
        <v>571.104135074754</v>
      </c>
      <c r="E261" s="5">
        <v>798.389574348568</v>
      </c>
      <c r="F261" s="5">
        <v>658.633045764695</v>
      </c>
      <c r="G261" s="5">
        <v>660.525551604153</v>
      </c>
      <c r="H261" s="5">
        <v>27.2455058257318</v>
      </c>
      <c r="I261" s="5">
        <v>27.2455058257318</v>
      </c>
      <c r="J261" s="5">
        <v>27.2455058257318</v>
      </c>
      <c r="K261" s="5">
        <v>27.2455058257318</v>
      </c>
      <c r="L261" s="5">
        <v>27.2455058257318</v>
      </c>
      <c r="M261" s="5">
        <v>27.2455058257318</v>
      </c>
      <c r="N261" s="5">
        <v>0.0</v>
      </c>
      <c r="O261" s="5">
        <v>0.0</v>
      </c>
      <c r="P261" s="5">
        <v>0.0</v>
      </c>
    </row>
    <row r="262">
      <c r="A262" s="5">
        <v>260.0</v>
      </c>
      <c r="B262" s="6">
        <v>44753.0</v>
      </c>
      <c r="C262" s="5">
        <v>656.949293019028</v>
      </c>
      <c r="D262" s="5">
        <v>544.382657585947</v>
      </c>
      <c r="E262" s="5">
        <v>764.123194766405</v>
      </c>
      <c r="F262" s="5">
        <v>655.496289417965</v>
      </c>
      <c r="G262" s="5">
        <v>657.94215071301</v>
      </c>
      <c r="H262" s="5">
        <v>-3.64759529036507</v>
      </c>
      <c r="I262" s="5">
        <v>-3.64759529036507</v>
      </c>
      <c r="J262" s="5">
        <v>-3.64759529036507</v>
      </c>
      <c r="K262" s="5">
        <v>-3.64759529036507</v>
      </c>
      <c r="L262" s="5">
        <v>-3.64759529036507</v>
      </c>
      <c r="M262" s="5">
        <v>-3.64759529036507</v>
      </c>
      <c r="N262" s="5">
        <v>0.0</v>
      </c>
      <c r="O262" s="5">
        <v>0.0</v>
      </c>
      <c r="P262" s="5">
        <v>0.0</v>
      </c>
    </row>
    <row r="263">
      <c r="A263" s="5">
        <v>261.0</v>
      </c>
      <c r="B263" s="6">
        <v>44754.0</v>
      </c>
      <c r="C263" s="5">
        <v>654.106349256349</v>
      </c>
      <c r="D263" s="5">
        <v>533.618555016159</v>
      </c>
      <c r="E263" s="5">
        <v>759.395122577971</v>
      </c>
      <c r="F263" s="5">
        <v>652.285663042016</v>
      </c>
      <c r="G263" s="5">
        <v>655.346546101506</v>
      </c>
      <c r="H263" s="5">
        <v>-8.93925164527136</v>
      </c>
      <c r="I263" s="5">
        <v>-8.93925164527136</v>
      </c>
      <c r="J263" s="5">
        <v>-8.93925164527136</v>
      </c>
      <c r="K263" s="5">
        <v>-8.93925164527136</v>
      </c>
      <c r="L263" s="5">
        <v>-8.93925164527136</v>
      </c>
      <c r="M263" s="5">
        <v>-8.93925164527136</v>
      </c>
      <c r="N263" s="5">
        <v>0.0</v>
      </c>
      <c r="O263" s="5">
        <v>0.0</v>
      </c>
      <c r="P263" s="5">
        <v>0.0</v>
      </c>
    </row>
    <row r="264">
      <c r="A264" s="5">
        <v>262.0</v>
      </c>
      <c r="B264" s="6">
        <v>44755.0</v>
      </c>
      <c r="C264" s="5">
        <v>651.26340549367</v>
      </c>
      <c r="D264" s="5">
        <v>528.28093570951</v>
      </c>
      <c r="E264" s="5">
        <v>759.207260989236</v>
      </c>
      <c r="F264" s="5">
        <v>649.156624660428</v>
      </c>
      <c r="G264" s="5">
        <v>652.827112369309</v>
      </c>
      <c r="H264" s="5">
        <v>-6.86349716841394</v>
      </c>
      <c r="I264" s="5">
        <v>-6.86349716841394</v>
      </c>
      <c r="J264" s="5">
        <v>-6.86349716841394</v>
      </c>
      <c r="K264" s="5">
        <v>-6.86349716841394</v>
      </c>
      <c r="L264" s="5">
        <v>-6.86349716841394</v>
      </c>
      <c r="M264" s="5">
        <v>-6.86349716841394</v>
      </c>
      <c r="N264" s="5">
        <v>0.0</v>
      </c>
      <c r="O264" s="5">
        <v>0.0</v>
      </c>
      <c r="P264" s="5">
        <v>0.0</v>
      </c>
    </row>
    <row r="265">
      <c r="A265" s="5">
        <v>263.0</v>
      </c>
      <c r="B265" s="6">
        <v>44756.0</v>
      </c>
      <c r="C265" s="5">
        <v>648.420461730991</v>
      </c>
      <c r="D265" s="5">
        <v>525.148475431684</v>
      </c>
      <c r="E265" s="5">
        <v>745.441120410773</v>
      </c>
      <c r="F265" s="5">
        <v>645.935996132822</v>
      </c>
      <c r="G265" s="5">
        <v>650.215153911161</v>
      </c>
      <c r="H265" s="5">
        <v>-15.3167953002934</v>
      </c>
      <c r="I265" s="5">
        <v>-15.3167953002934</v>
      </c>
      <c r="J265" s="5">
        <v>-15.3167953002934</v>
      </c>
      <c r="K265" s="5">
        <v>-15.3167953002934</v>
      </c>
      <c r="L265" s="5">
        <v>-15.3167953002934</v>
      </c>
      <c r="M265" s="5">
        <v>-15.3167953002934</v>
      </c>
      <c r="N265" s="5">
        <v>0.0</v>
      </c>
      <c r="O265" s="5">
        <v>0.0</v>
      </c>
      <c r="P265" s="5">
        <v>0.0</v>
      </c>
    </row>
    <row r="266">
      <c r="A266" s="5">
        <v>264.0</v>
      </c>
      <c r="B266" s="6">
        <v>44757.0</v>
      </c>
      <c r="C266" s="5">
        <v>645.577517968312</v>
      </c>
      <c r="D266" s="5">
        <v>520.078365341684</v>
      </c>
      <c r="E266" s="5">
        <v>730.510158085101</v>
      </c>
      <c r="F266" s="5">
        <v>642.819129211373</v>
      </c>
      <c r="G266" s="5">
        <v>647.561688523224</v>
      </c>
      <c r="H266" s="5">
        <v>-19.7238123655079</v>
      </c>
      <c r="I266" s="5">
        <v>-19.7238123655079</v>
      </c>
      <c r="J266" s="5">
        <v>-19.7238123655079</v>
      </c>
      <c r="K266" s="5">
        <v>-19.7238123655079</v>
      </c>
      <c r="L266" s="5">
        <v>-19.7238123655079</v>
      </c>
      <c r="M266" s="5">
        <v>-19.7238123655079</v>
      </c>
      <c r="N266" s="5">
        <v>0.0</v>
      </c>
      <c r="O266" s="5">
        <v>0.0</v>
      </c>
      <c r="P266" s="5">
        <v>0.0</v>
      </c>
    </row>
    <row r="267">
      <c r="A267" s="5">
        <v>265.0</v>
      </c>
      <c r="B267" s="6">
        <v>44758.0</v>
      </c>
      <c r="C267" s="5">
        <v>642.734574205633</v>
      </c>
      <c r="D267" s="5">
        <v>563.909330858439</v>
      </c>
      <c r="E267" s="5">
        <v>787.433157457812</v>
      </c>
      <c r="F267" s="5">
        <v>639.662543445479</v>
      </c>
      <c r="G267" s="5">
        <v>645.016883531475</v>
      </c>
      <c r="H267" s="5">
        <v>27.2454459441513</v>
      </c>
      <c r="I267" s="5">
        <v>27.2454459441513</v>
      </c>
      <c r="J267" s="5">
        <v>27.2454459441513</v>
      </c>
      <c r="K267" s="5">
        <v>27.2454459441513</v>
      </c>
      <c r="L267" s="5">
        <v>27.2454459441513</v>
      </c>
      <c r="M267" s="5">
        <v>27.2454459441513</v>
      </c>
      <c r="N267" s="5">
        <v>0.0</v>
      </c>
      <c r="O267" s="5">
        <v>0.0</v>
      </c>
      <c r="P267" s="5">
        <v>0.0</v>
      </c>
    </row>
    <row r="268">
      <c r="A268" s="5">
        <v>266.0</v>
      </c>
      <c r="B268" s="6">
        <v>44759.0</v>
      </c>
      <c r="C268" s="5">
        <v>639.891630442954</v>
      </c>
      <c r="D268" s="5">
        <v>553.311092991487</v>
      </c>
      <c r="E268" s="5">
        <v>791.209688212857</v>
      </c>
      <c r="F268" s="5">
        <v>636.47581752289</v>
      </c>
      <c r="G268" s="5">
        <v>642.525497930963</v>
      </c>
      <c r="H268" s="5">
        <v>27.2455058256925</v>
      </c>
      <c r="I268" s="5">
        <v>27.2455058256925</v>
      </c>
      <c r="J268" s="5">
        <v>27.2455058256925</v>
      </c>
      <c r="K268" s="5">
        <v>27.2455058256925</v>
      </c>
      <c r="L268" s="5">
        <v>27.2455058256925</v>
      </c>
      <c r="M268" s="5">
        <v>27.2455058256925</v>
      </c>
      <c r="N268" s="5">
        <v>0.0</v>
      </c>
      <c r="O268" s="5">
        <v>0.0</v>
      </c>
      <c r="P268" s="5">
        <v>0.0</v>
      </c>
    </row>
    <row r="269">
      <c r="A269" s="5">
        <v>267.0</v>
      </c>
      <c r="B269" s="6">
        <v>44760.0</v>
      </c>
      <c r="C269" s="5">
        <v>637.048686680275</v>
      </c>
      <c r="D269" s="5">
        <v>516.36090191347</v>
      </c>
      <c r="E269" s="5">
        <v>749.276024908733</v>
      </c>
      <c r="F269" s="5">
        <v>633.303885969134</v>
      </c>
      <c r="G269" s="5">
        <v>640.043611648536</v>
      </c>
      <c r="H269" s="5">
        <v>-3.64759529036085</v>
      </c>
      <c r="I269" s="5">
        <v>-3.64759529036085</v>
      </c>
      <c r="J269" s="5">
        <v>-3.64759529036085</v>
      </c>
      <c r="K269" s="5">
        <v>-3.64759529036085</v>
      </c>
      <c r="L269" s="5">
        <v>-3.64759529036085</v>
      </c>
      <c r="M269" s="5">
        <v>-3.64759529036085</v>
      </c>
      <c r="N269" s="5">
        <v>0.0</v>
      </c>
      <c r="O269" s="5">
        <v>0.0</v>
      </c>
      <c r="P269" s="5">
        <v>0.0</v>
      </c>
    </row>
    <row r="270">
      <c r="A270" s="5">
        <v>268.0</v>
      </c>
      <c r="B270" s="6">
        <v>44761.0</v>
      </c>
      <c r="C270" s="5">
        <v>634.205742917596</v>
      </c>
      <c r="D270" s="5">
        <v>513.653207162947</v>
      </c>
      <c r="E270" s="5">
        <v>729.193109277072</v>
      </c>
      <c r="F270" s="5">
        <v>630.095529101712</v>
      </c>
      <c r="G270" s="5">
        <v>637.545877249062</v>
      </c>
      <c r="H270" s="5">
        <v>-8.93925164529856</v>
      </c>
      <c r="I270" s="5">
        <v>-8.93925164529856</v>
      </c>
      <c r="J270" s="5">
        <v>-8.93925164529856</v>
      </c>
      <c r="K270" s="5">
        <v>-8.93925164529856</v>
      </c>
      <c r="L270" s="5">
        <v>-8.93925164529856</v>
      </c>
      <c r="M270" s="5">
        <v>-8.93925164529856</v>
      </c>
      <c r="N270" s="5">
        <v>0.0</v>
      </c>
      <c r="O270" s="5">
        <v>0.0</v>
      </c>
      <c r="P270" s="5">
        <v>0.0</v>
      </c>
    </row>
    <row r="271">
      <c r="A271" s="5">
        <v>269.0</v>
      </c>
      <c r="B271" s="6">
        <v>44762.0</v>
      </c>
      <c r="C271" s="5">
        <v>631.362799154917</v>
      </c>
      <c r="D271" s="5">
        <v>511.907137338558</v>
      </c>
      <c r="E271" s="5">
        <v>730.639285145148</v>
      </c>
      <c r="F271" s="5">
        <v>626.859891627828</v>
      </c>
      <c r="G271" s="5">
        <v>635.081875378853</v>
      </c>
      <c r="H271" s="5">
        <v>-6.86349716840181</v>
      </c>
      <c r="I271" s="5">
        <v>-6.86349716840181</v>
      </c>
      <c r="J271" s="5">
        <v>-6.86349716840181</v>
      </c>
      <c r="K271" s="5">
        <v>-6.86349716840181</v>
      </c>
      <c r="L271" s="5">
        <v>-6.86349716840181</v>
      </c>
      <c r="M271" s="5">
        <v>-6.86349716840181</v>
      </c>
      <c r="N271" s="5">
        <v>0.0</v>
      </c>
      <c r="O271" s="5">
        <v>0.0</v>
      </c>
      <c r="P271" s="5">
        <v>0.0</v>
      </c>
    </row>
    <row r="272">
      <c r="A272" s="5">
        <v>270.0</v>
      </c>
      <c r="B272" s="6">
        <v>44763.0</v>
      </c>
      <c r="C272" s="5">
        <v>628.519855392238</v>
      </c>
      <c r="D272" s="5">
        <v>498.953137214764</v>
      </c>
      <c r="E272" s="5">
        <v>720.069188717212</v>
      </c>
      <c r="F272" s="5">
        <v>623.570891917529</v>
      </c>
      <c r="G272" s="5">
        <v>632.558606296178</v>
      </c>
      <c r="H272" s="5">
        <v>-15.3167953003119</v>
      </c>
      <c r="I272" s="5">
        <v>-15.3167953003119</v>
      </c>
      <c r="J272" s="5">
        <v>-15.3167953003119</v>
      </c>
      <c r="K272" s="5">
        <v>-15.3167953003119</v>
      </c>
      <c r="L272" s="5">
        <v>-15.3167953003119</v>
      </c>
      <c r="M272" s="5">
        <v>-15.3167953003119</v>
      </c>
      <c r="N272" s="5">
        <v>0.0</v>
      </c>
      <c r="O272" s="5">
        <v>0.0</v>
      </c>
      <c r="P272" s="5">
        <v>0.0</v>
      </c>
    </row>
    <row r="273">
      <c r="A273" s="5">
        <v>271.0</v>
      </c>
      <c r="B273" s="6">
        <v>44764.0</v>
      </c>
      <c r="C273" s="5">
        <v>625.676911629559</v>
      </c>
      <c r="D273" s="5">
        <v>496.859846768533</v>
      </c>
      <c r="E273" s="5">
        <v>718.080045753489</v>
      </c>
      <c r="F273" s="5">
        <v>620.167600146891</v>
      </c>
      <c r="G273" s="5">
        <v>630.117457916116</v>
      </c>
      <c r="H273" s="5">
        <v>-19.7238123656034</v>
      </c>
      <c r="I273" s="5">
        <v>-19.7238123656034</v>
      </c>
      <c r="J273" s="5">
        <v>-19.7238123656034</v>
      </c>
      <c r="K273" s="5">
        <v>-19.7238123656034</v>
      </c>
      <c r="L273" s="5">
        <v>-19.7238123656034</v>
      </c>
      <c r="M273" s="5">
        <v>-19.7238123656034</v>
      </c>
      <c r="N273" s="5">
        <v>0.0</v>
      </c>
      <c r="O273" s="5">
        <v>0.0</v>
      </c>
      <c r="P273" s="5">
        <v>0.0</v>
      </c>
    </row>
    <row r="274">
      <c r="A274" s="5">
        <v>272.0</v>
      </c>
      <c r="B274" s="6">
        <v>44765.0</v>
      </c>
      <c r="C274" s="5">
        <v>622.83396786688</v>
      </c>
      <c r="D274" s="5">
        <v>550.263992999823</v>
      </c>
      <c r="E274" s="5">
        <v>758.320614777069</v>
      </c>
      <c r="F274" s="5">
        <v>616.988227838426</v>
      </c>
      <c r="G274" s="5">
        <v>627.5085374677</v>
      </c>
      <c r="H274" s="5">
        <v>27.245445944191</v>
      </c>
      <c r="I274" s="5">
        <v>27.245445944191</v>
      </c>
      <c r="J274" s="5">
        <v>27.245445944191</v>
      </c>
      <c r="K274" s="5">
        <v>27.245445944191</v>
      </c>
      <c r="L274" s="5">
        <v>27.245445944191</v>
      </c>
      <c r="M274" s="5">
        <v>27.245445944191</v>
      </c>
      <c r="N274" s="5">
        <v>0.0</v>
      </c>
      <c r="O274" s="5">
        <v>0.0</v>
      </c>
      <c r="P274" s="5">
        <v>0.0</v>
      </c>
    </row>
    <row r="275">
      <c r="A275" s="5">
        <v>273.0</v>
      </c>
      <c r="B275" s="6">
        <v>44766.0</v>
      </c>
      <c r="C275" s="5">
        <v>619.991024104201</v>
      </c>
      <c r="D275" s="5">
        <v>539.138093376971</v>
      </c>
      <c r="E275" s="5">
        <v>758.168974695316</v>
      </c>
      <c r="F275" s="5">
        <v>613.81734037772</v>
      </c>
      <c r="G275" s="5">
        <v>625.092374351521</v>
      </c>
      <c r="H275" s="5">
        <v>27.2455058257097</v>
      </c>
      <c r="I275" s="5">
        <v>27.2455058257097</v>
      </c>
      <c r="J275" s="5">
        <v>27.2455058257097</v>
      </c>
      <c r="K275" s="5">
        <v>27.2455058257097</v>
      </c>
      <c r="L275" s="5">
        <v>27.2455058257097</v>
      </c>
      <c r="M275" s="5">
        <v>27.2455058257097</v>
      </c>
      <c r="N275" s="5">
        <v>0.0</v>
      </c>
      <c r="O275" s="5">
        <v>0.0</v>
      </c>
      <c r="P275" s="5">
        <v>0.0</v>
      </c>
    </row>
    <row r="276">
      <c r="A276" s="5">
        <v>274.0</v>
      </c>
      <c r="B276" s="6">
        <v>44767.0</v>
      </c>
      <c r="C276" s="5">
        <v>617.148080341522</v>
      </c>
      <c r="D276" s="5">
        <v>493.705838961601</v>
      </c>
      <c r="E276" s="5">
        <v>720.525388046067</v>
      </c>
      <c r="F276" s="5">
        <v>610.451866159653</v>
      </c>
      <c r="G276" s="5">
        <v>622.627588305187</v>
      </c>
      <c r="H276" s="5">
        <v>-3.64759529042009</v>
      </c>
      <c r="I276" s="5">
        <v>-3.64759529042009</v>
      </c>
      <c r="J276" s="5">
        <v>-3.64759529042009</v>
      </c>
      <c r="K276" s="5">
        <v>-3.64759529042009</v>
      </c>
      <c r="L276" s="5">
        <v>-3.64759529042009</v>
      </c>
      <c r="M276" s="5">
        <v>-3.64759529042009</v>
      </c>
      <c r="N276" s="5">
        <v>0.0</v>
      </c>
      <c r="O276" s="5">
        <v>0.0</v>
      </c>
      <c r="P276" s="5">
        <v>0.0</v>
      </c>
    </row>
    <row r="277">
      <c r="A277" s="5">
        <v>275.0</v>
      </c>
      <c r="B277" s="6">
        <v>44768.0</v>
      </c>
      <c r="C277" s="5">
        <v>614.305136578843</v>
      </c>
      <c r="D277" s="5">
        <v>497.447478337156</v>
      </c>
      <c r="E277" s="5">
        <v>720.54003832025</v>
      </c>
      <c r="F277" s="5">
        <v>607.218341530554</v>
      </c>
      <c r="G277" s="5">
        <v>620.194551452284</v>
      </c>
      <c r="H277" s="5">
        <v>-8.93925164528449</v>
      </c>
      <c r="I277" s="5">
        <v>-8.93925164528449</v>
      </c>
      <c r="J277" s="5">
        <v>-8.93925164528449</v>
      </c>
      <c r="K277" s="5">
        <v>-8.93925164528449</v>
      </c>
      <c r="L277" s="5">
        <v>-8.93925164528449</v>
      </c>
      <c r="M277" s="5">
        <v>-8.93925164528449</v>
      </c>
      <c r="N277" s="5">
        <v>0.0</v>
      </c>
      <c r="O277" s="5">
        <v>0.0</v>
      </c>
      <c r="P277" s="5">
        <v>0.0</v>
      </c>
    </row>
    <row r="278">
      <c r="A278" s="5">
        <v>276.0</v>
      </c>
      <c r="B278" s="6">
        <v>44769.0</v>
      </c>
      <c r="C278" s="5">
        <v>611.462192816164</v>
      </c>
      <c r="D278" s="5">
        <v>491.814376386916</v>
      </c>
      <c r="E278" s="5">
        <v>718.569448959601</v>
      </c>
      <c r="F278" s="5">
        <v>603.792744488643</v>
      </c>
      <c r="G278" s="5">
        <v>617.778275095571</v>
      </c>
      <c r="H278" s="5">
        <v>-6.86349716839016</v>
      </c>
      <c r="I278" s="5">
        <v>-6.86349716839016</v>
      </c>
      <c r="J278" s="5">
        <v>-6.86349716839016</v>
      </c>
      <c r="K278" s="5">
        <v>-6.86349716839016</v>
      </c>
      <c r="L278" s="5">
        <v>-6.86349716839016</v>
      </c>
      <c r="M278" s="5">
        <v>-6.86349716839016</v>
      </c>
      <c r="N278" s="5">
        <v>0.0</v>
      </c>
      <c r="O278" s="5">
        <v>0.0</v>
      </c>
      <c r="P278" s="5">
        <v>0.0</v>
      </c>
    </row>
    <row r="279">
      <c r="A279" s="5">
        <v>277.0</v>
      </c>
      <c r="B279" s="6">
        <v>44770.0</v>
      </c>
      <c r="C279" s="5">
        <v>608.619249053485</v>
      </c>
      <c r="D279" s="5">
        <v>481.623979020045</v>
      </c>
      <c r="E279" s="5">
        <v>701.359549607851</v>
      </c>
      <c r="F279" s="5">
        <v>600.446333806454</v>
      </c>
      <c r="G279" s="5">
        <v>615.162297889817</v>
      </c>
      <c r="H279" s="5">
        <v>-15.3167953003304</v>
      </c>
      <c r="I279" s="5">
        <v>-15.3167953003304</v>
      </c>
      <c r="J279" s="5">
        <v>-15.3167953003304</v>
      </c>
      <c r="K279" s="5">
        <v>-15.3167953003304</v>
      </c>
      <c r="L279" s="5">
        <v>-15.3167953003304</v>
      </c>
      <c r="M279" s="5">
        <v>-15.3167953003304</v>
      </c>
      <c r="N279" s="5">
        <v>0.0</v>
      </c>
      <c r="O279" s="5">
        <v>0.0</v>
      </c>
      <c r="P279" s="5">
        <v>0.0</v>
      </c>
    </row>
    <row r="280">
      <c r="A280" s="5">
        <v>278.0</v>
      </c>
      <c r="B280" s="6">
        <v>44771.0</v>
      </c>
      <c r="C280" s="5">
        <v>605.776305290806</v>
      </c>
      <c r="D280" s="5">
        <v>475.863866328324</v>
      </c>
      <c r="E280" s="5">
        <v>693.215316662239</v>
      </c>
      <c r="F280" s="5">
        <v>597.151901879307</v>
      </c>
      <c r="G280" s="5">
        <v>612.744226639936</v>
      </c>
      <c r="H280" s="5">
        <v>-19.7238123655868</v>
      </c>
      <c r="I280" s="5">
        <v>-19.7238123655868</v>
      </c>
      <c r="J280" s="5">
        <v>-19.7238123655868</v>
      </c>
      <c r="K280" s="5">
        <v>-19.7238123655868</v>
      </c>
      <c r="L280" s="5">
        <v>-19.7238123655868</v>
      </c>
      <c r="M280" s="5">
        <v>-19.7238123655868</v>
      </c>
      <c r="N280" s="5">
        <v>0.0</v>
      </c>
      <c r="O280" s="5">
        <v>0.0</v>
      </c>
      <c r="P280" s="5">
        <v>0.0</v>
      </c>
    </row>
    <row r="281">
      <c r="A281" s="5">
        <v>279.0</v>
      </c>
      <c r="B281" s="6">
        <v>44772.0</v>
      </c>
      <c r="C281" s="5">
        <v>602.933361528128</v>
      </c>
      <c r="D281" s="5">
        <v>516.781968956366</v>
      </c>
      <c r="E281" s="5">
        <v>731.806267583637</v>
      </c>
      <c r="F281" s="5">
        <v>593.63476363961</v>
      </c>
      <c r="G281" s="5">
        <v>610.502253509215</v>
      </c>
      <c r="H281" s="5">
        <v>27.2454459442115</v>
      </c>
      <c r="I281" s="5">
        <v>27.2454459442115</v>
      </c>
      <c r="J281" s="5">
        <v>27.2454459442115</v>
      </c>
      <c r="K281" s="5">
        <v>27.2454459442115</v>
      </c>
      <c r="L281" s="5">
        <v>27.2454459442115</v>
      </c>
      <c r="M281" s="5">
        <v>27.2454459442115</v>
      </c>
      <c r="N281" s="5">
        <v>0.0</v>
      </c>
      <c r="O281" s="5">
        <v>0.0</v>
      </c>
      <c r="P281" s="5">
        <v>0.0</v>
      </c>
    </row>
    <row r="282">
      <c r="A282" s="5">
        <v>280.0</v>
      </c>
      <c r="B282" s="6">
        <v>44773.0</v>
      </c>
      <c r="C282" s="5">
        <v>600.090417765448</v>
      </c>
      <c r="D282" s="5">
        <v>522.998406900187</v>
      </c>
      <c r="E282" s="5">
        <v>748.252333316551</v>
      </c>
      <c r="F282" s="5">
        <v>590.473164335339</v>
      </c>
      <c r="G282" s="5">
        <v>608.013447617011</v>
      </c>
      <c r="H282" s="5">
        <v>27.2455058256703</v>
      </c>
      <c r="I282" s="5">
        <v>27.2455058256703</v>
      </c>
      <c r="J282" s="5">
        <v>27.2455058256703</v>
      </c>
      <c r="K282" s="5">
        <v>27.2455058256703</v>
      </c>
      <c r="L282" s="5">
        <v>27.2455058256703</v>
      </c>
      <c r="M282" s="5">
        <v>27.2455058256703</v>
      </c>
      <c r="N282" s="5">
        <v>0.0</v>
      </c>
      <c r="O282" s="5">
        <v>0.0</v>
      </c>
      <c r="P282" s="5">
        <v>0.0</v>
      </c>
    </row>
    <row r="283">
      <c r="A283" s="5">
        <v>281.0</v>
      </c>
      <c r="B283" s="6">
        <v>44774.0</v>
      </c>
      <c r="C283" s="5">
        <v>597.24747400277</v>
      </c>
      <c r="D283" s="5">
        <v>472.122673156433</v>
      </c>
      <c r="E283" s="5">
        <v>701.037035179914</v>
      </c>
      <c r="F283" s="5">
        <v>586.972577205724</v>
      </c>
      <c r="G283" s="5">
        <v>605.601451392364</v>
      </c>
      <c r="H283" s="5">
        <v>-3.64759529041586</v>
      </c>
      <c r="I283" s="5">
        <v>-3.64759529041586</v>
      </c>
      <c r="J283" s="5">
        <v>-3.64759529041586</v>
      </c>
      <c r="K283" s="5">
        <v>-3.64759529041586</v>
      </c>
      <c r="L283" s="5">
        <v>-3.64759529041586</v>
      </c>
      <c r="M283" s="5">
        <v>-3.64759529041586</v>
      </c>
      <c r="N283" s="5">
        <v>0.0</v>
      </c>
      <c r="O283" s="5">
        <v>0.0</v>
      </c>
      <c r="P283" s="5">
        <v>0.0</v>
      </c>
    </row>
    <row r="284">
      <c r="A284" s="5">
        <v>282.0</v>
      </c>
      <c r="B284" s="6">
        <v>44775.0</v>
      </c>
      <c r="C284" s="5">
        <v>594.40453024009</v>
      </c>
      <c r="D284" s="5">
        <v>475.272075490442</v>
      </c>
      <c r="E284" s="5">
        <v>694.039160977277</v>
      </c>
      <c r="F284" s="5">
        <v>583.554727800914</v>
      </c>
      <c r="G284" s="5">
        <v>603.294740726011</v>
      </c>
      <c r="H284" s="5">
        <v>-8.93925164527041</v>
      </c>
      <c r="I284" s="5">
        <v>-8.93925164527041</v>
      </c>
      <c r="J284" s="5">
        <v>-8.93925164527041</v>
      </c>
      <c r="K284" s="5">
        <v>-8.93925164527041</v>
      </c>
      <c r="L284" s="5">
        <v>-8.93925164527041</v>
      </c>
      <c r="M284" s="5">
        <v>-8.93925164527041</v>
      </c>
      <c r="N284" s="5">
        <v>0.0</v>
      </c>
      <c r="O284" s="5">
        <v>0.0</v>
      </c>
      <c r="P284" s="5">
        <v>0.0</v>
      </c>
    </row>
    <row r="285">
      <c r="A285" s="5">
        <v>283.0</v>
      </c>
      <c r="B285" s="6">
        <v>44776.0</v>
      </c>
      <c r="C285" s="5">
        <v>591.561586477412</v>
      </c>
      <c r="D285" s="5">
        <v>471.796475271106</v>
      </c>
      <c r="E285" s="5">
        <v>698.921244965244</v>
      </c>
      <c r="F285" s="5">
        <v>580.102024264302</v>
      </c>
      <c r="G285" s="5">
        <v>601.095370327056</v>
      </c>
      <c r="H285" s="5">
        <v>-6.86349716837804</v>
      </c>
      <c r="I285" s="5">
        <v>-6.86349716837804</v>
      </c>
      <c r="J285" s="5">
        <v>-6.86349716837804</v>
      </c>
      <c r="K285" s="5">
        <v>-6.86349716837804</v>
      </c>
      <c r="L285" s="5">
        <v>-6.86349716837804</v>
      </c>
      <c r="M285" s="5">
        <v>-6.86349716837804</v>
      </c>
      <c r="N285" s="5">
        <v>0.0</v>
      </c>
      <c r="O285" s="5">
        <v>0.0</v>
      </c>
      <c r="P285" s="5">
        <v>0.0</v>
      </c>
    </row>
    <row r="286">
      <c r="A286" s="5">
        <v>284.0</v>
      </c>
      <c r="B286" s="6">
        <v>44777.0</v>
      </c>
      <c r="C286" s="5">
        <v>588.718642714732</v>
      </c>
      <c r="D286" s="5">
        <v>460.311455155123</v>
      </c>
      <c r="E286" s="5">
        <v>682.03304306043</v>
      </c>
      <c r="F286" s="5">
        <v>576.790286230602</v>
      </c>
      <c r="G286" s="5">
        <v>598.620340128109</v>
      </c>
      <c r="H286" s="5">
        <v>-15.3167953003333</v>
      </c>
      <c r="I286" s="5">
        <v>-15.3167953003333</v>
      </c>
      <c r="J286" s="5">
        <v>-15.3167953003333</v>
      </c>
      <c r="K286" s="5">
        <v>-15.3167953003333</v>
      </c>
      <c r="L286" s="5">
        <v>-15.3167953003333</v>
      </c>
      <c r="M286" s="5">
        <v>-15.3167953003333</v>
      </c>
      <c r="N286" s="5">
        <v>0.0</v>
      </c>
      <c r="O286" s="5">
        <v>0.0</v>
      </c>
      <c r="P286" s="5">
        <v>0.0</v>
      </c>
    </row>
    <row r="287">
      <c r="A287" s="5">
        <v>285.0</v>
      </c>
      <c r="B287" s="6">
        <v>44778.0</v>
      </c>
      <c r="C287" s="5">
        <v>585.875698952053</v>
      </c>
      <c r="D287" s="5">
        <v>450.298276984498</v>
      </c>
      <c r="E287" s="5">
        <v>680.531363512143</v>
      </c>
      <c r="F287" s="5">
        <v>573.455267558759</v>
      </c>
      <c r="G287" s="5">
        <v>596.184271587436</v>
      </c>
      <c r="H287" s="5">
        <v>-19.7238123655512</v>
      </c>
      <c r="I287" s="5">
        <v>-19.7238123655512</v>
      </c>
      <c r="J287" s="5">
        <v>-19.7238123655512</v>
      </c>
      <c r="K287" s="5">
        <v>-19.7238123655512</v>
      </c>
      <c r="L287" s="5">
        <v>-19.7238123655512</v>
      </c>
      <c r="M287" s="5">
        <v>-19.7238123655512</v>
      </c>
      <c r="N287" s="5">
        <v>0.0</v>
      </c>
      <c r="O287" s="5">
        <v>0.0</v>
      </c>
      <c r="P287" s="5">
        <v>0.0</v>
      </c>
    </row>
    <row r="288">
      <c r="A288" s="5">
        <v>286.0</v>
      </c>
      <c r="B288" s="6">
        <v>44779.0</v>
      </c>
      <c r="C288" s="5">
        <v>583.032755189374</v>
      </c>
      <c r="D288" s="5">
        <v>495.873704173037</v>
      </c>
      <c r="E288" s="5">
        <v>727.561206375302</v>
      </c>
      <c r="F288" s="5">
        <v>569.951703695545</v>
      </c>
      <c r="G288" s="5">
        <v>594.000566531978</v>
      </c>
      <c r="H288" s="5">
        <v>27.2454459442321</v>
      </c>
      <c r="I288" s="5">
        <v>27.2454459442321</v>
      </c>
      <c r="J288" s="5">
        <v>27.2454459442321</v>
      </c>
      <c r="K288" s="5">
        <v>27.2454459442321</v>
      </c>
      <c r="L288" s="5">
        <v>27.2454459442321</v>
      </c>
      <c r="M288" s="5">
        <v>27.2454459442321</v>
      </c>
      <c r="N288" s="5">
        <v>0.0</v>
      </c>
      <c r="O288" s="5">
        <v>0.0</v>
      </c>
      <c r="P288" s="5">
        <v>0.0</v>
      </c>
    </row>
    <row r="289">
      <c r="A289" s="5">
        <v>287.0</v>
      </c>
      <c r="B289" s="6">
        <v>44780.0</v>
      </c>
      <c r="C289" s="5">
        <v>580.189811426695</v>
      </c>
      <c r="D289" s="5">
        <v>496.164066756285</v>
      </c>
      <c r="E289" s="5">
        <v>722.947831536428</v>
      </c>
      <c r="F289" s="5">
        <v>566.633914844887</v>
      </c>
      <c r="G289" s="5">
        <v>591.892803891197</v>
      </c>
      <c r="H289" s="5">
        <v>27.2455058257557</v>
      </c>
      <c r="I289" s="5">
        <v>27.2455058257557</v>
      </c>
      <c r="J289" s="5">
        <v>27.2455058257557</v>
      </c>
      <c r="K289" s="5">
        <v>27.2455058257557</v>
      </c>
      <c r="L289" s="5">
        <v>27.2455058257557</v>
      </c>
      <c r="M289" s="5">
        <v>27.2455058257557</v>
      </c>
      <c r="N289" s="5">
        <v>0.0</v>
      </c>
      <c r="O289" s="5">
        <v>0.0</v>
      </c>
      <c r="P289" s="5">
        <v>0.0</v>
      </c>
    </row>
    <row r="290">
      <c r="A290" s="5">
        <v>288.0</v>
      </c>
      <c r="B290" s="6">
        <v>44781.0</v>
      </c>
      <c r="C290" s="5">
        <v>577.346867664016</v>
      </c>
      <c r="D290" s="5">
        <v>459.670795100319</v>
      </c>
      <c r="E290" s="5">
        <v>677.921318360843</v>
      </c>
      <c r="F290" s="5">
        <v>563.317718803437</v>
      </c>
      <c r="G290" s="5">
        <v>589.508981035948</v>
      </c>
      <c r="H290" s="5">
        <v>-3.64759529041164</v>
      </c>
      <c r="I290" s="5">
        <v>-3.64759529041164</v>
      </c>
      <c r="J290" s="5">
        <v>-3.64759529041164</v>
      </c>
      <c r="K290" s="5">
        <v>-3.64759529041164</v>
      </c>
      <c r="L290" s="5">
        <v>-3.64759529041164</v>
      </c>
      <c r="M290" s="5">
        <v>-3.64759529041164</v>
      </c>
      <c r="N290" s="5">
        <v>0.0</v>
      </c>
      <c r="O290" s="5">
        <v>0.0</v>
      </c>
      <c r="P290" s="5">
        <v>0.0</v>
      </c>
    </row>
    <row r="291">
      <c r="A291" s="5">
        <v>289.0</v>
      </c>
      <c r="B291" s="6">
        <v>44782.0</v>
      </c>
      <c r="C291" s="5">
        <v>574.503923901337</v>
      </c>
      <c r="D291" s="5">
        <v>451.81674315216</v>
      </c>
      <c r="E291" s="5">
        <v>668.058830238485</v>
      </c>
      <c r="F291" s="5">
        <v>559.901914504373</v>
      </c>
      <c r="G291" s="5">
        <v>586.999752720553</v>
      </c>
      <c r="H291" s="5">
        <v>-8.93925164528524</v>
      </c>
      <c r="I291" s="5">
        <v>-8.93925164528524</v>
      </c>
      <c r="J291" s="5">
        <v>-8.93925164528524</v>
      </c>
      <c r="K291" s="5">
        <v>-8.93925164528524</v>
      </c>
      <c r="L291" s="5">
        <v>-8.93925164528524</v>
      </c>
      <c r="M291" s="5">
        <v>-8.93925164528524</v>
      </c>
      <c r="N291" s="5">
        <v>0.0</v>
      </c>
      <c r="O291" s="5">
        <v>0.0</v>
      </c>
      <c r="P291" s="5">
        <v>0.0</v>
      </c>
    </row>
    <row r="292">
      <c r="A292" s="5">
        <v>290.0</v>
      </c>
      <c r="B292" s="6">
        <v>44783.0</v>
      </c>
      <c r="C292" s="5">
        <v>571.660980138658</v>
      </c>
      <c r="D292" s="5">
        <v>454.369212717589</v>
      </c>
      <c r="E292" s="5">
        <v>667.463045882426</v>
      </c>
      <c r="F292" s="5">
        <v>556.411277901085</v>
      </c>
      <c r="G292" s="5">
        <v>584.492663836297</v>
      </c>
      <c r="H292" s="5">
        <v>-6.86349716838629</v>
      </c>
      <c r="I292" s="5">
        <v>-6.86349716838629</v>
      </c>
      <c r="J292" s="5">
        <v>-6.86349716838629</v>
      </c>
      <c r="K292" s="5">
        <v>-6.86349716838629</v>
      </c>
      <c r="L292" s="5">
        <v>-6.86349716838629</v>
      </c>
      <c r="M292" s="5">
        <v>-6.86349716838629</v>
      </c>
      <c r="N292" s="5">
        <v>0.0</v>
      </c>
      <c r="O292" s="5">
        <v>0.0</v>
      </c>
      <c r="P292" s="5">
        <v>0.0</v>
      </c>
    </row>
    <row r="293">
      <c r="A293" s="5">
        <v>291.0</v>
      </c>
      <c r="B293" s="6">
        <v>44784.0</v>
      </c>
      <c r="C293" s="5">
        <v>568.81803637598</v>
      </c>
      <c r="D293" s="5">
        <v>433.715439851273</v>
      </c>
      <c r="E293" s="5">
        <v>660.369094771031</v>
      </c>
      <c r="F293" s="5">
        <v>552.978703219787</v>
      </c>
      <c r="G293" s="5">
        <v>582.136664752029</v>
      </c>
      <c r="H293" s="5">
        <v>-15.3167953003518</v>
      </c>
      <c r="I293" s="5">
        <v>-15.3167953003518</v>
      </c>
      <c r="J293" s="5">
        <v>-15.3167953003518</v>
      </c>
      <c r="K293" s="5">
        <v>-15.3167953003518</v>
      </c>
      <c r="L293" s="5">
        <v>-15.3167953003518</v>
      </c>
      <c r="M293" s="5">
        <v>-15.3167953003518</v>
      </c>
      <c r="N293" s="5">
        <v>0.0</v>
      </c>
      <c r="O293" s="5">
        <v>0.0</v>
      </c>
      <c r="P293" s="5">
        <v>0.0</v>
      </c>
    </row>
    <row r="294">
      <c r="A294" s="5">
        <v>292.0</v>
      </c>
      <c r="B294" s="6">
        <v>44785.0</v>
      </c>
      <c r="C294" s="5">
        <v>565.975092613301</v>
      </c>
      <c r="D294" s="5">
        <v>432.520665835573</v>
      </c>
      <c r="E294" s="5">
        <v>657.768149076467</v>
      </c>
      <c r="F294" s="5">
        <v>549.442897815873</v>
      </c>
      <c r="G294" s="5">
        <v>579.971969410934</v>
      </c>
      <c r="H294" s="5">
        <v>-19.723812365653</v>
      </c>
      <c r="I294" s="5">
        <v>-19.723812365653</v>
      </c>
      <c r="J294" s="5">
        <v>-19.723812365653</v>
      </c>
      <c r="K294" s="5">
        <v>-19.723812365653</v>
      </c>
      <c r="L294" s="5">
        <v>-19.723812365653</v>
      </c>
      <c r="M294" s="5">
        <v>-19.723812365653</v>
      </c>
      <c r="N294" s="5">
        <v>0.0</v>
      </c>
      <c r="O294" s="5">
        <v>0.0</v>
      </c>
      <c r="P294" s="5">
        <v>0.0</v>
      </c>
    </row>
    <row r="295">
      <c r="A295" s="5">
        <v>293.0</v>
      </c>
      <c r="B295" s="6">
        <v>44786.0</v>
      </c>
      <c r="C295" s="5">
        <v>563.132148850622</v>
      </c>
      <c r="D295" s="5">
        <v>478.795839129692</v>
      </c>
      <c r="E295" s="5">
        <v>701.641247931393</v>
      </c>
      <c r="F295" s="5">
        <v>545.879691072392</v>
      </c>
      <c r="G295" s="5">
        <v>577.720507077912</v>
      </c>
      <c r="H295" s="5">
        <v>27.2454459442526</v>
      </c>
      <c r="I295" s="5">
        <v>27.2454459442526</v>
      </c>
      <c r="J295" s="5">
        <v>27.2454459442526</v>
      </c>
      <c r="K295" s="5">
        <v>27.2454459442526</v>
      </c>
      <c r="L295" s="5">
        <v>27.2454459442526</v>
      </c>
      <c r="M295" s="5">
        <v>27.2454459442526</v>
      </c>
      <c r="N295" s="5">
        <v>0.0</v>
      </c>
      <c r="O295" s="5">
        <v>0.0</v>
      </c>
      <c r="P295" s="5">
        <v>0.0</v>
      </c>
    </row>
    <row r="296">
      <c r="A296" s="5">
        <v>294.0</v>
      </c>
      <c r="B296" s="6">
        <v>44787.0</v>
      </c>
      <c r="C296" s="5">
        <v>560.289205087943</v>
      </c>
      <c r="D296" s="5">
        <v>468.546535522349</v>
      </c>
      <c r="E296" s="5">
        <v>698.954754009006</v>
      </c>
      <c r="F296" s="5">
        <v>542.480850913046</v>
      </c>
      <c r="G296" s="5">
        <v>575.460725950908</v>
      </c>
      <c r="H296" s="5">
        <v>27.2455058257164</v>
      </c>
      <c r="I296" s="5">
        <v>27.2455058257164</v>
      </c>
      <c r="J296" s="5">
        <v>27.2455058257164</v>
      </c>
      <c r="K296" s="5">
        <v>27.2455058257164</v>
      </c>
      <c r="L296" s="5">
        <v>27.2455058257164</v>
      </c>
      <c r="M296" s="5">
        <v>27.2455058257164</v>
      </c>
      <c r="N296" s="5">
        <v>0.0</v>
      </c>
      <c r="O296" s="5">
        <v>0.0</v>
      </c>
      <c r="P296" s="5">
        <v>0.0</v>
      </c>
    </row>
    <row r="297">
      <c r="A297" s="5">
        <v>295.0</v>
      </c>
      <c r="B297" s="6">
        <v>44788.0</v>
      </c>
      <c r="C297" s="5">
        <v>557.446261325263</v>
      </c>
      <c r="D297" s="5">
        <v>440.094325950882</v>
      </c>
      <c r="E297" s="5">
        <v>659.496300659859</v>
      </c>
      <c r="F297" s="5">
        <v>538.881183687851</v>
      </c>
      <c r="G297" s="5">
        <v>573.301027261939</v>
      </c>
      <c r="H297" s="5">
        <v>-3.64759529047088</v>
      </c>
      <c r="I297" s="5">
        <v>-3.64759529047088</v>
      </c>
      <c r="J297" s="5">
        <v>-3.64759529047088</v>
      </c>
      <c r="K297" s="5">
        <v>-3.64759529047088</v>
      </c>
      <c r="L297" s="5">
        <v>-3.64759529047088</v>
      </c>
      <c r="M297" s="5">
        <v>-3.64759529047088</v>
      </c>
      <c r="N297" s="5">
        <v>0.0</v>
      </c>
      <c r="O297" s="5">
        <v>0.0</v>
      </c>
      <c r="P297" s="5">
        <v>0.0</v>
      </c>
    </row>
    <row r="298">
      <c r="A298" s="5">
        <v>296.0</v>
      </c>
      <c r="B298" s="6">
        <v>44789.0</v>
      </c>
      <c r="C298" s="5">
        <v>554.603317562585</v>
      </c>
      <c r="D298" s="5">
        <v>430.941566171946</v>
      </c>
      <c r="E298" s="5">
        <v>665.996775974037</v>
      </c>
      <c r="F298" s="5">
        <v>535.569090349598</v>
      </c>
      <c r="G298" s="5">
        <v>571.053924499007</v>
      </c>
      <c r="H298" s="5">
        <v>-8.93925164524225</v>
      </c>
      <c r="I298" s="5">
        <v>-8.93925164524225</v>
      </c>
      <c r="J298" s="5">
        <v>-8.93925164524225</v>
      </c>
      <c r="K298" s="5">
        <v>-8.93925164524225</v>
      </c>
      <c r="L298" s="5">
        <v>-8.93925164524225</v>
      </c>
      <c r="M298" s="5">
        <v>-8.93925164524225</v>
      </c>
      <c r="N298" s="5">
        <v>0.0</v>
      </c>
      <c r="O298" s="5">
        <v>0.0</v>
      </c>
      <c r="P298" s="5">
        <v>0.0</v>
      </c>
    </row>
    <row r="299">
      <c r="A299" s="5">
        <v>297.0</v>
      </c>
      <c r="B299" s="6">
        <v>44790.0</v>
      </c>
      <c r="C299" s="5">
        <v>551.760373799906</v>
      </c>
      <c r="D299" s="5">
        <v>433.401092256273</v>
      </c>
      <c r="E299" s="5">
        <v>658.540177184614</v>
      </c>
      <c r="F299" s="5">
        <v>532.112711074821</v>
      </c>
      <c r="G299" s="5">
        <v>568.799711086847</v>
      </c>
      <c r="H299" s="5">
        <v>-6.86349716839454</v>
      </c>
      <c r="I299" s="5">
        <v>-6.86349716839454</v>
      </c>
      <c r="J299" s="5">
        <v>-6.86349716839454</v>
      </c>
      <c r="K299" s="5">
        <v>-6.86349716839454</v>
      </c>
      <c r="L299" s="5">
        <v>-6.86349716839454</v>
      </c>
      <c r="M299" s="5">
        <v>-6.86349716839454</v>
      </c>
      <c r="N299" s="5">
        <v>0.0</v>
      </c>
      <c r="O299" s="5">
        <v>0.0</v>
      </c>
      <c r="P299" s="5">
        <v>0.0</v>
      </c>
    </row>
    <row r="300">
      <c r="A300" s="5">
        <v>298.0</v>
      </c>
      <c r="B300" s="6">
        <v>44791.0</v>
      </c>
      <c r="C300" s="5">
        <v>548.917430037227</v>
      </c>
      <c r="D300" s="5">
        <v>423.696915931408</v>
      </c>
      <c r="E300" s="5">
        <v>651.630860234812</v>
      </c>
      <c r="F300" s="5">
        <v>528.571533977012</v>
      </c>
      <c r="G300" s="5">
        <v>566.436058721074</v>
      </c>
      <c r="H300" s="5">
        <v>-15.3167953002937</v>
      </c>
      <c r="I300" s="5">
        <v>-15.3167953002937</v>
      </c>
      <c r="J300" s="5">
        <v>-15.3167953002937</v>
      </c>
      <c r="K300" s="5">
        <v>-15.3167953002937</v>
      </c>
      <c r="L300" s="5">
        <v>-15.3167953002937</v>
      </c>
      <c r="M300" s="5">
        <v>-15.3167953002937</v>
      </c>
      <c r="N300" s="5">
        <v>0.0</v>
      </c>
      <c r="O300" s="5">
        <v>0.0</v>
      </c>
      <c r="P300" s="5">
        <v>0.0</v>
      </c>
    </row>
    <row r="301">
      <c r="A301" s="5">
        <v>299.0</v>
      </c>
      <c r="B301" s="6">
        <v>44792.0</v>
      </c>
      <c r="C301" s="5">
        <v>546.074486274548</v>
      </c>
      <c r="D301" s="5">
        <v>414.679815740278</v>
      </c>
      <c r="E301" s="5">
        <v>641.612960034833</v>
      </c>
      <c r="F301" s="5">
        <v>525.046964980763</v>
      </c>
      <c r="G301" s="5">
        <v>564.036991800171</v>
      </c>
      <c r="H301" s="5">
        <v>-19.7238123656301</v>
      </c>
      <c r="I301" s="5">
        <v>-19.7238123656301</v>
      </c>
      <c r="J301" s="5">
        <v>-19.7238123656301</v>
      </c>
      <c r="K301" s="5">
        <v>-19.7238123656301</v>
      </c>
      <c r="L301" s="5">
        <v>-19.7238123656301</v>
      </c>
      <c r="M301" s="5">
        <v>-19.7238123656301</v>
      </c>
      <c r="N301" s="5">
        <v>0.0</v>
      </c>
      <c r="O301" s="5">
        <v>0.0</v>
      </c>
      <c r="P301" s="5">
        <v>0.0</v>
      </c>
    </row>
    <row r="302">
      <c r="A302" s="5">
        <v>300.0</v>
      </c>
      <c r="B302" s="6">
        <v>44793.0</v>
      </c>
      <c r="C302" s="5">
        <v>543.231542511869</v>
      </c>
      <c r="D302" s="5">
        <v>450.673820634254</v>
      </c>
      <c r="E302" s="5">
        <v>679.682577143415</v>
      </c>
      <c r="F302" s="5">
        <v>521.43105016511</v>
      </c>
      <c r="G302" s="5">
        <v>562.011134515016</v>
      </c>
      <c r="H302" s="5">
        <v>27.2454459442923</v>
      </c>
      <c r="I302" s="5">
        <v>27.2454459442923</v>
      </c>
      <c r="J302" s="5">
        <v>27.2454459442923</v>
      </c>
      <c r="K302" s="5">
        <v>27.2454459442923</v>
      </c>
      <c r="L302" s="5">
        <v>27.2454459442923</v>
      </c>
      <c r="M302" s="5">
        <v>27.2454459442923</v>
      </c>
      <c r="N302" s="5">
        <v>0.0</v>
      </c>
      <c r="O302" s="5">
        <v>0.0</v>
      </c>
      <c r="P302" s="5">
        <v>0.0</v>
      </c>
    </row>
    <row r="303">
      <c r="A303" s="5">
        <v>301.0</v>
      </c>
      <c r="B303" s="6">
        <v>44794.0</v>
      </c>
      <c r="C303" s="5">
        <v>540.38859874919</v>
      </c>
      <c r="D303" s="5">
        <v>455.381932108669</v>
      </c>
      <c r="E303" s="5">
        <v>685.936348127854</v>
      </c>
      <c r="F303" s="5">
        <v>517.727326759552</v>
      </c>
      <c r="G303" s="5">
        <v>559.582624728338</v>
      </c>
      <c r="H303" s="5">
        <v>27.2455058257053</v>
      </c>
      <c r="I303" s="5">
        <v>27.2455058257053</v>
      </c>
      <c r="J303" s="5">
        <v>27.2455058257053</v>
      </c>
      <c r="K303" s="5">
        <v>27.2455058257053</v>
      </c>
      <c r="L303" s="5">
        <v>27.2455058257053</v>
      </c>
      <c r="M303" s="5">
        <v>27.2455058257053</v>
      </c>
      <c r="N303" s="5">
        <v>0.0</v>
      </c>
      <c r="O303" s="5">
        <v>0.0</v>
      </c>
      <c r="P303" s="5">
        <v>0.0</v>
      </c>
    </row>
    <row r="304">
      <c r="A304" s="5">
        <v>302.0</v>
      </c>
      <c r="B304" s="6">
        <v>44795.0</v>
      </c>
      <c r="C304" s="5">
        <v>537.545654986511</v>
      </c>
      <c r="D304" s="5">
        <v>422.131434610388</v>
      </c>
      <c r="E304" s="5">
        <v>650.017467936541</v>
      </c>
      <c r="F304" s="5">
        <v>514.189611621673</v>
      </c>
      <c r="G304" s="5">
        <v>557.148853726361</v>
      </c>
      <c r="H304" s="5">
        <v>-3.64759529035494</v>
      </c>
      <c r="I304" s="5">
        <v>-3.64759529035494</v>
      </c>
      <c r="J304" s="5">
        <v>-3.64759529035494</v>
      </c>
      <c r="K304" s="5">
        <v>-3.64759529035494</v>
      </c>
      <c r="L304" s="5">
        <v>-3.64759529035494</v>
      </c>
      <c r="M304" s="5">
        <v>-3.64759529035494</v>
      </c>
      <c r="N304" s="5">
        <v>0.0</v>
      </c>
      <c r="O304" s="5">
        <v>0.0</v>
      </c>
      <c r="P304" s="5">
        <v>0.0</v>
      </c>
    </row>
    <row r="305">
      <c r="A305" s="5">
        <v>303.0</v>
      </c>
      <c r="B305" s="6">
        <v>44796.0</v>
      </c>
      <c r="C305" s="5">
        <v>534.702711223832</v>
      </c>
      <c r="D305" s="5">
        <v>405.824164697424</v>
      </c>
      <c r="E305" s="5">
        <v>644.202159144823</v>
      </c>
      <c r="F305" s="5">
        <v>510.541408726262</v>
      </c>
      <c r="G305" s="5">
        <v>555.074922523525</v>
      </c>
      <c r="H305" s="5">
        <v>-8.93925164529837</v>
      </c>
      <c r="I305" s="5">
        <v>-8.93925164529837</v>
      </c>
      <c r="J305" s="5">
        <v>-8.93925164529837</v>
      </c>
      <c r="K305" s="5">
        <v>-8.93925164529837</v>
      </c>
      <c r="L305" s="5">
        <v>-8.93925164529837</v>
      </c>
      <c r="M305" s="5">
        <v>-8.93925164529837</v>
      </c>
      <c r="N305" s="5">
        <v>0.0</v>
      </c>
      <c r="O305" s="5">
        <v>0.0</v>
      </c>
      <c r="P305" s="5">
        <v>0.0</v>
      </c>
    </row>
    <row r="306">
      <c r="A306" s="5">
        <v>304.0</v>
      </c>
      <c r="B306" s="6">
        <v>44797.0</v>
      </c>
      <c r="C306" s="5">
        <v>531.859767461153</v>
      </c>
      <c r="D306" s="5">
        <v>416.480159894579</v>
      </c>
      <c r="E306" s="5">
        <v>646.703310813542</v>
      </c>
      <c r="F306" s="5">
        <v>506.920645374229</v>
      </c>
      <c r="G306" s="5">
        <v>552.823571398914</v>
      </c>
      <c r="H306" s="5">
        <v>-6.8634971684028</v>
      </c>
      <c r="I306" s="5">
        <v>-6.8634971684028</v>
      </c>
      <c r="J306" s="5">
        <v>-6.8634971684028</v>
      </c>
      <c r="K306" s="5">
        <v>-6.8634971684028</v>
      </c>
      <c r="L306" s="5">
        <v>-6.8634971684028</v>
      </c>
      <c r="M306" s="5">
        <v>-6.8634971684028</v>
      </c>
      <c r="N306" s="5">
        <v>0.0</v>
      </c>
      <c r="O306" s="5">
        <v>0.0</v>
      </c>
      <c r="P306" s="5">
        <v>0.0</v>
      </c>
    </row>
    <row r="307">
      <c r="A307" s="5">
        <v>305.0</v>
      </c>
      <c r="B307" s="6">
        <v>44798.0</v>
      </c>
      <c r="C307" s="5">
        <v>529.016823698474</v>
      </c>
      <c r="D307" s="5">
        <v>402.178093264066</v>
      </c>
      <c r="E307" s="5">
        <v>637.14299007136</v>
      </c>
      <c r="F307" s="5">
        <v>503.431518345614</v>
      </c>
      <c r="G307" s="5">
        <v>550.2567220086</v>
      </c>
      <c r="H307" s="5">
        <v>-15.3167953003123</v>
      </c>
      <c r="I307" s="5">
        <v>-15.3167953003123</v>
      </c>
      <c r="J307" s="5">
        <v>-15.3167953003123</v>
      </c>
      <c r="K307" s="5">
        <v>-15.3167953003123</v>
      </c>
      <c r="L307" s="5">
        <v>-15.3167953003123</v>
      </c>
      <c r="M307" s="5">
        <v>-15.3167953003123</v>
      </c>
      <c r="N307" s="5">
        <v>0.0</v>
      </c>
      <c r="O307" s="5">
        <v>0.0</v>
      </c>
      <c r="P307" s="5">
        <v>0.0</v>
      </c>
    </row>
    <row r="308">
      <c r="A308" s="5">
        <v>306.0</v>
      </c>
      <c r="B308" s="6">
        <v>44799.0</v>
      </c>
      <c r="C308" s="5">
        <v>526.173879935795</v>
      </c>
      <c r="D308" s="5">
        <v>392.858964485587</v>
      </c>
      <c r="E308" s="5">
        <v>613.050574107209</v>
      </c>
      <c r="F308" s="5">
        <v>499.784682619134</v>
      </c>
      <c r="G308" s="5">
        <v>548.085182426838</v>
      </c>
      <c r="H308" s="5">
        <v>-19.7238123656134</v>
      </c>
      <c r="I308" s="5">
        <v>-19.7238123656134</v>
      </c>
      <c r="J308" s="5">
        <v>-19.7238123656134</v>
      </c>
      <c r="K308" s="5">
        <v>-19.7238123656134</v>
      </c>
      <c r="L308" s="5">
        <v>-19.7238123656134</v>
      </c>
      <c r="M308" s="5">
        <v>-19.7238123656134</v>
      </c>
      <c r="N308" s="5">
        <v>0.0</v>
      </c>
      <c r="O308" s="5">
        <v>0.0</v>
      </c>
      <c r="P308" s="5">
        <v>0.0</v>
      </c>
    </row>
    <row r="309">
      <c r="A309" s="5">
        <v>307.0</v>
      </c>
      <c r="B309" s="6">
        <v>44800.0</v>
      </c>
      <c r="C309" s="5">
        <v>523.330936173115</v>
      </c>
      <c r="D309" s="5">
        <v>427.696911482175</v>
      </c>
      <c r="E309" s="5">
        <v>659.529370203054</v>
      </c>
      <c r="F309" s="5">
        <v>496.018882093154</v>
      </c>
      <c r="G309" s="5">
        <v>545.804737277838</v>
      </c>
      <c r="H309" s="5">
        <v>27.2454459442936</v>
      </c>
      <c r="I309" s="5">
        <v>27.2454459442936</v>
      </c>
      <c r="J309" s="5">
        <v>27.2454459442936</v>
      </c>
      <c r="K309" s="5">
        <v>27.2454459442936</v>
      </c>
      <c r="L309" s="5">
        <v>27.2454459442936</v>
      </c>
      <c r="M309" s="5">
        <v>27.2454459442936</v>
      </c>
      <c r="N309" s="5">
        <v>0.0</v>
      </c>
      <c r="O309" s="5">
        <v>0.0</v>
      </c>
      <c r="P309" s="5">
        <v>0.0</v>
      </c>
    </row>
    <row r="310">
      <c r="A310" s="5">
        <v>308.0</v>
      </c>
      <c r="B310" s="6">
        <v>44801.0</v>
      </c>
      <c r="C310" s="5">
        <v>520.487992410437</v>
      </c>
      <c r="D310" s="5">
        <v>432.843995316606</v>
      </c>
      <c r="E310" s="5">
        <v>661.38349653154</v>
      </c>
      <c r="F310" s="5">
        <v>492.336078019398</v>
      </c>
      <c r="G310" s="5">
        <v>544.131470082546</v>
      </c>
      <c r="H310" s="5">
        <v>27.2455058256942</v>
      </c>
      <c r="I310" s="5">
        <v>27.2455058256942</v>
      </c>
      <c r="J310" s="5">
        <v>27.2455058256942</v>
      </c>
      <c r="K310" s="5">
        <v>27.2455058256942</v>
      </c>
      <c r="L310" s="5">
        <v>27.2455058256942</v>
      </c>
      <c r="M310" s="5">
        <v>27.2455058256942</v>
      </c>
      <c r="N310" s="5">
        <v>0.0</v>
      </c>
      <c r="O310" s="5">
        <v>0.0</v>
      </c>
      <c r="P310" s="5">
        <v>0.0</v>
      </c>
    </row>
    <row r="311">
      <c r="A311" s="5">
        <v>309.0</v>
      </c>
      <c r="B311" s="6">
        <v>44802.0</v>
      </c>
      <c r="C311" s="5">
        <v>517.645048647757</v>
      </c>
      <c r="D311" s="5">
        <v>397.747693954417</v>
      </c>
      <c r="E311" s="5">
        <v>623.447462446621</v>
      </c>
      <c r="F311" s="5">
        <v>488.834948811342</v>
      </c>
      <c r="G311" s="5">
        <v>542.465627025145</v>
      </c>
      <c r="H311" s="5">
        <v>-3.64759529041418</v>
      </c>
      <c r="I311" s="5">
        <v>-3.64759529041418</v>
      </c>
      <c r="J311" s="5">
        <v>-3.64759529041418</v>
      </c>
      <c r="K311" s="5">
        <v>-3.64759529041418</v>
      </c>
      <c r="L311" s="5">
        <v>-3.64759529041418</v>
      </c>
      <c r="M311" s="5">
        <v>-3.64759529041418</v>
      </c>
      <c r="N311" s="5">
        <v>0.0</v>
      </c>
      <c r="O311" s="5">
        <v>0.0</v>
      </c>
      <c r="P311" s="5">
        <v>0.0</v>
      </c>
    </row>
    <row r="312">
      <c r="A312" s="5">
        <v>310.0</v>
      </c>
      <c r="B312" s="6">
        <v>44803.0</v>
      </c>
      <c r="C312" s="5">
        <v>514.802104885079</v>
      </c>
      <c r="D312" s="5">
        <v>387.603658628472</v>
      </c>
      <c r="E312" s="5">
        <v>624.410036076964</v>
      </c>
      <c r="F312" s="5">
        <v>485.048703404998</v>
      </c>
      <c r="G312" s="5">
        <v>540.72065775137</v>
      </c>
      <c r="H312" s="5">
        <v>-8.93925164528429</v>
      </c>
      <c r="I312" s="5">
        <v>-8.93925164528429</v>
      </c>
      <c r="J312" s="5">
        <v>-8.93925164528429</v>
      </c>
      <c r="K312" s="5">
        <v>-8.93925164528429</v>
      </c>
      <c r="L312" s="5">
        <v>-8.93925164528429</v>
      </c>
      <c r="M312" s="5">
        <v>-8.93925164528429</v>
      </c>
      <c r="N312" s="5">
        <v>0.0</v>
      </c>
      <c r="O312" s="5">
        <v>0.0</v>
      </c>
      <c r="P312" s="5">
        <v>0.0</v>
      </c>
    </row>
    <row r="313">
      <c r="A313" s="5">
        <v>311.0</v>
      </c>
      <c r="B313" s="6">
        <v>44804.0</v>
      </c>
      <c r="C313" s="5">
        <v>511.9591611224</v>
      </c>
      <c r="D313" s="5">
        <v>394.353560508014</v>
      </c>
      <c r="E313" s="5">
        <v>621.787876652326</v>
      </c>
      <c r="F313" s="5">
        <v>480.979353806139</v>
      </c>
      <c r="G313" s="5">
        <v>538.813565902928</v>
      </c>
      <c r="H313" s="5">
        <v>-6.86349716839067</v>
      </c>
      <c r="I313" s="5">
        <v>-6.86349716839067</v>
      </c>
      <c r="J313" s="5">
        <v>-6.86349716839067</v>
      </c>
      <c r="K313" s="5">
        <v>-6.86349716839067</v>
      </c>
      <c r="L313" s="5">
        <v>-6.86349716839067</v>
      </c>
      <c r="M313" s="5">
        <v>-6.86349716839067</v>
      </c>
      <c r="N313" s="5">
        <v>0.0</v>
      </c>
      <c r="O313" s="5">
        <v>0.0</v>
      </c>
      <c r="P313" s="5">
        <v>0.0</v>
      </c>
    </row>
    <row r="314">
      <c r="A314" s="5">
        <v>312.0</v>
      </c>
      <c r="B314" s="6">
        <v>44805.0</v>
      </c>
      <c r="C314" s="5">
        <v>509.116217359721</v>
      </c>
      <c r="D314" s="5">
        <v>370.406545762182</v>
      </c>
      <c r="E314" s="5">
        <v>598.36938952628</v>
      </c>
      <c r="F314" s="5">
        <v>477.252880763838</v>
      </c>
      <c r="G314" s="5">
        <v>536.888957785639</v>
      </c>
      <c r="H314" s="5">
        <v>-15.3167953003152</v>
      </c>
      <c r="I314" s="5">
        <v>-15.3167953003152</v>
      </c>
      <c r="J314" s="5">
        <v>-15.3167953003152</v>
      </c>
      <c r="K314" s="5">
        <v>-15.3167953003152</v>
      </c>
      <c r="L314" s="5">
        <v>-15.3167953003152</v>
      </c>
      <c r="M314" s="5">
        <v>-15.3167953003152</v>
      </c>
      <c r="N314" s="5">
        <v>0.0</v>
      </c>
      <c r="O314" s="5">
        <v>0.0</v>
      </c>
      <c r="P314" s="5">
        <v>0.0</v>
      </c>
    </row>
    <row r="315">
      <c r="A315" s="5">
        <v>313.0</v>
      </c>
      <c r="B315" s="6">
        <v>44806.0</v>
      </c>
      <c r="C315" s="5">
        <v>506.273273597042</v>
      </c>
      <c r="D315" s="5">
        <v>370.801101633787</v>
      </c>
      <c r="E315" s="5">
        <v>599.714069600203</v>
      </c>
      <c r="F315" s="5">
        <v>473.33705862851</v>
      </c>
      <c r="G315" s="5">
        <v>534.940416615608</v>
      </c>
      <c r="H315" s="5">
        <v>-19.7238123655968</v>
      </c>
      <c r="I315" s="5">
        <v>-19.7238123655968</v>
      </c>
      <c r="J315" s="5">
        <v>-19.7238123655968</v>
      </c>
      <c r="K315" s="5">
        <v>-19.7238123655968</v>
      </c>
      <c r="L315" s="5">
        <v>-19.7238123655968</v>
      </c>
      <c r="M315" s="5">
        <v>-19.7238123655968</v>
      </c>
      <c r="N315" s="5">
        <v>0.0</v>
      </c>
      <c r="O315" s="5">
        <v>0.0</v>
      </c>
      <c r="P315" s="5">
        <v>0.0</v>
      </c>
    </row>
    <row r="316">
      <c r="A316" s="5">
        <v>314.0</v>
      </c>
      <c r="B316" s="6">
        <v>44807.0</v>
      </c>
      <c r="C316" s="5">
        <v>503.430329834363</v>
      </c>
      <c r="D316" s="5">
        <v>415.76466775832</v>
      </c>
      <c r="E316" s="5">
        <v>639.895718971764</v>
      </c>
      <c r="F316" s="5">
        <v>469.64571198008</v>
      </c>
      <c r="G316" s="5">
        <v>532.89680136101</v>
      </c>
      <c r="H316" s="5">
        <v>27.2454459441963</v>
      </c>
      <c r="I316" s="5">
        <v>27.2454459441963</v>
      </c>
      <c r="J316" s="5">
        <v>27.2454459441963</v>
      </c>
      <c r="K316" s="5">
        <v>27.2454459441963</v>
      </c>
      <c r="L316" s="5">
        <v>27.2454459441963</v>
      </c>
      <c r="M316" s="5">
        <v>27.2454459441963</v>
      </c>
      <c r="N316" s="5">
        <v>0.0</v>
      </c>
      <c r="O316" s="5">
        <v>0.0</v>
      </c>
      <c r="P316" s="5">
        <v>0.0</v>
      </c>
    </row>
    <row r="317">
      <c r="A317" s="5">
        <v>315.0</v>
      </c>
      <c r="B317" s="6">
        <v>44808.0</v>
      </c>
      <c r="C317" s="5">
        <v>500.587386071684</v>
      </c>
      <c r="D317" s="5">
        <v>410.688233356462</v>
      </c>
      <c r="E317" s="5">
        <v>634.318049905176</v>
      </c>
      <c r="F317" s="5">
        <v>465.85405472231</v>
      </c>
      <c r="G317" s="5">
        <v>530.785125625846</v>
      </c>
      <c r="H317" s="5">
        <v>27.2455058256831</v>
      </c>
      <c r="I317" s="5">
        <v>27.2455058256831</v>
      </c>
      <c r="J317" s="5">
        <v>27.2455058256831</v>
      </c>
      <c r="K317" s="5">
        <v>27.2455058256831</v>
      </c>
      <c r="L317" s="5">
        <v>27.2455058256831</v>
      </c>
      <c r="M317" s="5">
        <v>27.2455058256831</v>
      </c>
      <c r="N317" s="5">
        <v>0.0</v>
      </c>
      <c r="O317" s="5">
        <v>0.0</v>
      </c>
      <c r="P317" s="5">
        <v>0.0</v>
      </c>
    </row>
    <row r="318">
      <c r="A318" s="5">
        <v>316.0</v>
      </c>
      <c r="B318" s="6">
        <v>44809.0</v>
      </c>
      <c r="C318" s="5">
        <v>497.744442309005</v>
      </c>
      <c r="D318" s="5">
        <v>372.232604270297</v>
      </c>
      <c r="E318" s="5">
        <v>615.463988283901</v>
      </c>
      <c r="F318" s="5">
        <v>462.003210708367</v>
      </c>
      <c r="G318" s="5">
        <v>528.635033181213</v>
      </c>
      <c r="H318" s="5">
        <v>-3.64759529040996</v>
      </c>
      <c r="I318" s="5">
        <v>-3.64759529040996</v>
      </c>
      <c r="J318" s="5">
        <v>-3.64759529040996</v>
      </c>
      <c r="K318" s="5">
        <v>-3.64759529040996</v>
      </c>
      <c r="L318" s="5">
        <v>-3.64759529040996</v>
      </c>
      <c r="M318" s="5">
        <v>-3.64759529040996</v>
      </c>
      <c r="N318" s="5">
        <v>0.0</v>
      </c>
      <c r="O318" s="5">
        <v>0.0</v>
      </c>
      <c r="P318" s="5">
        <v>0.0</v>
      </c>
    </row>
    <row r="319">
      <c r="A319" s="5">
        <v>317.0</v>
      </c>
      <c r="B319" s="6">
        <v>44810.0</v>
      </c>
      <c r="C319" s="5">
        <v>494.901498546326</v>
      </c>
      <c r="D319" s="5">
        <v>364.877930710062</v>
      </c>
      <c r="E319" s="5">
        <v>597.078016557111</v>
      </c>
      <c r="F319" s="5">
        <v>458.263638582779</v>
      </c>
      <c r="G319" s="5">
        <v>526.470435791652</v>
      </c>
      <c r="H319" s="5">
        <v>-8.93925164529913</v>
      </c>
      <c r="I319" s="5">
        <v>-8.93925164529913</v>
      </c>
      <c r="J319" s="5">
        <v>-8.93925164529913</v>
      </c>
      <c r="K319" s="5">
        <v>-8.93925164529913</v>
      </c>
      <c r="L319" s="5">
        <v>-8.93925164529913</v>
      </c>
      <c r="M319" s="5">
        <v>-8.93925164529913</v>
      </c>
      <c r="N319" s="5">
        <v>0.0</v>
      </c>
      <c r="O319" s="5">
        <v>0.0</v>
      </c>
      <c r="P319" s="5">
        <v>0.0</v>
      </c>
    </row>
    <row r="320">
      <c r="A320" s="5">
        <v>318.0</v>
      </c>
      <c r="B320" s="6">
        <v>44811.0</v>
      </c>
      <c r="C320" s="5">
        <v>492.058554783647</v>
      </c>
      <c r="D320" s="5">
        <v>366.495676634148</v>
      </c>
      <c r="E320" s="5">
        <v>605.475164628528</v>
      </c>
      <c r="F320" s="5">
        <v>454.627976064696</v>
      </c>
      <c r="G320" s="5">
        <v>524.353136209535</v>
      </c>
      <c r="H320" s="5">
        <v>-6.8634971684193</v>
      </c>
      <c r="I320" s="5">
        <v>-6.8634971684193</v>
      </c>
      <c r="J320" s="5">
        <v>-6.8634971684193</v>
      </c>
      <c r="K320" s="5">
        <v>-6.8634971684193</v>
      </c>
      <c r="L320" s="5">
        <v>-6.8634971684193</v>
      </c>
      <c r="M320" s="5">
        <v>-6.8634971684193</v>
      </c>
      <c r="N320" s="5">
        <v>0.0</v>
      </c>
      <c r="O320" s="5">
        <v>0.0</v>
      </c>
      <c r="P320" s="5">
        <v>0.0</v>
      </c>
    </row>
    <row r="321">
      <c r="A321" s="5">
        <v>319.0</v>
      </c>
      <c r="B321" s="6">
        <v>44812.0</v>
      </c>
      <c r="C321" s="5">
        <v>489.215611020968</v>
      </c>
      <c r="D321" s="5">
        <v>351.888453626215</v>
      </c>
      <c r="E321" s="5">
        <v>589.252725935294</v>
      </c>
      <c r="F321" s="5">
        <v>450.984319476308</v>
      </c>
      <c r="G321" s="5">
        <v>522.540438321648</v>
      </c>
      <c r="H321" s="5">
        <v>-15.3167953002571</v>
      </c>
      <c r="I321" s="5">
        <v>-15.3167953002571</v>
      </c>
      <c r="J321" s="5">
        <v>-15.3167953002571</v>
      </c>
      <c r="K321" s="5">
        <v>-15.3167953002571</v>
      </c>
      <c r="L321" s="5">
        <v>-15.3167953002571</v>
      </c>
      <c r="M321" s="5">
        <v>-15.3167953002571</v>
      </c>
      <c r="N321" s="5">
        <v>0.0</v>
      </c>
      <c r="O321" s="5">
        <v>0.0</v>
      </c>
      <c r="P321" s="5">
        <v>0.0</v>
      </c>
    </row>
    <row r="322">
      <c r="A322" s="5">
        <v>320.0</v>
      </c>
      <c r="B322" s="6">
        <v>44813.0</v>
      </c>
      <c r="C322" s="5">
        <v>486.372667258289</v>
      </c>
      <c r="D322" s="5">
        <v>354.066497496949</v>
      </c>
      <c r="E322" s="5">
        <v>578.082828400937</v>
      </c>
      <c r="F322" s="5">
        <v>447.176829999127</v>
      </c>
      <c r="G322" s="5">
        <v>520.688529527301</v>
      </c>
      <c r="H322" s="5">
        <v>-19.7238123655676</v>
      </c>
      <c r="I322" s="5">
        <v>-19.7238123655676</v>
      </c>
      <c r="J322" s="5">
        <v>-19.7238123655676</v>
      </c>
      <c r="K322" s="5">
        <v>-19.7238123655676</v>
      </c>
      <c r="L322" s="5">
        <v>-19.7238123655676</v>
      </c>
      <c r="M322" s="5">
        <v>-19.7238123655676</v>
      </c>
      <c r="N322" s="5">
        <v>0.0</v>
      </c>
      <c r="O322" s="5">
        <v>0.0</v>
      </c>
      <c r="P322" s="5">
        <v>0.0</v>
      </c>
    </row>
    <row r="323">
      <c r="A323" s="5">
        <v>321.0</v>
      </c>
      <c r="B323" s="6">
        <v>44814.0</v>
      </c>
      <c r="C323" s="5">
        <v>483.52972349561</v>
      </c>
      <c r="D323" s="5">
        <v>393.54779227869</v>
      </c>
      <c r="E323" s="5">
        <v>636.114896874951</v>
      </c>
      <c r="F323" s="5">
        <v>443.297776123703</v>
      </c>
      <c r="G323" s="5">
        <v>518.75922325452</v>
      </c>
      <c r="H323" s="5">
        <v>27.2454459442168</v>
      </c>
      <c r="I323" s="5">
        <v>27.2454459442168</v>
      </c>
      <c r="J323" s="5">
        <v>27.2454459442168</v>
      </c>
      <c r="K323" s="5">
        <v>27.2454459442168</v>
      </c>
      <c r="L323" s="5">
        <v>27.2454459442168</v>
      </c>
      <c r="M323" s="5">
        <v>27.2454459442168</v>
      </c>
      <c r="N323" s="5">
        <v>0.0</v>
      </c>
      <c r="O323" s="5">
        <v>0.0</v>
      </c>
      <c r="P323" s="5">
        <v>0.0</v>
      </c>
    </row>
    <row r="324">
      <c r="A324" s="5">
        <v>322.0</v>
      </c>
      <c r="B324" s="6">
        <v>44815.0</v>
      </c>
      <c r="C324" s="5">
        <v>480.686779732931</v>
      </c>
      <c r="D324" s="5">
        <v>388.373621056033</v>
      </c>
      <c r="E324" s="5">
        <v>621.01257813604</v>
      </c>
      <c r="F324" s="5">
        <v>439.621592368632</v>
      </c>
      <c r="G324" s="5">
        <v>516.989579184852</v>
      </c>
      <c r="H324" s="5">
        <v>27.2455058256438</v>
      </c>
      <c r="I324" s="5">
        <v>27.2455058256438</v>
      </c>
      <c r="J324" s="5">
        <v>27.2455058256438</v>
      </c>
      <c r="K324" s="5">
        <v>27.2455058256438</v>
      </c>
      <c r="L324" s="5">
        <v>27.2455058256438</v>
      </c>
      <c r="M324" s="5">
        <v>27.2455058256438</v>
      </c>
      <c r="N324" s="5">
        <v>0.0</v>
      </c>
      <c r="O324" s="5">
        <v>0.0</v>
      </c>
      <c r="P324" s="5">
        <v>0.0</v>
      </c>
    </row>
    <row r="325">
      <c r="A325" s="5">
        <v>323.0</v>
      </c>
      <c r="B325" s="6">
        <v>44816.0</v>
      </c>
      <c r="C325" s="5">
        <v>477.843835970252</v>
      </c>
      <c r="D325" s="5">
        <v>362.57538289624</v>
      </c>
      <c r="E325" s="5">
        <v>585.238256308726</v>
      </c>
      <c r="F325" s="5">
        <v>435.801682756742</v>
      </c>
      <c r="G325" s="5">
        <v>515.489728138892</v>
      </c>
      <c r="H325" s="5">
        <v>-3.64759529043747</v>
      </c>
      <c r="I325" s="5">
        <v>-3.64759529043747</v>
      </c>
      <c r="J325" s="5">
        <v>-3.64759529043747</v>
      </c>
      <c r="K325" s="5">
        <v>-3.64759529043747</v>
      </c>
      <c r="L325" s="5">
        <v>-3.64759529043747</v>
      </c>
      <c r="M325" s="5">
        <v>-3.64759529043747</v>
      </c>
      <c r="N325" s="5">
        <v>0.0</v>
      </c>
      <c r="O325" s="5">
        <v>0.0</v>
      </c>
      <c r="P325" s="5">
        <v>0.0</v>
      </c>
    </row>
    <row r="326">
      <c r="A326" s="5">
        <v>324.0</v>
      </c>
      <c r="B326" s="6">
        <v>44817.0</v>
      </c>
      <c r="C326" s="5">
        <v>475.000892207573</v>
      </c>
      <c r="D326" s="5">
        <v>344.269282581462</v>
      </c>
      <c r="E326" s="5">
        <v>590.101237591417</v>
      </c>
      <c r="F326" s="5">
        <v>431.865694066632</v>
      </c>
      <c r="G326" s="5">
        <v>513.363368598691</v>
      </c>
      <c r="H326" s="5">
        <v>-8.93925164531397</v>
      </c>
      <c r="I326" s="5">
        <v>-8.93925164531397</v>
      </c>
      <c r="J326" s="5">
        <v>-8.93925164531397</v>
      </c>
      <c r="K326" s="5">
        <v>-8.93925164531397</v>
      </c>
      <c r="L326" s="5">
        <v>-8.93925164531397</v>
      </c>
      <c r="M326" s="5">
        <v>-8.93925164531397</v>
      </c>
      <c r="N326" s="5">
        <v>0.0</v>
      </c>
      <c r="O326" s="5">
        <v>0.0</v>
      </c>
      <c r="P326" s="5">
        <v>0.0</v>
      </c>
    </row>
    <row r="327">
      <c r="A327" s="5">
        <v>325.0</v>
      </c>
      <c r="B327" s="6">
        <v>44818.0</v>
      </c>
      <c r="C327" s="5">
        <v>472.157948444894</v>
      </c>
      <c r="D327" s="5">
        <v>349.72784206418</v>
      </c>
      <c r="E327" s="5">
        <v>585.504765329691</v>
      </c>
      <c r="F327" s="5">
        <v>428.379031145146</v>
      </c>
      <c r="G327" s="5">
        <v>511.242047453119</v>
      </c>
      <c r="H327" s="5">
        <v>-6.86349716838727</v>
      </c>
      <c r="I327" s="5">
        <v>-6.86349716838727</v>
      </c>
      <c r="J327" s="5">
        <v>-6.86349716838727</v>
      </c>
      <c r="K327" s="5">
        <v>-6.86349716838727</v>
      </c>
      <c r="L327" s="5">
        <v>-6.86349716838727</v>
      </c>
      <c r="M327" s="5">
        <v>-6.86349716838727</v>
      </c>
      <c r="N327" s="5">
        <v>0.0</v>
      </c>
      <c r="O327" s="5">
        <v>0.0</v>
      </c>
      <c r="P327" s="5">
        <v>0.0</v>
      </c>
    </row>
    <row r="328">
      <c r="A328" s="5">
        <v>326.0</v>
      </c>
      <c r="B328" s="6">
        <v>44819.0</v>
      </c>
      <c r="C328" s="5">
        <v>469.315004682215</v>
      </c>
      <c r="D328" s="5">
        <v>339.185571109193</v>
      </c>
      <c r="E328" s="5">
        <v>575.171331592725</v>
      </c>
      <c r="F328" s="5">
        <v>424.613313828875</v>
      </c>
      <c r="G328" s="5">
        <v>509.077217954568</v>
      </c>
      <c r="H328" s="5">
        <v>-15.3167953002678</v>
      </c>
      <c r="I328" s="5">
        <v>-15.3167953002678</v>
      </c>
      <c r="J328" s="5">
        <v>-15.3167953002678</v>
      </c>
      <c r="K328" s="5">
        <v>-15.3167953002678</v>
      </c>
      <c r="L328" s="5">
        <v>-15.3167953002678</v>
      </c>
      <c r="M328" s="5">
        <v>-15.3167953002678</v>
      </c>
      <c r="N328" s="5">
        <v>0.0</v>
      </c>
      <c r="O328" s="5">
        <v>0.0</v>
      </c>
      <c r="P328" s="5">
        <v>0.0</v>
      </c>
    </row>
    <row r="329">
      <c r="A329" s="5">
        <v>327.0</v>
      </c>
      <c r="B329" s="6">
        <v>44820.0</v>
      </c>
      <c r="C329" s="5">
        <v>466.472060919536</v>
      </c>
      <c r="D329" s="5">
        <v>322.801285261381</v>
      </c>
      <c r="E329" s="5">
        <v>567.528765678373</v>
      </c>
      <c r="F329" s="5">
        <v>420.869927072701</v>
      </c>
      <c r="G329" s="5">
        <v>506.88540398526</v>
      </c>
      <c r="H329" s="5">
        <v>-19.7238123655509</v>
      </c>
      <c r="I329" s="5">
        <v>-19.7238123655509</v>
      </c>
      <c r="J329" s="5">
        <v>-19.7238123655509</v>
      </c>
      <c r="K329" s="5">
        <v>-19.7238123655509</v>
      </c>
      <c r="L329" s="5">
        <v>-19.7238123655509</v>
      </c>
      <c r="M329" s="5">
        <v>-19.7238123655509</v>
      </c>
      <c r="N329" s="5">
        <v>0.0</v>
      </c>
      <c r="O329" s="5">
        <v>0.0</v>
      </c>
      <c r="P329" s="5">
        <v>0.0</v>
      </c>
    </row>
    <row r="330">
      <c r="A330" s="5">
        <v>328.0</v>
      </c>
      <c r="B330" s="6">
        <v>44821.0</v>
      </c>
      <c r="C330" s="5">
        <v>463.629117156857</v>
      </c>
      <c r="D330" s="5">
        <v>367.077535797418</v>
      </c>
      <c r="E330" s="5">
        <v>607.531322252064</v>
      </c>
      <c r="F330" s="5">
        <v>417.296663109501</v>
      </c>
      <c r="G330" s="5">
        <v>504.569554985197</v>
      </c>
      <c r="H330" s="5">
        <v>27.2454459442565</v>
      </c>
      <c r="I330" s="5">
        <v>27.2454459442565</v>
      </c>
      <c r="J330" s="5">
        <v>27.2454459442565</v>
      </c>
      <c r="K330" s="5">
        <v>27.2454459442565</v>
      </c>
      <c r="L330" s="5">
        <v>27.2454459442565</v>
      </c>
      <c r="M330" s="5">
        <v>27.2454459442565</v>
      </c>
      <c r="N330" s="5">
        <v>0.0</v>
      </c>
      <c r="O330" s="5">
        <v>0.0</v>
      </c>
      <c r="P330" s="5">
        <v>0.0</v>
      </c>
    </row>
    <row r="331">
      <c r="A331" s="5">
        <v>329.0</v>
      </c>
      <c r="B331" s="6">
        <v>44822.0</v>
      </c>
      <c r="C331" s="5">
        <v>460.786173394178</v>
      </c>
      <c r="D331" s="5">
        <v>371.38722572728</v>
      </c>
      <c r="E331" s="5">
        <v>606.825669598093</v>
      </c>
      <c r="F331" s="5">
        <v>413.550553421781</v>
      </c>
      <c r="G331" s="5">
        <v>502.621877364631</v>
      </c>
      <c r="H331" s="5">
        <v>27.2455058257574</v>
      </c>
      <c r="I331" s="5">
        <v>27.2455058257574</v>
      </c>
      <c r="J331" s="5">
        <v>27.2455058257574</v>
      </c>
      <c r="K331" s="5">
        <v>27.2455058257574</v>
      </c>
      <c r="L331" s="5">
        <v>27.2455058257574</v>
      </c>
      <c r="M331" s="5">
        <v>27.2455058257574</v>
      </c>
      <c r="N331" s="5">
        <v>0.0</v>
      </c>
      <c r="O331" s="5">
        <v>0.0</v>
      </c>
      <c r="P331" s="5">
        <v>0.0</v>
      </c>
    </row>
    <row r="332">
      <c r="A332" s="5">
        <v>330.0</v>
      </c>
      <c r="B332" s="6">
        <v>44823.0</v>
      </c>
      <c r="C332" s="5">
        <v>457.943229631499</v>
      </c>
      <c r="D332" s="5">
        <v>328.14187869241</v>
      </c>
      <c r="E332" s="5">
        <v>579.548016176617</v>
      </c>
      <c r="F332" s="5">
        <v>409.849016050554</v>
      </c>
      <c r="G332" s="5">
        <v>500.417977158798</v>
      </c>
      <c r="H332" s="5">
        <v>-3.64759529035326</v>
      </c>
      <c r="I332" s="5">
        <v>-3.64759529035326</v>
      </c>
      <c r="J332" s="5">
        <v>-3.64759529035326</v>
      </c>
      <c r="K332" s="5">
        <v>-3.64759529035326</v>
      </c>
      <c r="L332" s="5">
        <v>-3.64759529035326</v>
      </c>
      <c r="M332" s="5">
        <v>-3.64759529035326</v>
      </c>
      <c r="N332" s="5">
        <v>0.0</v>
      </c>
      <c r="O332" s="5">
        <v>0.0</v>
      </c>
      <c r="P332" s="5">
        <v>0.0</v>
      </c>
    </row>
    <row r="333">
      <c r="A333" s="5">
        <v>331.0</v>
      </c>
      <c r="B333" s="6">
        <v>44824.0</v>
      </c>
      <c r="C333" s="5">
        <v>455.10028586882</v>
      </c>
      <c r="D333" s="5">
        <v>322.792121845983</v>
      </c>
      <c r="E333" s="5">
        <v>556.619550714564</v>
      </c>
      <c r="F333" s="5">
        <v>406.231777876283</v>
      </c>
      <c r="G333" s="5">
        <v>498.452076214464</v>
      </c>
      <c r="H333" s="5">
        <v>-8.93925164527097</v>
      </c>
      <c r="I333" s="5">
        <v>-8.93925164527097</v>
      </c>
      <c r="J333" s="5">
        <v>-8.93925164527097</v>
      </c>
      <c r="K333" s="5">
        <v>-8.93925164527097</v>
      </c>
      <c r="L333" s="5">
        <v>-8.93925164527097</v>
      </c>
      <c r="M333" s="5">
        <v>-8.93925164527097</v>
      </c>
      <c r="N333" s="5">
        <v>0.0</v>
      </c>
      <c r="O333" s="5">
        <v>0.0</v>
      </c>
      <c r="P333" s="5">
        <v>0.0</v>
      </c>
    </row>
    <row r="334">
      <c r="A334" s="5">
        <v>332.0</v>
      </c>
      <c r="B334" s="6">
        <v>44825.0</v>
      </c>
      <c r="C334" s="5">
        <v>452.257342106141</v>
      </c>
      <c r="D334" s="5">
        <v>331.976384782219</v>
      </c>
      <c r="E334" s="5">
        <v>566.686637036069</v>
      </c>
      <c r="F334" s="5">
        <v>402.390711952746</v>
      </c>
      <c r="G334" s="5">
        <v>496.920939041618</v>
      </c>
      <c r="H334" s="5">
        <v>-6.86349716839553</v>
      </c>
      <c r="I334" s="5">
        <v>-6.86349716839553</v>
      </c>
      <c r="J334" s="5">
        <v>-6.86349716839553</v>
      </c>
      <c r="K334" s="5">
        <v>-6.86349716839553</v>
      </c>
      <c r="L334" s="5">
        <v>-6.86349716839553</v>
      </c>
      <c r="M334" s="5">
        <v>-6.86349716839553</v>
      </c>
      <c r="N334" s="5">
        <v>0.0</v>
      </c>
      <c r="O334" s="5">
        <v>0.0</v>
      </c>
      <c r="P334" s="5">
        <v>0.0</v>
      </c>
    </row>
    <row r="335">
      <c r="A335" s="5">
        <v>333.0</v>
      </c>
      <c r="B335" s="6">
        <v>44826.0</v>
      </c>
      <c r="C335" s="5">
        <v>449.414398343462</v>
      </c>
      <c r="D335" s="5">
        <v>316.469904205083</v>
      </c>
      <c r="E335" s="5">
        <v>552.664764840286</v>
      </c>
      <c r="F335" s="5">
        <v>398.646813765484</v>
      </c>
      <c r="G335" s="5">
        <v>494.8651203085</v>
      </c>
      <c r="H335" s="5">
        <v>-15.3167953002863</v>
      </c>
      <c r="I335" s="5">
        <v>-15.3167953002863</v>
      </c>
      <c r="J335" s="5">
        <v>-15.3167953002863</v>
      </c>
      <c r="K335" s="5">
        <v>-15.3167953002863</v>
      </c>
      <c r="L335" s="5">
        <v>-15.3167953002863</v>
      </c>
      <c r="M335" s="5">
        <v>-15.3167953002863</v>
      </c>
      <c r="N335" s="5">
        <v>0.0</v>
      </c>
      <c r="O335" s="5">
        <v>0.0</v>
      </c>
      <c r="P335" s="5">
        <v>0.0</v>
      </c>
    </row>
    <row r="336">
      <c r="A336" s="5">
        <v>334.0</v>
      </c>
      <c r="B336" s="6">
        <v>44827.0</v>
      </c>
      <c r="C336" s="5">
        <v>446.571454580783</v>
      </c>
      <c r="D336" s="5">
        <v>299.996785285519</v>
      </c>
      <c r="E336" s="5">
        <v>541.143077225977</v>
      </c>
      <c r="F336" s="5">
        <v>394.714357544007</v>
      </c>
      <c r="G336" s="5">
        <v>492.845214192734</v>
      </c>
      <c r="H336" s="5">
        <v>-19.723812365528</v>
      </c>
      <c r="I336" s="5">
        <v>-19.723812365528</v>
      </c>
      <c r="J336" s="5">
        <v>-19.723812365528</v>
      </c>
      <c r="K336" s="5">
        <v>-19.723812365528</v>
      </c>
      <c r="L336" s="5">
        <v>-19.723812365528</v>
      </c>
      <c r="M336" s="5">
        <v>-19.723812365528</v>
      </c>
      <c r="N336" s="5">
        <v>0.0</v>
      </c>
      <c r="O336" s="5">
        <v>0.0</v>
      </c>
      <c r="P336" s="5">
        <v>0.0</v>
      </c>
    </row>
    <row r="337">
      <c r="A337" s="5">
        <v>335.0</v>
      </c>
      <c r="B337" s="6">
        <v>44828.0</v>
      </c>
      <c r="C337" s="5">
        <v>443.728510818104</v>
      </c>
      <c r="D337" s="5">
        <v>353.812962117318</v>
      </c>
      <c r="E337" s="5">
        <v>588.227432616393</v>
      </c>
      <c r="F337" s="5">
        <v>390.791829214854</v>
      </c>
      <c r="G337" s="5">
        <v>490.88239086195</v>
      </c>
      <c r="H337" s="5">
        <v>27.2454459442962</v>
      </c>
      <c r="I337" s="5">
        <v>27.2454459442962</v>
      </c>
      <c r="J337" s="5">
        <v>27.2454459442962</v>
      </c>
      <c r="K337" s="5">
        <v>27.2454459442962</v>
      </c>
      <c r="L337" s="5">
        <v>27.2454459442962</v>
      </c>
      <c r="M337" s="5">
        <v>27.2454459442962</v>
      </c>
      <c r="N337" s="5">
        <v>0.0</v>
      </c>
      <c r="O337" s="5">
        <v>0.0</v>
      </c>
      <c r="P337" s="5">
        <v>0.0</v>
      </c>
    </row>
    <row r="338">
      <c r="A338" s="5">
        <v>336.0</v>
      </c>
      <c r="B338" s="6">
        <v>44829.0</v>
      </c>
      <c r="C338" s="5">
        <v>440.885567055425</v>
      </c>
      <c r="D338" s="5">
        <v>337.596013502716</v>
      </c>
      <c r="E338" s="5">
        <v>579.384608598436</v>
      </c>
      <c r="F338" s="5">
        <v>386.87363677938</v>
      </c>
      <c r="G338" s="5">
        <v>488.713108361793</v>
      </c>
      <c r="H338" s="5">
        <v>27.2455058257181</v>
      </c>
      <c r="I338" s="5">
        <v>27.2455058257181</v>
      </c>
      <c r="J338" s="5">
        <v>27.2455058257181</v>
      </c>
      <c r="K338" s="5">
        <v>27.2455058257181</v>
      </c>
      <c r="L338" s="5">
        <v>27.2455058257181</v>
      </c>
      <c r="M338" s="5">
        <v>27.2455058257181</v>
      </c>
      <c r="N338" s="5">
        <v>0.0</v>
      </c>
      <c r="O338" s="5">
        <v>0.0</v>
      </c>
      <c r="P338" s="5">
        <v>0.0</v>
      </c>
    </row>
    <row r="339">
      <c r="A339" s="5">
        <v>337.0</v>
      </c>
      <c r="B339" s="6">
        <v>44830.0</v>
      </c>
      <c r="C339" s="5">
        <v>438.042623292746</v>
      </c>
      <c r="D339" s="5">
        <v>309.266412736446</v>
      </c>
      <c r="E339" s="5">
        <v>560.877487871799</v>
      </c>
      <c r="F339" s="5">
        <v>383.16904440213</v>
      </c>
      <c r="G339" s="5">
        <v>486.676536374373</v>
      </c>
      <c r="H339" s="5">
        <v>-3.64759529038076</v>
      </c>
      <c r="I339" s="5">
        <v>-3.64759529038076</v>
      </c>
      <c r="J339" s="5">
        <v>-3.64759529038076</v>
      </c>
      <c r="K339" s="5">
        <v>-3.64759529038076</v>
      </c>
      <c r="L339" s="5">
        <v>-3.64759529038076</v>
      </c>
      <c r="M339" s="5">
        <v>-3.64759529038076</v>
      </c>
      <c r="N339" s="5">
        <v>0.0</v>
      </c>
      <c r="O339" s="5">
        <v>0.0</v>
      </c>
      <c r="P339" s="5">
        <v>0.0</v>
      </c>
    </row>
    <row r="340">
      <c r="A340" s="5">
        <v>338.0</v>
      </c>
      <c r="B340" s="6">
        <v>44831.0</v>
      </c>
      <c r="C340" s="5">
        <v>435.199679530067</v>
      </c>
      <c r="D340" s="5">
        <v>300.743594490656</v>
      </c>
      <c r="E340" s="5">
        <v>546.516180916576</v>
      </c>
      <c r="F340" s="5">
        <v>379.544385049541</v>
      </c>
      <c r="G340" s="5">
        <v>484.57708790005</v>
      </c>
      <c r="H340" s="5">
        <v>-8.93925164528581</v>
      </c>
      <c r="I340" s="5">
        <v>-8.93925164528581</v>
      </c>
      <c r="J340" s="5">
        <v>-8.93925164528581</v>
      </c>
      <c r="K340" s="5">
        <v>-8.93925164528581</v>
      </c>
      <c r="L340" s="5">
        <v>-8.93925164528581</v>
      </c>
      <c r="M340" s="5">
        <v>-8.93925164528581</v>
      </c>
      <c r="N340" s="5">
        <v>0.0</v>
      </c>
      <c r="O340" s="5">
        <v>0.0</v>
      </c>
      <c r="P340" s="5">
        <v>0.0</v>
      </c>
    </row>
    <row r="341">
      <c r="A341" s="5">
        <v>339.0</v>
      </c>
      <c r="B341" s="6">
        <v>44832.0</v>
      </c>
      <c r="C341" s="5">
        <v>432.356735767388</v>
      </c>
      <c r="D341" s="5">
        <v>306.627562338256</v>
      </c>
      <c r="E341" s="5">
        <v>556.953430282735</v>
      </c>
      <c r="F341" s="5">
        <v>375.756239368339</v>
      </c>
      <c r="G341" s="5">
        <v>482.907187907025</v>
      </c>
      <c r="H341" s="5">
        <v>-6.8634971683834</v>
      </c>
      <c r="I341" s="5">
        <v>-6.8634971683834</v>
      </c>
      <c r="J341" s="5">
        <v>-6.8634971683834</v>
      </c>
      <c r="K341" s="5">
        <v>-6.8634971683834</v>
      </c>
      <c r="L341" s="5">
        <v>-6.8634971683834</v>
      </c>
      <c r="M341" s="5">
        <v>-6.8634971683834</v>
      </c>
      <c r="N341" s="5">
        <v>0.0</v>
      </c>
      <c r="O341" s="5">
        <v>0.0</v>
      </c>
      <c r="P341" s="5">
        <v>0.0</v>
      </c>
    </row>
    <row r="342">
      <c r="A342" s="5">
        <v>340.0</v>
      </c>
      <c r="B342" s="6">
        <v>44833.0</v>
      </c>
      <c r="C342" s="5">
        <v>429.513792004709</v>
      </c>
      <c r="D342" s="5">
        <v>286.008518357748</v>
      </c>
      <c r="E342" s="5">
        <v>536.671026711755</v>
      </c>
      <c r="F342" s="5">
        <v>371.975556641547</v>
      </c>
      <c r="G342" s="5">
        <v>480.96582634649</v>
      </c>
      <c r="H342" s="5">
        <v>-15.316795300297</v>
      </c>
      <c r="I342" s="5">
        <v>-15.316795300297</v>
      </c>
      <c r="J342" s="5">
        <v>-15.316795300297</v>
      </c>
      <c r="K342" s="5">
        <v>-15.316795300297</v>
      </c>
      <c r="L342" s="5">
        <v>-15.316795300297</v>
      </c>
      <c r="M342" s="5">
        <v>-15.316795300297</v>
      </c>
      <c r="N342" s="5">
        <v>0.0</v>
      </c>
      <c r="O342" s="5">
        <v>0.0</v>
      </c>
      <c r="P342" s="5">
        <v>0.0</v>
      </c>
    </row>
    <row r="343">
      <c r="A343" s="5">
        <v>341.0</v>
      </c>
      <c r="B343" s="6">
        <v>44834.0</v>
      </c>
      <c r="C343" s="5">
        <v>426.67084824203</v>
      </c>
      <c r="D343" s="5">
        <v>283.512246872371</v>
      </c>
      <c r="E343" s="5">
        <v>531.465565694875</v>
      </c>
      <c r="F343" s="5">
        <v>367.886068733144</v>
      </c>
      <c r="G343" s="5">
        <v>478.564504968698</v>
      </c>
      <c r="H343" s="5">
        <v>-19.7238123656235</v>
      </c>
      <c r="I343" s="5">
        <v>-19.7238123656235</v>
      </c>
      <c r="J343" s="5">
        <v>-19.7238123656235</v>
      </c>
      <c r="K343" s="5">
        <v>-19.7238123656235</v>
      </c>
      <c r="L343" s="5">
        <v>-19.7238123656235</v>
      </c>
      <c r="M343" s="5">
        <v>-19.7238123656235</v>
      </c>
      <c r="N343" s="5">
        <v>0.0</v>
      </c>
      <c r="O343" s="5">
        <v>0.0</v>
      </c>
      <c r="P343" s="5">
        <v>0.0</v>
      </c>
    </row>
    <row r="344">
      <c r="A344" s="5">
        <v>342.0</v>
      </c>
      <c r="B344" s="6">
        <v>44835.0</v>
      </c>
      <c r="C344" s="5">
        <v>423.827904479351</v>
      </c>
      <c r="D344" s="5">
        <v>318.759686266096</v>
      </c>
      <c r="E344" s="5">
        <v>575.497134497139</v>
      </c>
      <c r="F344" s="5">
        <v>363.810973544423</v>
      </c>
      <c r="G344" s="5">
        <v>476.451899027406</v>
      </c>
      <c r="H344" s="5">
        <v>27.2454459442975</v>
      </c>
      <c r="I344" s="5">
        <v>27.2454459442975</v>
      </c>
      <c r="J344" s="5">
        <v>27.2454459442975</v>
      </c>
      <c r="K344" s="5">
        <v>27.2454459442975</v>
      </c>
      <c r="L344" s="5">
        <v>27.2454459442975</v>
      </c>
      <c r="M344" s="5">
        <v>27.2454459442975</v>
      </c>
      <c r="N344" s="5">
        <v>0.0</v>
      </c>
      <c r="O344" s="5">
        <v>0.0</v>
      </c>
      <c r="P344" s="5">
        <v>0.0</v>
      </c>
    </row>
    <row r="345">
      <c r="A345" s="5">
        <v>343.0</v>
      </c>
      <c r="B345" s="6">
        <v>44836.0</v>
      </c>
      <c r="C345" s="5">
        <v>420.984960716672</v>
      </c>
      <c r="D345" s="5">
        <v>318.346769626124</v>
      </c>
      <c r="E345" s="5">
        <v>564.427635828959</v>
      </c>
      <c r="F345" s="5">
        <v>359.748418671235</v>
      </c>
      <c r="G345" s="5">
        <v>475.042746321564</v>
      </c>
      <c r="H345" s="5">
        <v>27.2455058257353</v>
      </c>
      <c r="I345" s="5">
        <v>27.2455058257353</v>
      </c>
      <c r="J345" s="5">
        <v>27.2455058257353</v>
      </c>
      <c r="K345" s="5">
        <v>27.2455058257353</v>
      </c>
      <c r="L345" s="5">
        <v>27.2455058257353</v>
      </c>
      <c r="M345" s="5">
        <v>27.2455058257353</v>
      </c>
      <c r="N345" s="5">
        <v>0.0</v>
      </c>
      <c r="O345" s="5">
        <v>0.0</v>
      </c>
      <c r="P345" s="5">
        <v>0.0</v>
      </c>
    </row>
    <row r="346">
      <c r="A346" s="5">
        <v>344.0</v>
      </c>
      <c r="B346" s="6">
        <v>44837.0</v>
      </c>
      <c r="C346" s="5">
        <v>418.142016953993</v>
      </c>
      <c r="D346" s="5">
        <v>294.476184906503</v>
      </c>
      <c r="E346" s="5">
        <v>544.457234513501</v>
      </c>
      <c r="F346" s="5">
        <v>356.148361685249</v>
      </c>
      <c r="G346" s="5">
        <v>473.092490432817</v>
      </c>
      <c r="H346" s="5">
        <v>-3.64759529037654</v>
      </c>
      <c r="I346" s="5">
        <v>-3.64759529037654</v>
      </c>
      <c r="J346" s="5">
        <v>-3.64759529037654</v>
      </c>
      <c r="K346" s="5">
        <v>-3.64759529037654</v>
      </c>
      <c r="L346" s="5">
        <v>-3.64759529037654</v>
      </c>
      <c r="M346" s="5">
        <v>-3.64759529037654</v>
      </c>
      <c r="N346" s="5">
        <v>0.0</v>
      </c>
      <c r="O346" s="5">
        <v>0.0</v>
      </c>
      <c r="P346" s="5">
        <v>0.0</v>
      </c>
    </row>
    <row r="347">
      <c r="A347" s="5">
        <v>345.0</v>
      </c>
      <c r="B347" s="6">
        <v>44838.0</v>
      </c>
      <c r="C347" s="5">
        <v>415.299073191314</v>
      </c>
      <c r="D347" s="5">
        <v>280.211526080699</v>
      </c>
      <c r="E347" s="5">
        <v>526.036134662042</v>
      </c>
      <c r="F347" s="5">
        <v>352.548304699265</v>
      </c>
      <c r="G347" s="5">
        <v>470.775629409891</v>
      </c>
      <c r="H347" s="5">
        <v>-8.93925164527173</v>
      </c>
      <c r="I347" s="5">
        <v>-8.93925164527173</v>
      </c>
      <c r="J347" s="5">
        <v>-8.93925164527173</v>
      </c>
      <c r="K347" s="5">
        <v>-8.93925164527173</v>
      </c>
      <c r="L347" s="5">
        <v>-8.93925164527173</v>
      </c>
      <c r="M347" s="5">
        <v>-8.93925164527173</v>
      </c>
      <c r="N347" s="5">
        <v>0.0</v>
      </c>
      <c r="O347" s="5">
        <v>0.0</v>
      </c>
      <c r="P347" s="5">
        <v>0.0</v>
      </c>
    </row>
    <row r="348">
      <c r="A348" s="5">
        <v>346.0</v>
      </c>
      <c r="B348" s="6">
        <v>44839.0</v>
      </c>
      <c r="C348" s="5">
        <v>412.456129428635</v>
      </c>
      <c r="D348" s="5">
        <v>278.980902488364</v>
      </c>
      <c r="E348" s="5">
        <v>545.051995464705</v>
      </c>
      <c r="F348" s="5">
        <v>348.94824771328</v>
      </c>
      <c r="G348" s="5">
        <v>468.345817235255</v>
      </c>
      <c r="H348" s="5">
        <v>-6.86349716839213</v>
      </c>
      <c r="I348" s="5">
        <v>-6.86349716839213</v>
      </c>
      <c r="J348" s="5">
        <v>-6.86349716839213</v>
      </c>
      <c r="K348" s="5">
        <v>-6.86349716839213</v>
      </c>
      <c r="L348" s="5">
        <v>-6.86349716839213</v>
      </c>
      <c r="M348" s="5">
        <v>-6.86349716839213</v>
      </c>
      <c r="N348" s="5">
        <v>0.0</v>
      </c>
      <c r="O348" s="5">
        <v>0.0</v>
      </c>
      <c r="P348" s="5">
        <v>0.0</v>
      </c>
    </row>
    <row r="349">
      <c r="A349" s="5">
        <v>347.0</v>
      </c>
      <c r="B349" s="6">
        <v>44840.0</v>
      </c>
      <c r="C349" s="5">
        <v>409.613185665956</v>
      </c>
      <c r="D349" s="5">
        <v>265.963684947525</v>
      </c>
      <c r="E349" s="5">
        <v>518.937498831476</v>
      </c>
      <c r="F349" s="5">
        <v>345.089171641381</v>
      </c>
      <c r="G349" s="5">
        <v>466.29724883731</v>
      </c>
      <c r="H349" s="5">
        <v>-15.3167953003156</v>
      </c>
      <c r="I349" s="5">
        <v>-15.3167953003156</v>
      </c>
      <c r="J349" s="5">
        <v>-15.3167953003156</v>
      </c>
      <c r="K349" s="5">
        <v>-15.3167953003156</v>
      </c>
      <c r="L349" s="5">
        <v>-15.3167953003156</v>
      </c>
      <c r="M349" s="5">
        <v>-15.3167953003156</v>
      </c>
      <c r="N349" s="5">
        <v>0.0</v>
      </c>
      <c r="O349" s="5">
        <v>0.0</v>
      </c>
      <c r="P349" s="5">
        <v>0.0</v>
      </c>
    </row>
    <row r="350">
      <c r="A350" s="5">
        <v>348.0</v>
      </c>
      <c r="B350" s="6">
        <v>44841.0</v>
      </c>
      <c r="C350" s="5">
        <v>406.770241903277</v>
      </c>
      <c r="D350" s="5">
        <v>259.445025273088</v>
      </c>
      <c r="E350" s="5">
        <v>514.970908092366</v>
      </c>
      <c r="F350" s="5">
        <v>341.072817623134</v>
      </c>
      <c r="G350" s="5">
        <v>464.581269488308</v>
      </c>
      <c r="H350" s="5">
        <v>-19.7238123656005</v>
      </c>
      <c r="I350" s="5">
        <v>-19.7238123656005</v>
      </c>
      <c r="J350" s="5">
        <v>-19.7238123656005</v>
      </c>
      <c r="K350" s="5">
        <v>-19.7238123656005</v>
      </c>
      <c r="L350" s="5">
        <v>-19.7238123656005</v>
      </c>
      <c r="M350" s="5">
        <v>-19.7238123656005</v>
      </c>
      <c r="N350" s="5">
        <v>0.0</v>
      </c>
      <c r="O350" s="5">
        <v>0.0</v>
      </c>
      <c r="P350" s="5">
        <v>0.0</v>
      </c>
    </row>
    <row r="351">
      <c r="A351" s="5">
        <v>349.0</v>
      </c>
      <c r="B351" s="6">
        <v>44842.0</v>
      </c>
      <c r="C351" s="5">
        <v>403.927298140598</v>
      </c>
      <c r="D351" s="5">
        <v>300.86393882388</v>
      </c>
      <c r="E351" s="5">
        <v>558.25387718924</v>
      </c>
      <c r="F351" s="5">
        <v>337.143013514479</v>
      </c>
      <c r="G351" s="5">
        <v>462.865290139306</v>
      </c>
      <c r="H351" s="5">
        <v>27.2454459443373</v>
      </c>
      <c r="I351" s="5">
        <v>27.2454459443373</v>
      </c>
      <c r="J351" s="5">
        <v>27.2454459443373</v>
      </c>
      <c r="K351" s="5">
        <v>27.2454459443373</v>
      </c>
      <c r="L351" s="5">
        <v>27.2454459443373</v>
      </c>
      <c r="M351" s="5">
        <v>27.2454459443373</v>
      </c>
      <c r="N351" s="5">
        <v>0.0</v>
      </c>
      <c r="O351" s="5">
        <v>0.0</v>
      </c>
      <c r="P351" s="5">
        <v>0.0</v>
      </c>
    </row>
    <row r="352">
      <c r="A352" s="5">
        <v>350.0</v>
      </c>
      <c r="B352" s="6">
        <v>44843.0</v>
      </c>
      <c r="C352" s="5">
        <v>401.084354377919</v>
      </c>
      <c r="D352" s="5">
        <v>296.038506280706</v>
      </c>
      <c r="E352" s="5">
        <v>557.761650697135</v>
      </c>
      <c r="F352" s="5">
        <v>333.434541441957</v>
      </c>
      <c r="G352" s="5">
        <v>460.561854907872</v>
      </c>
      <c r="H352" s="5">
        <v>27.2455058256959</v>
      </c>
      <c r="I352" s="5">
        <v>27.2455058256959</v>
      </c>
      <c r="J352" s="5">
        <v>27.2455058256959</v>
      </c>
      <c r="K352" s="5">
        <v>27.2455058256959</v>
      </c>
      <c r="L352" s="5">
        <v>27.2455058256959</v>
      </c>
      <c r="M352" s="5">
        <v>27.2455058256959</v>
      </c>
      <c r="N352" s="5">
        <v>0.0</v>
      </c>
      <c r="O352" s="5">
        <v>0.0</v>
      </c>
      <c r="P352" s="5">
        <v>0.0</v>
      </c>
    </row>
    <row r="353">
      <c r="A353" s="5">
        <v>351.0</v>
      </c>
      <c r="B353" s="6">
        <v>44844.0</v>
      </c>
      <c r="C353" s="5">
        <v>398.24141061524</v>
      </c>
      <c r="D353" s="5">
        <v>257.962923369695</v>
      </c>
      <c r="E353" s="5">
        <v>522.772947037455</v>
      </c>
      <c r="F353" s="5">
        <v>329.401777614904</v>
      </c>
      <c r="G353" s="5">
        <v>458.531165804306</v>
      </c>
      <c r="H353" s="5">
        <v>-3.64759529040405</v>
      </c>
      <c r="I353" s="5">
        <v>-3.64759529040405</v>
      </c>
      <c r="J353" s="5">
        <v>-3.64759529040405</v>
      </c>
      <c r="K353" s="5">
        <v>-3.64759529040405</v>
      </c>
      <c r="L353" s="5">
        <v>-3.64759529040405</v>
      </c>
      <c r="M353" s="5">
        <v>-3.64759529040405</v>
      </c>
      <c r="N353" s="5">
        <v>0.0</v>
      </c>
      <c r="O353" s="5">
        <v>0.0</v>
      </c>
      <c r="P353" s="5">
        <v>0.0</v>
      </c>
    </row>
    <row r="354">
      <c r="A354" s="5">
        <v>352.0</v>
      </c>
      <c r="B354" s="6">
        <v>44845.0</v>
      </c>
      <c r="C354" s="5">
        <v>395.398466852561</v>
      </c>
      <c r="D354" s="5">
        <v>248.945556219849</v>
      </c>
      <c r="E354" s="5">
        <v>508.235836363863</v>
      </c>
      <c r="F354" s="5">
        <v>325.317370225253</v>
      </c>
      <c r="G354" s="5">
        <v>457.177896761545</v>
      </c>
      <c r="H354" s="5">
        <v>-8.93925164529894</v>
      </c>
      <c r="I354" s="5">
        <v>-8.93925164529894</v>
      </c>
      <c r="J354" s="5">
        <v>-8.93925164529894</v>
      </c>
      <c r="K354" s="5">
        <v>-8.93925164529894</v>
      </c>
      <c r="L354" s="5">
        <v>-8.93925164529894</v>
      </c>
      <c r="M354" s="5">
        <v>-8.93925164529894</v>
      </c>
      <c r="N354" s="5">
        <v>0.0</v>
      </c>
      <c r="O354" s="5">
        <v>0.0</v>
      </c>
      <c r="P354" s="5">
        <v>0.0</v>
      </c>
    </row>
    <row r="355">
      <c r="A355" s="5">
        <v>353.0</v>
      </c>
      <c r="B355" s="6">
        <v>44846.0</v>
      </c>
      <c r="C355" s="5">
        <v>392.555523089882</v>
      </c>
      <c r="D355" s="5">
        <v>252.852659287349</v>
      </c>
      <c r="E355" s="5">
        <v>517.10764229172</v>
      </c>
      <c r="F355" s="5">
        <v>321.482076617556</v>
      </c>
      <c r="G355" s="5">
        <v>455.398478759083</v>
      </c>
      <c r="H355" s="5">
        <v>-6.86349716840038</v>
      </c>
      <c r="I355" s="5">
        <v>-6.86349716840038</v>
      </c>
      <c r="J355" s="5">
        <v>-6.86349716840038</v>
      </c>
      <c r="K355" s="5">
        <v>-6.86349716840038</v>
      </c>
      <c r="L355" s="5">
        <v>-6.86349716840038</v>
      </c>
      <c r="M355" s="5">
        <v>-6.86349716840038</v>
      </c>
      <c r="N355" s="5">
        <v>0.0</v>
      </c>
      <c r="O355" s="5">
        <v>0.0</v>
      </c>
      <c r="P355" s="5">
        <v>0.0</v>
      </c>
    </row>
    <row r="356">
      <c r="A356" s="5">
        <v>354.0</v>
      </c>
      <c r="B356" s="6">
        <v>44847.0</v>
      </c>
      <c r="C356" s="5">
        <v>389.712579327203</v>
      </c>
      <c r="D356" s="5">
        <v>237.844294763652</v>
      </c>
      <c r="E356" s="5">
        <v>512.643217355428</v>
      </c>
      <c r="F356" s="5">
        <v>317.325178308301</v>
      </c>
      <c r="G356" s="5">
        <v>453.950139604831</v>
      </c>
      <c r="H356" s="5">
        <v>-15.3167953003185</v>
      </c>
      <c r="I356" s="5">
        <v>-15.3167953003185</v>
      </c>
      <c r="J356" s="5">
        <v>-15.3167953003185</v>
      </c>
      <c r="K356" s="5">
        <v>-15.3167953003185</v>
      </c>
      <c r="L356" s="5">
        <v>-15.3167953003185</v>
      </c>
      <c r="M356" s="5">
        <v>-15.3167953003185</v>
      </c>
      <c r="N356" s="5">
        <v>0.0</v>
      </c>
      <c r="O356" s="5">
        <v>0.0</v>
      </c>
      <c r="P356" s="5">
        <v>0.0</v>
      </c>
    </row>
    <row r="357">
      <c r="A357" s="5">
        <v>355.0</v>
      </c>
      <c r="B357" s="6">
        <v>44848.0</v>
      </c>
      <c r="C357" s="5">
        <v>386.869635564524</v>
      </c>
      <c r="D357" s="5">
        <v>234.997650109482</v>
      </c>
      <c r="E357" s="5">
        <v>504.077338786765</v>
      </c>
      <c r="F357" s="5">
        <v>313.013500338563</v>
      </c>
      <c r="G357" s="5">
        <v>451.926013749075</v>
      </c>
      <c r="H357" s="5">
        <v>-19.7238123655839</v>
      </c>
      <c r="I357" s="5">
        <v>-19.7238123655839</v>
      </c>
      <c r="J357" s="5">
        <v>-19.7238123655839</v>
      </c>
      <c r="K357" s="5">
        <v>-19.7238123655839</v>
      </c>
      <c r="L357" s="5">
        <v>-19.7238123655839</v>
      </c>
      <c r="M357" s="5">
        <v>-19.7238123655839</v>
      </c>
      <c r="N357" s="5">
        <v>0.0</v>
      </c>
      <c r="O357" s="5">
        <v>0.0</v>
      </c>
      <c r="P357" s="5">
        <v>0.0</v>
      </c>
    </row>
    <row r="358">
      <c r="A358" s="5">
        <v>356.0</v>
      </c>
      <c r="B358" s="6">
        <v>44849.0</v>
      </c>
      <c r="C358" s="5">
        <v>384.026691801845</v>
      </c>
      <c r="D358" s="5">
        <v>271.763528551283</v>
      </c>
      <c r="E358" s="5">
        <v>535.288822796106</v>
      </c>
      <c r="F358" s="5">
        <v>308.945432526208</v>
      </c>
      <c r="G358" s="5">
        <v>450.126343131929</v>
      </c>
      <c r="H358" s="5">
        <v>27.2454459442015</v>
      </c>
      <c r="I358" s="5">
        <v>27.2454459442015</v>
      </c>
      <c r="J358" s="5">
        <v>27.2454459442015</v>
      </c>
      <c r="K358" s="5">
        <v>27.2454459442015</v>
      </c>
      <c r="L358" s="5">
        <v>27.2454459442015</v>
      </c>
      <c r="M358" s="5">
        <v>27.2454459442015</v>
      </c>
      <c r="N358" s="5">
        <v>0.0</v>
      </c>
      <c r="O358" s="5">
        <v>0.0</v>
      </c>
      <c r="P358" s="5">
        <v>0.0</v>
      </c>
    </row>
    <row r="359">
      <c r="A359" s="5">
        <v>357.0</v>
      </c>
      <c r="B359" s="6">
        <v>44850.0</v>
      </c>
      <c r="C359" s="5">
        <v>381.183748039166</v>
      </c>
      <c r="D359" s="5">
        <v>278.285965899923</v>
      </c>
      <c r="E359" s="5">
        <v>540.41434776534</v>
      </c>
      <c r="F359" s="5">
        <v>305.124401293944</v>
      </c>
      <c r="G359" s="5">
        <v>448.066467313117</v>
      </c>
      <c r="H359" s="5">
        <v>27.2455058257813</v>
      </c>
      <c r="I359" s="5">
        <v>27.2455058257813</v>
      </c>
      <c r="J359" s="5">
        <v>27.2455058257813</v>
      </c>
      <c r="K359" s="5">
        <v>27.2455058257813</v>
      </c>
      <c r="L359" s="5">
        <v>27.2455058257813</v>
      </c>
      <c r="M359" s="5">
        <v>27.2455058257813</v>
      </c>
      <c r="N359" s="5">
        <v>0.0</v>
      </c>
      <c r="O359" s="5">
        <v>0.0</v>
      </c>
      <c r="P359" s="5">
        <v>0.0</v>
      </c>
    </row>
    <row r="360">
      <c r="A360" s="5">
        <v>358.0</v>
      </c>
      <c r="B360" s="6">
        <v>44851.0</v>
      </c>
      <c r="C360" s="5">
        <v>378.340804276487</v>
      </c>
      <c r="D360" s="5">
        <v>242.110505994486</v>
      </c>
      <c r="E360" s="5">
        <v>502.292567771065</v>
      </c>
      <c r="F360" s="5">
        <v>301.198623955415</v>
      </c>
      <c r="G360" s="5">
        <v>446.006591494304</v>
      </c>
      <c r="H360" s="5">
        <v>-3.64759529039983</v>
      </c>
      <c r="I360" s="5">
        <v>-3.64759529039983</v>
      </c>
      <c r="J360" s="5">
        <v>-3.64759529039983</v>
      </c>
      <c r="K360" s="5">
        <v>-3.64759529039983</v>
      </c>
      <c r="L360" s="5">
        <v>-3.64759529039983</v>
      </c>
      <c r="M360" s="5">
        <v>-3.64759529039983</v>
      </c>
      <c r="N360" s="5">
        <v>0.0</v>
      </c>
      <c r="O360" s="5">
        <v>0.0</v>
      </c>
      <c r="P360" s="5">
        <v>0.0</v>
      </c>
    </row>
    <row r="361">
      <c r="A361" s="5">
        <v>359.0</v>
      </c>
      <c r="B361" s="6">
        <v>44852.0</v>
      </c>
      <c r="C361" s="5">
        <v>375.497860513808</v>
      </c>
      <c r="D361" s="5">
        <v>229.625343437805</v>
      </c>
      <c r="E361" s="5">
        <v>496.259427555246</v>
      </c>
      <c r="F361" s="5">
        <v>297.480082962129</v>
      </c>
      <c r="G361" s="5">
        <v>444.445800327114</v>
      </c>
      <c r="H361" s="5">
        <v>-8.93925164528486</v>
      </c>
      <c r="I361" s="5">
        <v>-8.93925164528486</v>
      </c>
      <c r="J361" s="5">
        <v>-8.93925164528486</v>
      </c>
      <c r="K361" s="5">
        <v>-8.93925164528486</v>
      </c>
      <c r="L361" s="5">
        <v>-8.93925164528486</v>
      </c>
      <c r="M361" s="5">
        <v>-8.93925164528486</v>
      </c>
      <c r="N361" s="5">
        <v>0.0</v>
      </c>
      <c r="O361" s="5">
        <v>0.0</v>
      </c>
      <c r="P361" s="5">
        <v>0.0</v>
      </c>
    </row>
    <row r="362">
      <c r="A362" s="5">
        <v>360.0</v>
      </c>
      <c r="B362" s="6">
        <v>44853.0</v>
      </c>
      <c r="C362" s="5">
        <v>372.654916751129</v>
      </c>
      <c r="D362" s="5">
        <v>231.213289560827</v>
      </c>
      <c r="E362" s="5">
        <v>503.1009041962</v>
      </c>
      <c r="F362" s="5">
        <v>293.428815704354</v>
      </c>
      <c r="G362" s="5">
        <v>441.926006603565</v>
      </c>
      <c r="H362" s="5">
        <v>-6.86349716840863</v>
      </c>
      <c r="I362" s="5">
        <v>-6.86349716840863</v>
      </c>
      <c r="J362" s="5">
        <v>-6.86349716840863</v>
      </c>
      <c r="K362" s="5">
        <v>-6.86349716840863</v>
      </c>
      <c r="L362" s="5">
        <v>-6.86349716840863</v>
      </c>
      <c r="M362" s="5">
        <v>-6.86349716840863</v>
      </c>
      <c r="N362" s="5">
        <v>0.0</v>
      </c>
      <c r="O362" s="5">
        <v>0.0</v>
      </c>
      <c r="P362" s="5">
        <v>0.0</v>
      </c>
    </row>
    <row r="363">
      <c r="A363" s="5">
        <v>361.0</v>
      </c>
      <c r="B363" s="6">
        <v>44854.0</v>
      </c>
      <c r="C363" s="5">
        <v>369.81197298845</v>
      </c>
      <c r="D363" s="5">
        <v>218.448075788445</v>
      </c>
      <c r="E363" s="5">
        <v>497.759511677319</v>
      </c>
      <c r="F363" s="5">
        <v>290.047885934333</v>
      </c>
      <c r="G363" s="5">
        <v>439.697678188373</v>
      </c>
      <c r="H363" s="5">
        <v>-15.316795300337</v>
      </c>
      <c r="I363" s="5">
        <v>-15.316795300337</v>
      </c>
      <c r="J363" s="5">
        <v>-15.316795300337</v>
      </c>
      <c r="K363" s="5">
        <v>-15.316795300337</v>
      </c>
      <c r="L363" s="5">
        <v>-15.316795300337</v>
      </c>
      <c r="M363" s="5">
        <v>-15.316795300337</v>
      </c>
      <c r="N363" s="5">
        <v>0.0</v>
      </c>
      <c r="O363" s="5">
        <v>0.0</v>
      </c>
      <c r="P363" s="5">
        <v>0.0</v>
      </c>
    </row>
    <row r="364">
      <c r="A364" s="5">
        <v>362.0</v>
      </c>
      <c r="B364" s="6">
        <v>44855.0</v>
      </c>
      <c r="C364" s="5">
        <v>366.969029225771</v>
      </c>
      <c r="D364" s="5">
        <v>213.003241639248</v>
      </c>
      <c r="E364" s="5">
        <v>477.743802610124</v>
      </c>
      <c r="F364" s="5">
        <v>285.724434248907</v>
      </c>
      <c r="G364" s="5">
        <v>438.2008968657</v>
      </c>
      <c r="H364" s="5">
        <v>-19.723812365561</v>
      </c>
      <c r="I364" s="5">
        <v>-19.723812365561</v>
      </c>
      <c r="J364" s="5">
        <v>-19.723812365561</v>
      </c>
      <c r="K364" s="5">
        <v>-19.723812365561</v>
      </c>
      <c r="L364" s="5">
        <v>-19.723812365561</v>
      </c>
      <c r="M364" s="5">
        <v>-19.723812365561</v>
      </c>
      <c r="N364" s="5">
        <v>0.0</v>
      </c>
      <c r="O364" s="5">
        <v>0.0</v>
      </c>
      <c r="P364" s="5">
        <v>0.0</v>
      </c>
    </row>
    <row r="365">
      <c r="A365" s="5">
        <v>363.0</v>
      </c>
      <c r="B365" s="6">
        <v>44856.0</v>
      </c>
      <c r="C365" s="5">
        <v>364.126085463092</v>
      </c>
      <c r="D365" s="5">
        <v>256.712765750476</v>
      </c>
      <c r="E365" s="5">
        <v>522.401530289095</v>
      </c>
      <c r="F365" s="5">
        <v>282.112279592254</v>
      </c>
      <c r="G365" s="5">
        <v>436.418833361354</v>
      </c>
      <c r="H365" s="5">
        <v>27.2454459442412</v>
      </c>
      <c r="I365" s="5">
        <v>27.2454459442412</v>
      </c>
      <c r="J365" s="5">
        <v>27.2454459442412</v>
      </c>
      <c r="K365" s="5">
        <v>27.2454459442412</v>
      </c>
      <c r="L365" s="5">
        <v>27.2454459442412</v>
      </c>
      <c r="M365" s="5">
        <v>27.2454459442412</v>
      </c>
      <c r="N365" s="5">
        <v>0.0</v>
      </c>
      <c r="O365" s="5">
        <v>0.0</v>
      </c>
      <c r="P365" s="5">
        <v>0.0</v>
      </c>
    </row>
    <row r="366">
      <c r="A366" s="5">
        <v>364.0</v>
      </c>
      <c r="B366" s="6">
        <v>44857.0</v>
      </c>
      <c r="C366" s="5">
        <v>361.283141700413</v>
      </c>
      <c r="D366" s="5">
        <v>251.828033860277</v>
      </c>
      <c r="E366" s="5">
        <v>519.414635844601</v>
      </c>
      <c r="F366" s="5">
        <v>278.075629770078</v>
      </c>
      <c r="G366" s="5">
        <v>434.93426424144</v>
      </c>
      <c r="H366" s="5">
        <v>27.2455058257702</v>
      </c>
      <c r="I366" s="5">
        <v>27.2455058257702</v>
      </c>
      <c r="J366" s="5">
        <v>27.2455058257702</v>
      </c>
      <c r="K366" s="5">
        <v>27.2455058257702</v>
      </c>
      <c r="L366" s="5">
        <v>27.2455058257702</v>
      </c>
      <c r="M366" s="5">
        <v>27.2455058257702</v>
      </c>
      <c r="N366" s="5">
        <v>0.0</v>
      </c>
      <c r="O366" s="5">
        <v>0.0</v>
      </c>
      <c r="P366" s="5">
        <v>0.0</v>
      </c>
    </row>
    <row r="367">
      <c r="A367" s="5">
        <v>365.0</v>
      </c>
      <c r="B367" s="6">
        <v>44858.0</v>
      </c>
      <c r="C367" s="5">
        <v>358.440197937734</v>
      </c>
      <c r="D367" s="5">
        <v>225.483424986551</v>
      </c>
      <c r="E367" s="5">
        <v>482.560145780696</v>
      </c>
      <c r="F367" s="5">
        <v>274.272777504718</v>
      </c>
      <c r="G367" s="5">
        <v>433.42131022319</v>
      </c>
      <c r="H367" s="5">
        <v>-3.64759529045907</v>
      </c>
      <c r="I367" s="5">
        <v>-3.64759529045907</v>
      </c>
      <c r="J367" s="5">
        <v>-3.64759529045907</v>
      </c>
      <c r="K367" s="5">
        <v>-3.64759529045907</v>
      </c>
      <c r="L367" s="5">
        <v>-3.64759529045907</v>
      </c>
      <c r="M367" s="5">
        <v>-3.64759529045907</v>
      </c>
      <c r="N367" s="5">
        <v>0.0</v>
      </c>
      <c r="O367" s="5">
        <v>0.0</v>
      </c>
      <c r="P367" s="5">
        <v>0.0</v>
      </c>
    </row>
    <row r="368">
      <c r="A368" s="5">
        <v>366.0</v>
      </c>
      <c r="B368" s="6">
        <v>44859.0</v>
      </c>
      <c r="C368" s="5">
        <v>355.597254175055</v>
      </c>
      <c r="D368" s="5">
        <v>209.004089137541</v>
      </c>
      <c r="E368" s="5">
        <v>485.267805859523</v>
      </c>
      <c r="F368" s="5">
        <v>269.968519890796</v>
      </c>
      <c r="G368" s="5">
        <v>431.747080268237</v>
      </c>
      <c r="H368" s="5">
        <v>-8.9392516452997</v>
      </c>
      <c r="I368" s="5">
        <v>-8.9392516452997</v>
      </c>
      <c r="J368" s="5">
        <v>-8.9392516452997</v>
      </c>
      <c r="K368" s="5">
        <v>-8.9392516452997</v>
      </c>
      <c r="L368" s="5">
        <v>-8.9392516452997</v>
      </c>
      <c r="M368" s="5">
        <v>-8.9392516452997</v>
      </c>
      <c r="N368" s="5">
        <v>0.0</v>
      </c>
      <c r="O368" s="5">
        <v>0.0</v>
      </c>
      <c r="P368" s="5">
        <v>0.0</v>
      </c>
    </row>
    <row r="369">
      <c r="A369" s="5">
        <v>367.0</v>
      </c>
      <c r="B369" s="6">
        <v>44860.0</v>
      </c>
      <c r="C369" s="5">
        <v>352.754310412376</v>
      </c>
      <c r="D369" s="5">
        <v>209.123930793633</v>
      </c>
      <c r="E369" s="5">
        <v>486.102912797824</v>
      </c>
      <c r="F369" s="5">
        <v>265.657929929733</v>
      </c>
      <c r="G369" s="5">
        <v>429.794995919837</v>
      </c>
      <c r="H369" s="5">
        <v>-6.86349716839651</v>
      </c>
      <c r="I369" s="5">
        <v>-6.86349716839651</v>
      </c>
      <c r="J369" s="5">
        <v>-6.86349716839651</v>
      </c>
      <c r="K369" s="5">
        <v>-6.86349716839651</v>
      </c>
      <c r="L369" s="5">
        <v>-6.86349716839651</v>
      </c>
      <c r="M369" s="5">
        <v>-6.86349716839651</v>
      </c>
      <c r="N369" s="5">
        <v>0.0</v>
      </c>
      <c r="O369" s="5">
        <v>0.0</v>
      </c>
      <c r="P369" s="5">
        <v>0.0</v>
      </c>
    </row>
    <row r="370">
      <c r="A370" s="5">
        <v>368.0</v>
      </c>
      <c r="B370" s="6">
        <v>44861.0</v>
      </c>
      <c r="C370" s="5">
        <v>349.911366649697</v>
      </c>
      <c r="D370" s="5">
        <v>194.890360089005</v>
      </c>
      <c r="E370" s="5">
        <v>479.595750825562</v>
      </c>
      <c r="F370" s="5">
        <v>261.261693120984</v>
      </c>
      <c r="G370" s="5">
        <v>427.434910329348</v>
      </c>
      <c r="H370" s="5">
        <v>-15.3167953002789</v>
      </c>
      <c r="I370" s="5">
        <v>-15.3167953002789</v>
      </c>
      <c r="J370" s="5">
        <v>-15.3167953002789</v>
      </c>
      <c r="K370" s="5">
        <v>-15.3167953002789</v>
      </c>
      <c r="L370" s="5">
        <v>-15.3167953002789</v>
      </c>
      <c r="M370" s="5">
        <v>-15.3167953002789</v>
      </c>
      <c r="N370" s="5">
        <v>0.0</v>
      </c>
      <c r="O370" s="5">
        <v>0.0</v>
      </c>
      <c r="P370" s="5">
        <v>0.0</v>
      </c>
    </row>
    <row r="371">
      <c r="A371" s="5">
        <v>369.0</v>
      </c>
      <c r="B371" s="6">
        <v>44862.0</v>
      </c>
      <c r="C371" s="5">
        <v>347.068422887018</v>
      </c>
      <c r="D371" s="5">
        <v>188.472657117699</v>
      </c>
      <c r="E371" s="5">
        <v>470.1404809797</v>
      </c>
      <c r="F371" s="5">
        <v>257.006593569305</v>
      </c>
      <c r="G371" s="5">
        <v>425.449158560329</v>
      </c>
      <c r="H371" s="5">
        <v>-19.7238123655444</v>
      </c>
      <c r="I371" s="5">
        <v>-19.7238123655444</v>
      </c>
      <c r="J371" s="5">
        <v>-19.7238123655444</v>
      </c>
      <c r="K371" s="5">
        <v>-19.7238123655444</v>
      </c>
      <c r="L371" s="5">
        <v>-19.7238123655444</v>
      </c>
      <c r="M371" s="5">
        <v>-19.7238123655444</v>
      </c>
      <c r="N371" s="5">
        <v>0.0</v>
      </c>
      <c r="O371" s="5">
        <v>0.0</v>
      </c>
      <c r="P371" s="5">
        <v>0.0</v>
      </c>
    </row>
    <row r="372">
      <c r="A372" s="5">
        <v>370.0</v>
      </c>
      <c r="B372" s="6">
        <v>44863.0</v>
      </c>
      <c r="C372" s="5">
        <v>344.225479124339</v>
      </c>
      <c r="D372" s="5">
        <v>222.28471836003</v>
      </c>
      <c r="E372" s="5">
        <v>514.822499538168</v>
      </c>
      <c r="F372" s="5">
        <v>253.068510455352</v>
      </c>
      <c r="G372" s="5">
        <v>424.126231672603</v>
      </c>
      <c r="H372" s="5">
        <v>27.2454459442617</v>
      </c>
      <c r="I372" s="5">
        <v>27.2454459442617</v>
      </c>
      <c r="J372" s="5">
        <v>27.2454459442617</v>
      </c>
      <c r="K372" s="5">
        <v>27.2454459442617</v>
      </c>
      <c r="L372" s="5">
        <v>27.2454459442617</v>
      </c>
      <c r="M372" s="5">
        <v>27.2454459442617</v>
      </c>
      <c r="N372" s="5">
        <v>0.0</v>
      </c>
      <c r="O372" s="5">
        <v>0.0</v>
      </c>
      <c r="P372" s="5">
        <v>0.0</v>
      </c>
    </row>
    <row r="373">
      <c r="A373" s="5">
        <v>371.0</v>
      </c>
      <c r="B373" s="6">
        <v>44864.0</v>
      </c>
      <c r="C373" s="5">
        <v>341.38253536166</v>
      </c>
      <c r="D373" s="5">
        <v>216.663223909848</v>
      </c>
      <c r="E373" s="5">
        <v>511.325628376264</v>
      </c>
      <c r="F373" s="5">
        <v>249.120059860374</v>
      </c>
      <c r="G373" s="5">
        <v>422.803304784876</v>
      </c>
      <c r="H373" s="5">
        <v>27.2455058257591</v>
      </c>
      <c r="I373" s="5">
        <v>27.2455058257591</v>
      </c>
      <c r="J373" s="5">
        <v>27.2455058257591</v>
      </c>
      <c r="K373" s="5">
        <v>27.2455058257591</v>
      </c>
      <c r="L373" s="5">
        <v>27.2455058257591</v>
      </c>
      <c r="M373" s="5">
        <v>27.2455058257591</v>
      </c>
      <c r="N373" s="5">
        <v>0.0</v>
      </c>
      <c r="O373" s="5">
        <v>0.0</v>
      </c>
      <c r="P373" s="5">
        <v>0.0</v>
      </c>
    </row>
    <row r="374">
      <c r="A374" s="5">
        <v>372.0</v>
      </c>
      <c r="B374" s="6">
        <v>44865.0</v>
      </c>
      <c r="C374" s="5">
        <v>338.539591598981</v>
      </c>
      <c r="D374" s="5">
        <v>195.8773077887</v>
      </c>
      <c r="E374" s="5">
        <v>479.938656153957</v>
      </c>
      <c r="F374" s="5">
        <v>245.209821497619</v>
      </c>
      <c r="G374" s="5">
        <v>421.477350674105</v>
      </c>
      <c r="H374" s="5">
        <v>-3.64759529045484</v>
      </c>
      <c r="I374" s="5">
        <v>-3.64759529045484</v>
      </c>
      <c r="J374" s="5">
        <v>-3.64759529045484</v>
      </c>
      <c r="K374" s="5">
        <v>-3.64759529045484</v>
      </c>
      <c r="L374" s="5">
        <v>-3.64759529045484</v>
      </c>
      <c r="M374" s="5">
        <v>-3.64759529045484</v>
      </c>
      <c r="N374" s="5">
        <v>0.0</v>
      </c>
      <c r="O374" s="5">
        <v>0.0</v>
      </c>
      <c r="P374" s="5">
        <v>0.0</v>
      </c>
    </row>
    <row r="375">
      <c r="A375" s="5">
        <v>373.0</v>
      </c>
      <c r="B375" s="6">
        <v>44866.0</v>
      </c>
      <c r="C375" s="5">
        <v>335.696647836302</v>
      </c>
      <c r="D375" s="5">
        <v>178.378564921292</v>
      </c>
      <c r="E375" s="5">
        <v>467.802519207974</v>
      </c>
      <c r="F375" s="5">
        <v>241.634458798657</v>
      </c>
      <c r="G375" s="5">
        <v>419.827522279345</v>
      </c>
      <c r="H375" s="5">
        <v>-8.93925164529798</v>
      </c>
      <c r="I375" s="5">
        <v>-8.93925164529798</v>
      </c>
      <c r="J375" s="5">
        <v>-8.93925164529798</v>
      </c>
      <c r="K375" s="5">
        <v>-8.93925164529798</v>
      </c>
      <c r="L375" s="5">
        <v>-8.93925164529798</v>
      </c>
      <c r="M375" s="5">
        <v>-8.93925164529798</v>
      </c>
      <c r="N375" s="5">
        <v>0.0</v>
      </c>
      <c r="O375" s="5">
        <v>0.0</v>
      </c>
      <c r="P375" s="5">
        <v>0.0</v>
      </c>
    </row>
    <row r="376">
      <c r="A376" s="5">
        <v>374.0</v>
      </c>
      <c r="B376" s="6">
        <v>44867.0</v>
      </c>
      <c r="C376" s="5">
        <v>332.853704073623</v>
      </c>
      <c r="D376" s="5">
        <v>182.460966655617</v>
      </c>
      <c r="E376" s="5">
        <v>471.302692142971</v>
      </c>
      <c r="F376" s="5">
        <v>238.004754853486</v>
      </c>
      <c r="G376" s="5">
        <v>418.096995710555</v>
      </c>
      <c r="H376" s="5">
        <v>-6.86349716838438</v>
      </c>
      <c r="I376" s="5">
        <v>-6.86349716838438</v>
      </c>
      <c r="J376" s="5">
        <v>-6.86349716838438</v>
      </c>
      <c r="K376" s="5">
        <v>-6.86349716838438</v>
      </c>
      <c r="L376" s="5">
        <v>-6.86349716838438</v>
      </c>
      <c r="M376" s="5">
        <v>-6.86349716838438</v>
      </c>
      <c r="N376" s="5">
        <v>0.0</v>
      </c>
      <c r="O376" s="5">
        <v>0.0</v>
      </c>
      <c r="P376" s="5">
        <v>0.0</v>
      </c>
    </row>
    <row r="377">
      <c r="A377" s="5">
        <v>375.0</v>
      </c>
      <c r="B377" s="6">
        <v>44868.0</v>
      </c>
      <c r="C377" s="5">
        <v>330.010760310944</v>
      </c>
      <c r="D377" s="5">
        <v>164.886820784125</v>
      </c>
      <c r="E377" s="5">
        <v>460.990399145113</v>
      </c>
      <c r="F377" s="5">
        <v>234.383424117372</v>
      </c>
      <c r="G377" s="5">
        <v>415.989443785379</v>
      </c>
      <c r="H377" s="5">
        <v>-15.3167953002896</v>
      </c>
      <c r="I377" s="5">
        <v>-15.3167953002896</v>
      </c>
      <c r="J377" s="5">
        <v>-15.3167953002896</v>
      </c>
      <c r="K377" s="5">
        <v>-15.3167953002896</v>
      </c>
      <c r="L377" s="5">
        <v>-15.3167953002896</v>
      </c>
      <c r="M377" s="5">
        <v>-15.3167953002896</v>
      </c>
      <c r="N377" s="5">
        <v>0.0</v>
      </c>
      <c r="O377" s="5">
        <v>0.0</v>
      </c>
      <c r="P377" s="5">
        <v>0.0</v>
      </c>
    </row>
    <row r="378">
      <c r="A378" s="5">
        <v>376.0</v>
      </c>
      <c r="B378" s="6">
        <v>44869.0</v>
      </c>
      <c r="C378" s="5">
        <v>327.167816548265</v>
      </c>
      <c r="D378" s="5">
        <v>169.223061503116</v>
      </c>
      <c r="E378" s="5">
        <v>450.06689212424</v>
      </c>
      <c r="F378" s="5">
        <v>231.005735612574</v>
      </c>
      <c r="G378" s="5">
        <v>414.409969910345</v>
      </c>
      <c r="H378" s="5">
        <v>-19.7238123655151</v>
      </c>
      <c r="I378" s="5">
        <v>-19.7238123655151</v>
      </c>
      <c r="J378" s="5">
        <v>-19.7238123655151</v>
      </c>
      <c r="K378" s="5">
        <v>-19.7238123655151</v>
      </c>
      <c r="L378" s="5">
        <v>-19.7238123655151</v>
      </c>
      <c r="M378" s="5">
        <v>-19.7238123655151</v>
      </c>
      <c r="N378" s="5">
        <v>0.0</v>
      </c>
      <c r="O378" s="5">
        <v>0.0</v>
      </c>
      <c r="P378" s="5">
        <v>0.0</v>
      </c>
    </row>
    <row r="379">
      <c r="A379" s="5">
        <v>377.0</v>
      </c>
      <c r="B379" s="6">
        <v>44870.0</v>
      </c>
      <c r="C379" s="5">
        <v>324.324872785586</v>
      </c>
      <c r="D379" s="5">
        <v>195.867302759231</v>
      </c>
      <c r="E379" s="5">
        <v>502.564495535153</v>
      </c>
      <c r="F379" s="5">
        <v>227.345749229242</v>
      </c>
      <c r="G379" s="5">
        <v>411.933569777981</v>
      </c>
      <c r="H379" s="5">
        <v>27.2454459442823</v>
      </c>
      <c r="I379" s="5">
        <v>27.2454459442823</v>
      </c>
      <c r="J379" s="5">
        <v>27.2454459442823</v>
      </c>
      <c r="K379" s="5">
        <v>27.2454459442823</v>
      </c>
      <c r="L379" s="5">
        <v>27.2454459442823</v>
      </c>
      <c r="M379" s="5">
        <v>27.2454459442823</v>
      </c>
      <c r="N379" s="5">
        <v>0.0</v>
      </c>
      <c r="O379" s="5">
        <v>0.0</v>
      </c>
      <c r="P379" s="5">
        <v>0.0</v>
      </c>
    </row>
    <row r="380">
      <c r="A380" s="5">
        <v>378.0</v>
      </c>
      <c r="B380" s="6">
        <v>44871.0</v>
      </c>
      <c r="C380" s="5">
        <v>321.481929022907</v>
      </c>
      <c r="D380" s="5">
        <v>202.675219985403</v>
      </c>
      <c r="E380" s="5">
        <v>493.594850257322</v>
      </c>
      <c r="F380" s="5">
        <v>224.023705900536</v>
      </c>
      <c r="G380" s="5">
        <v>410.835573152258</v>
      </c>
      <c r="H380" s="5">
        <v>27.2455058257198</v>
      </c>
      <c r="I380" s="5">
        <v>27.2455058257198</v>
      </c>
      <c r="J380" s="5">
        <v>27.2455058257198</v>
      </c>
      <c r="K380" s="5">
        <v>27.2455058257198</v>
      </c>
      <c r="L380" s="5">
        <v>27.2455058257198</v>
      </c>
      <c r="M380" s="5">
        <v>27.2455058257198</v>
      </c>
      <c r="N380" s="5">
        <v>0.0</v>
      </c>
      <c r="O380" s="5">
        <v>0.0</v>
      </c>
      <c r="P380" s="5">
        <v>0.0</v>
      </c>
    </row>
    <row r="381">
      <c r="A381" s="5">
        <v>379.0</v>
      </c>
      <c r="B381" s="6">
        <v>44872.0</v>
      </c>
      <c r="C381" s="5">
        <v>318.638985260228</v>
      </c>
      <c r="D381" s="5">
        <v>167.366669228163</v>
      </c>
      <c r="E381" s="5">
        <v>457.077264151885</v>
      </c>
      <c r="F381" s="5">
        <v>220.09668839047</v>
      </c>
      <c r="G381" s="5">
        <v>409.29928420059</v>
      </c>
      <c r="H381" s="5">
        <v>-3.64759529037063</v>
      </c>
      <c r="I381" s="5">
        <v>-3.64759529037063</v>
      </c>
      <c r="J381" s="5">
        <v>-3.64759529037063</v>
      </c>
      <c r="K381" s="5">
        <v>-3.64759529037063</v>
      </c>
      <c r="L381" s="5">
        <v>-3.64759529037063</v>
      </c>
      <c r="M381" s="5">
        <v>-3.64759529037063</v>
      </c>
      <c r="N381" s="5">
        <v>0.0</v>
      </c>
      <c r="O381" s="5">
        <v>0.0</v>
      </c>
      <c r="P381" s="5">
        <v>0.0</v>
      </c>
    </row>
    <row r="382">
      <c r="A382" s="5">
        <v>380.0</v>
      </c>
      <c r="B382" s="6">
        <v>44873.0</v>
      </c>
      <c r="C382" s="5">
        <v>315.796041497549</v>
      </c>
      <c r="D382" s="5">
        <v>165.370669162605</v>
      </c>
      <c r="E382" s="5">
        <v>453.093986723989</v>
      </c>
      <c r="F382" s="5">
        <v>216.776708439725</v>
      </c>
      <c r="G382" s="5">
        <v>407.914047652107</v>
      </c>
      <c r="H382" s="5">
        <v>-8.93925164531282</v>
      </c>
      <c r="I382" s="5">
        <v>-8.93925164531282</v>
      </c>
      <c r="J382" s="5">
        <v>-8.93925164531282</v>
      </c>
      <c r="K382" s="5">
        <v>-8.93925164531282</v>
      </c>
      <c r="L382" s="5">
        <v>-8.93925164531282</v>
      </c>
      <c r="M382" s="5">
        <v>-8.93925164531282</v>
      </c>
      <c r="N382" s="5">
        <v>0.0</v>
      </c>
      <c r="O382" s="5">
        <v>0.0</v>
      </c>
      <c r="P382" s="5">
        <v>0.0</v>
      </c>
    </row>
    <row r="383">
      <c r="A383" s="5">
        <v>381.0</v>
      </c>
      <c r="B383" s="6">
        <v>44874.0</v>
      </c>
      <c r="C383" s="5">
        <v>312.95309773487</v>
      </c>
      <c r="D383" s="5">
        <v>153.02404995564</v>
      </c>
      <c r="E383" s="5">
        <v>449.79876600045</v>
      </c>
      <c r="F383" s="5">
        <v>213.24456648337</v>
      </c>
      <c r="G383" s="5">
        <v>406.249790054483</v>
      </c>
      <c r="H383" s="5">
        <v>-6.86349716839263</v>
      </c>
      <c r="I383" s="5">
        <v>-6.86349716839263</v>
      </c>
      <c r="J383" s="5">
        <v>-6.86349716839263</v>
      </c>
      <c r="K383" s="5">
        <v>-6.86349716839263</v>
      </c>
      <c r="L383" s="5">
        <v>-6.86349716839263</v>
      </c>
      <c r="M383" s="5">
        <v>-6.86349716839263</v>
      </c>
      <c r="N383" s="5">
        <v>0.0</v>
      </c>
      <c r="O383" s="5">
        <v>0.0</v>
      </c>
      <c r="P383" s="5">
        <v>0.0</v>
      </c>
    </row>
    <row r="384">
      <c r="A384" s="5">
        <v>382.0</v>
      </c>
      <c r="B384" s="6">
        <v>44875.0</v>
      </c>
      <c r="C384" s="5">
        <v>310.110153972191</v>
      </c>
      <c r="D384" s="5">
        <v>154.559392967675</v>
      </c>
      <c r="E384" s="5">
        <v>448.709960384156</v>
      </c>
      <c r="F384" s="5">
        <v>209.480279251265</v>
      </c>
      <c r="G384" s="5">
        <v>404.502188233643</v>
      </c>
      <c r="H384" s="5">
        <v>-15.3167953003003</v>
      </c>
      <c r="I384" s="5">
        <v>-15.3167953003003</v>
      </c>
      <c r="J384" s="5">
        <v>-15.3167953003003</v>
      </c>
      <c r="K384" s="5">
        <v>-15.3167953003003</v>
      </c>
      <c r="L384" s="5">
        <v>-15.3167953003003</v>
      </c>
      <c r="M384" s="5">
        <v>-15.3167953003003</v>
      </c>
      <c r="N384" s="5">
        <v>0.0</v>
      </c>
      <c r="O384" s="5">
        <v>0.0</v>
      </c>
      <c r="P384" s="5">
        <v>0.0</v>
      </c>
    </row>
    <row r="385">
      <c r="A385" s="5">
        <v>383.0</v>
      </c>
      <c r="B385" s="6">
        <v>44876.0</v>
      </c>
      <c r="C385" s="5">
        <v>307.267210209512</v>
      </c>
      <c r="D385" s="5">
        <v>135.635864875351</v>
      </c>
      <c r="E385" s="5">
        <v>439.499769320426</v>
      </c>
      <c r="F385" s="5">
        <v>204.804070820309</v>
      </c>
      <c r="G385" s="5">
        <v>402.583643174747</v>
      </c>
      <c r="H385" s="5">
        <v>-19.7238123654985</v>
      </c>
      <c r="I385" s="5">
        <v>-19.7238123654985</v>
      </c>
      <c r="J385" s="5">
        <v>-19.7238123654985</v>
      </c>
      <c r="K385" s="5">
        <v>-19.7238123654985</v>
      </c>
      <c r="L385" s="5">
        <v>-19.7238123654985</v>
      </c>
      <c r="M385" s="5">
        <v>-19.7238123654985</v>
      </c>
      <c r="N385" s="5">
        <v>0.0</v>
      </c>
      <c r="O385" s="5">
        <v>0.0</v>
      </c>
      <c r="P385" s="5">
        <v>0.0</v>
      </c>
    </row>
    <row r="386">
      <c r="A386" s="5">
        <v>384.0</v>
      </c>
      <c r="B386" s="6">
        <v>44877.0</v>
      </c>
      <c r="C386" s="5">
        <v>304.424266446833</v>
      </c>
      <c r="D386" s="5">
        <v>175.575672056159</v>
      </c>
      <c r="E386" s="5">
        <v>479.742900196349</v>
      </c>
      <c r="F386" s="5">
        <v>199.836264043978</v>
      </c>
      <c r="G386" s="5">
        <v>400.475178060256</v>
      </c>
      <c r="H386" s="5">
        <v>27.2454459441657</v>
      </c>
      <c r="I386" s="5">
        <v>27.2454459441657</v>
      </c>
      <c r="J386" s="5">
        <v>27.2454459441657</v>
      </c>
      <c r="K386" s="5">
        <v>27.2454459441657</v>
      </c>
      <c r="L386" s="5">
        <v>27.2454459441657</v>
      </c>
      <c r="M386" s="5">
        <v>27.2454459441657</v>
      </c>
      <c r="N386" s="5">
        <v>0.0</v>
      </c>
      <c r="O386" s="5">
        <v>0.0</v>
      </c>
      <c r="P386" s="5">
        <v>0.0</v>
      </c>
    </row>
    <row r="387">
      <c r="A387" s="5">
        <v>385.0</v>
      </c>
      <c r="B387" s="6">
        <v>44878.0</v>
      </c>
      <c r="C387" s="5">
        <v>301.581322684154</v>
      </c>
      <c r="D387" s="5">
        <v>180.771568310421</v>
      </c>
      <c r="E387" s="5">
        <v>481.725078057099</v>
      </c>
      <c r="F387" s="5">
        <v>195.765691170885</v>
      </c>
      <c r="G387" s="5">
        <v>398.585323590335</v>
      </c>
      <c r="H387" s="5">
        <v>27.2455058256805</v>
      </c>
      <c r="I387" s="5">
        <v>27.2455058256805</v>
      </c>
      <c r="J387" s="5">
        <v>27.2455058256805</v>
      </c>
      <c r="K387" s="5">
        <v>27.2455058256805</v>
      </c>
      <c r="L387" s="5">
        <v>27.2455058256805</v>
      </c>
      <c r="M387" s="5">
        <v>27.2455058256805</v>
      </c>
      <c r="N387" s="5">
        <v>0.0</v>
      </c>
      <c r="O387" s="5">
        <v>0.0</v>
      </c>
      <c r="P387" s="5">
        <v>0.0</v>
      </c>
    </row>
    <row r="388">
      <c r="A388" s="5">
        <v>386.0</v>
      </c>
      <c r="B388" s="6">
        <v>44879.0</v>
      </c>
      <c r="C388" s="5">
        <v>298.738378921475</v>
      </c>
      <c r="D388" s="5">
        <v>136.66880398022</v>
      </c>
      <c r="E388" s="5">
        <v>447.39880020214</v>
      </c>
      <c r="F388" s="5">
        <v>191.813734132175</v>
      </c>
      <c r="G388" s="5">
        <v>397.269406082142</v>
      </c>
      <c r="H388" s="5">
        <v>-3.64759529039814</v>
      </c>
      <c r="I388" s="5">
        <v>-3.64759529039814</v>
      </c>
      <c r="J388" s="5">
        <v>-3.64759529039814</v>
      </c>
      <c r="K388" s="5">
        <v>-3.64759529039814</v>
      </c>
      <c r="L388" s="5">
        <v>-3.64759529039814</v>
      </c>
      <c r="M388" s="5">
        <v>-3.64759529039814</v>
      </c>
      <c r="N388" s="5">
        <v>0.0</v>
      </c>
      <c r="O388" s="5">
        <v>0.0</v>
      </c>
      <c r="P388" s="5">
        <v>0.0</v>
      </c>
    </row>
    <row r="389">
      <c r="A389" s="5">
        <v>387.0</v>
      </c>
      <c r="B389" s="6">
        <v>44880.0</v>
      </c>
      <c r="C389" s="5">
        <v>295.895435158796</v>
      </c>
      <c r="D389" s="5">
        <v>131.302022826952</v>
      </c>
      <c r="E389" s="5">
        <v>441.51712942383</v>
      </c>
      <c r="F389" s="5">
        <v>187.915986409184</v>
      </c>
      <c r="G389" s="5">
        <v>395.814603767313</v>
      </c>
      <c r="H389" s="5">
        <v>-8.93925164526983</v>
      </c>
      <c r="I389" s="5">
        <v>-8.93925164526983</v>
      </c>
      <c r="J389" s="5">
        <v>-8.93925164526983</v>
      </c>
      <c r="K389" s="5">
        <v>-8.93925164526983</v>
      </c>
      <c r="L389" s="5">
        <v>-8.93925164526983</v>
      </c>
      <c r="M389" s="5">
        <v>-8.93925164526983</v>
      </c>
      <c r="N389" s="5">
        <v>0.0</v>
      </c>
      <c r="O389" s="5">
        <v>0.0</v>
      </c>
      <c r="P389" s="5">
        <v>0.0</v>
      </c>
    </row>
    <row r="390">
      <c r="A390" s="5">
        <v>388.0</v>
      </c>
      <c r="B390" s="6">
        <v>44881.0</v>
      </c>
      <c r="C390" s="5">
        <v>293.052491396117</v>
      </c>
      <c r="D390" s="5">
        <v>121.65030491575</v>
      </c>
      <c r="E390" s="5">
        <v>452.417857483616</v>
      </c>
      <c r="F390" s="5">
        <v>183.909820054754</v>
      </c>
      <c r="G390" s="5">
        <v>394.09960844972</v>
      </c>
      <c r="H390" s="5">
        <v>-6.86349716840089</v>
      </c>
      <c r="I390" s="5">
        <v>-6.86349716840089</v>
      </c>
      <c r="J390" s="5">
        <v>-6.86349716840089</v>
      </c>
      <c r="K390" s="5">
        <v>-6.86349716840089</v>
      </c>
      <c r="L390" s="5">
        <v>-6.86349716840089</v>
      </c>
      <c r="M390" s="5">
        <v>-6.86349716840089</v>
      </c>
      <c r="N390" s="5">
        <v>0.0</v>
      </c>
      <c r="O390" s="5">
        <v>0.0</v>
      </c>
      <c r="P390" s="5">
        <v>0.0</v>
      </c>
    </row>
    <row r="391">
      <c r="A391" s="5">
        <v>389.0</v>
      </c>
      <c r="B391" s="6">
        <v>44882.0</v>
      </c>
      <c r="C391" s="5">
        <v>290.209547633438</v>
      </c>
      <c r="D391" s="5">
        <v>124.913794002335</v>
      </c>
      <c r="E391" s="5">
        <v>420.750960552447</v>
      </c>
      <c r="F391" s="5">
        <v>179.957863016044</v>
      </c>
      <c r="G391" s="5">
        <v>393.31419976443</v>
      </c>
      <c r="H391" s="5">
        <v>-15.3167953003188</v>
      </c>
      <c r="I391" s="5">
        <v>-15.3167953003188</v>
      </c>
      <c r="J391" s="5">
        <v>-15.3167953003188</v>
      </c>
      <c r="K391" s="5">
        <v>-15.3167953003188</v>
      </c>
      <c r="L391" s="5">
        <v>-15.3167953003188</v>
      </c>
      <c r="M391" s="5">
        <v>-15.3167953003188</v>
      </c>
      <c r="N391" s="5">
        <v>0.0</v>
      </c>
      <c r="O391" s="5">
        <v>0.0</v>
      </c>
      <c r="P391" s="5">
        <v>0.0</v>
      </c>
    </row>
    <row r="392">
      <c r="A392" s="5">
        <v>390.0</v>
      </c>
      <c r="B392" s="6">
        <v>44883.0</v>
      </c>
      <c r="C392" s="5">
        <v>287.366603870759</v>
      </c>
      <c r="D392" s="5">
        <v>121.536201747872</v>
      </c>
      <c r="E392" s="5">
        <v>421.20869287137</v>
      </c>
      <c r="F392" s="5">
        <v>176.045926009571</v>
      </c>
      <c r="G392" s="5">
        <v>392.081726440974</v>
      </c>
      <c r="H392" s="5">
        <v>-19.7238123655876</v>
      </c>
      <c r="I392" s="5">
        <v>-19.7238123655876</v>
      </c>
      <c r="J392" s="5">
        <v>-19.7238123655876</v>
      </c>
      <c r="K392" s="5">
        <v>-19.7238123655876</v>
      </c>
      <c r="L392" s="5">
        <v>-19.7238123655876</v>
      </c>
      <c r="M392" s="5">
        <v>-19.7238123655876</v>
      </c>
      <c r="N392" s="5">
        <v>0.0</v>
      </c>
      <c r="O392" s="5">
        <v>0.0</v>
      </c>
      <c r="P392" s="5">
        <v>0.0</v>
      </c>
    </row>
    <row r="393">
      <c r="A393" s="5">
        <v>391.0</v>
      </c>
      <c r="B393" s="6">
        <v>44884.0</v>
      </c>
      <c r="C393" s="5">
        <v>284.52366010808</v>
      </c>
      <c r="D393" s="5">
        <v>161.191377387742</v>
      </c>
      <c r="E393" s="5">
        <v>475.399289426811</v>
      </c>
      <c r="F393" s="5">
        <v>172.226049043118</v>
      </c>
      <c r="G393" s="5">
        <v>390.800228356737</v>
      </c>
      <c r="H393" s="5">
        <v>27.2454459442054</v>
      </c>
      <c r="I393" s="5">
        <v>27.2454459442054</v>
      </c>
      <c r="J393" s="5">
        <v>27.2454459442054</v>
      </c>
      <c r="K393" s="5">
        <v>27.2454459442054</v>
      </c>
      <c r="L393" s="5">
        <v>27.2454459442054</v>
      </c>
      <c r="M393" s="5">
        <v>27.2454459442054</v>
      </c>
      <c r="N393" s="5">
        <v>0.0</v>
      </c>
      <c r="O393" s="5">
        <v>0.0</v>
      </c>
      <c r="P393" s="5">
        <v>0.0</v>
      </c>
    </row>
    <row r="394">
      <c r="A394" s="5">
        <v>392.0</v>
      </c>
      <c r="B394" s="6">
        <v>44885.0</v>
      </c>
      <c r="C394" s="5">
        <v>281.680716345401</v>
      </c>
      <c r="D394" s="5">
        <v>148.846188981403</v>
      </c>
      <c r="E394" s="5">
        <v>461.492215246554</v>
      </c>
      <c r="F394" s="5">
        <v>169.160308252978</v>
      </c>
      <c r="G394" s="5">
        <v>389.518730272501</v>
      </c>
      <c r="H394" s="5">
        <v>27.2455058256694</v>
      </c>
      <c r="I394" s="5">
        <v>27.2455058256694</v>
      </c>
      <c r="J394" s="5">
        <v>27.2455058256694</v>
      </c>
      <c r="K394" s="5">
        <v>27.2455058256694</v>
      </c>
      <c r="L394" s="5">
        <v>27.2455058256694</v>
      </c>
      <c r="M394" s="5">
        <v>27.2455058256694</v>
      </c>
      <c r="N394" s="5">
        <v>0.0</v>
      </c>
      <c r="O394" s="5">
        <v>0.0</v>
      </c>
      <c r="P394" s="5">
        <v>0.0</v>
      </c>
    </row>
    <row r="395">
      <c r="A395" s="5">
        <v>393.0</v>
      </c>
      <c r="B395" s="6">
        <v>44886.0</v>
      </c>
      <c r="C395" s="5">
        <v>278.837772582722</v>
      </c>
      <c r="D395" s="5">
        <v>119.832826004062</v>
      </c>
      <c r="E395" s="5">
        <v>434.674905469547</v>
      </c>
      <c r="F395" s="5">
        <v>165.06233857109</v>
      </c>
      <c r="G395" s="5">
        <v>388.223462280979</v>
      </c>
      <c r="H395" s="5">
        <v>-3.64759529042565</v>
      </c>
      <c r="I395" s="5">
        <v>-3.64759529042565</v>
      </c>
      <c r="J395" s="5">
        <v>-3.64759529042565</v>
      </c>
      <c r="K395" s="5">
        <v>-3.64759529042565</v>
      </c>
      <c r="L395" s="5">
        <v>-3.64759529042565</v>
      </c>
      <c r="M395" s="5">
        <v>-3.64759529042565</v>
      </c>
      <c r="N395" s="5">
        <v>0.0</v>
      </c>
      <c r="O395" s="5">
        <v>0.0</v>
      </c>
      <c r="P395" s="5">
        <v>0.0</v>
      </c>
    </row>
    <row r="396">
      <c r="A396" s="5">
        <v>394.0</v>
      </c>
      <c r="B396" s="6">
        <v>44887.0</v>
      </c>
      <c r="C396" s="5">
        <v>275.994828820043</v>
      </c>
      <c r="D396" s="5">
        <v>105.752608226767</v>
      </c>
      <c r="E396" s="5">
        <v>417.562670286227</v>
      </c>
      <c r="F396" s="5">
        <v>161.680898527289</v>
      </c>
      <c r="G396" s="5">
        <v>386.955005704966</v>
      </c>
      <c r="H396" s="5">
        <v>-8.93925164528467</v>
      </c>
      <c r="I396" s="5">
        <v>-8.93925164528467</v>
      </c>
      <c r="J396" s="5">
        <v>-8.93925164528467</v>
      </c>
      <c r="K396" s="5">
        <v>-8.93925164528467</v>
      </c>
      <c r="L396" s="5">
        <v>-8.93925164528467</v>
      </c>
      <c r="M396" s="5">
        <v>-8.93925164528467</v>
      </c>
      <c r="N396" s="5">
        <v>0.0</v>
      </c>
      <c r="O396" s="5">
        <v>0.0</v>
      </c>
      <c r="P396" s="5">
        <v>0.0</v>
      </c>
    </row>
    <row r="397">
      <c r="A397" s="5">
        <v>395.0</v>
      </c>
      <c r="B397" s="6">
        <v>44888.0</v>
      </c>
      <c r="C397" s="5">
        <v>273.151885057364</v>
      </c>
      <c r="D397" s="5">
        <v>107.909208691352</v>
      </c>
      <c r="E397" s="5">
        <v>429.352484241815</v>
      </c>
      <c r="F397" s="5">
        <v>156.935496698179</v>
      </c>
      <c r="G397" s="5">
        <v>385.717768418807</v>
      </c>
      <c r="H397" s="5">
        <v>-6.86349716838924</v>
      </c>
      <c r="I397" s="5">
        <v>-6.86349716838924</v>
      </c>
      <c r="J397" s="5">
        <v>-6.86349716838924</v>
      </c>
      <c r="K397" s="5">
        <v>-6.86349716838924</v>
      </c>
      <c r="L397" s="5">
        <v>-6.86349716838924</v>
      </c>
      <c r="M397" s="5">
        <v>-6.86349716838924</v>
      </c>
      <c r="N397" s="5">
        <v>0.0</v>
      </c>
      <c r="O397" s="5">
        <v>0.0</v>
      </c>
      <c r="P397" s="5">
        <v>0.0</v>
      </c>
    </row>
    <row r="398">
      <c r="A398" s="5">
        <v>396.0</v>
      </c>
      <c r="B398" s="6">
        <v>44889.0</v>
      </c>
      <c r="C398" s="5">
        <v>270.308941294685</v>
      </c>
      <c r="D398" s="5">
        <v>94.2849624673699</v>
      </c>
      <c r="E398" s="5">
        <v>408.963983145937</v>
      </c>
      <c r="F398" s="5">
        <v>153.06953617896</v>
      </c>
      <c r="G398" s="5">
        <v>384.477915995544</v>
      </c>
      <c r="H398" s="5">
        <v>-15.3167953003374</v>
      </c>
      <c r="I398" s="5">
        <v>-15.3167953003374</v>
      </c>
      <c r="J398" s="5">
        <v>-15.3167953003374</v>
      </c>
      <c r="K398" s="5">
        <v>-15.3167953003374</v>
      </c>
      <c r="L398" s="5">
        <v>-15.3167953003374</v>
      </c>
      <c r="M398" s="5">
        <v>-15.3167953003374</v>
      </c>
      <c r="N398" s="5">
        <v>0.0</v>
      </c>
      <c r="O398" s="5">
        <v>0.0</v>
      </c>
      <c r="P398" s="5">
        <v>0.0</v>
      </c>
    </row>
    <row r="399">
      <c r="A399" s="5">
        <v>397.0</v>
      </c>
      <c r="B399" s="6">
        <v>44890.0</v>
      </c>
      <c r="C399" s="5">
        <v>267.465997532006</v>
      </c>
      <c r="D399" s="5">
        <v>88.5539520381697</v>
      </c>
      <c r="E399" s="5">
        <v>399.551229098363</v>
      </c>
      <c r="F399" s="5">
        <v>149.446316993715</v>
      </c>
      <c r="G399" s="5">
        <v>383.171279604086</v>
      </c>
      <c r="H399" s="5">
        <v>-19.723812365571</v>
      </c>
      <c r="I399" s="5">
        <v>-19.723812365571</v>
      </c>
      <c r="J399" s="5">
        <v>-19.723812365571</v>
      </c>
      <c r="K399" s="5">
        <v>-19.723812365571</v>
      </c>
      <c r="L399" s="5">
        <v>-19.723812365571</v>
      </c>
      <c r="M399" s="5">
        <v>-19.723812365571</v>
      </c>
      <c r="N399" s="5">
        <v>0.0</v>
      </c>
      <c r="O399" s="5">
        <v>0.0</v>
      </c>
      <c r="P399" s="5">
        <v>0.0</v>
      </c>
    </row>
    <row r="400">
      <c r="A400" s="5">
        <v>398.0</v>
      </c>
      <c r="B400" s="6">
        <v>44891.0</v>
      </c>
      <c r="C400" s="5">
        <v>264.623053769327</v>
      </c>
      <c r="D400" s="5">
        <v>115.855486907053</v>
      </c>
      <c r="E400" s="5">
        <v>459.127053091796</v>
      </c>
      <c r="F400" s="5">
        <v>145.411843689212</v>
      </c>
      <c r="G400" s="5">
        <v>381.826651975485</v>
      </c>
      <c r="H400" s="5">
        <v>27.2454459442067</v>
      </c>
      <c r="I400" s="5">
        <v>27.2454459442067</v>
      </c>
      <c r="J400" s="5">
        <v>27.2454459442067</v>
      </c>
      <c r="K400" s="5">
        <v>27.2454459442067</v>
      </c>
      <c r="L400" s="5">
        <v>27.2454459442067</v>
      </c>
      <c r="M400" s="5">
        <v>27.2454459442067</v>
      </c>
      <c r="N400" s="5">
        <v>0.0</v>
      </c>
      <c r="O400" s="5">
        <v>0.0</v>
      </c>
      <c r="P400" s="5">
        <v>0.0</v>
      </c>
    </row>
    <row r="401">
      <c r="A401" s="5">
        <v>399.0</v>
      </c>
      <c r="B401" s="6">
        <v>44892.0</v>
      </c>
      <c r="C401" s="5">
        <v>261.780110006648</v>
      </c>
      <c r="D401" s="5">
        <v>120.380653340258</v>
      </c>
      <c r="E401" s="5">
        <v>452.008815112629</v>
      </c>
      <c r="F401" s="5">
        <v>141.620033623447</v>
      </c>
      <c r="G401" s="5">
        <v>380.235486160314</v>
      </c>
      <c r="H401" s="5">
        <v>27.2455058256583</v>
      </c>
      <c r="I401" s="5">
        <v>27.2455058256583</v>
      </c>
      <c r="J401" s="5">
        <v>27.2455058256583</v>
      </c>
      <c r="K401" s="5">
        <v>27.2455058256583</v>
      </c>
      <c r="L401" s="5">
        <v>27.2455058256583</v>
      </c>
      <c r="M401" s="5">
        <v>27.2455058256583</v>
      </c>
      <c r="N401" s="5">
        <v>0.0</v>
      </c>
      <c r="O401" s="5">
        <v>0.0</v>
      </c>
      <c r="P401" s="5">
        <v>0.0</v>
      </c>
    </row>
    <row r="402">
      <c r="A402" s="5">
        <v>400.0</v>
      </c>
      <c r="B402" s="6">
        <v>44893.0</v>
      </c>
      <c r="C402" s="5">
        <v>258.937166243969</v>
      </c>
      <c r="D402" s="5">
        <v>80.1462800760734</v>
      </c>
      <c r="E402" s="5">
        <v>418.343560549894</v>
      </c>
      <c r="F402" s="5">
        <v>137.152175069009</v>
      </c>
      <c r="G402" s="5">
        <v>379.229796980324</v>
      </c>
      <c r="H402" s="5">
        <v>-3.64759529034144</v>
      </c>
      <c r="I402" s="5">
        <v>-3.64759529034144</v>
      </c>
      <c r="J402" s="5">
        <v>-3.64759529034144</v>
      </c>
      <c r="K402" s="5">
        <v>-3.64759529034144</v>
      </c>
      <c r="L402" s="5">
        <v>-3.64759529034144</v>
      </c>
      <c r="M402" s="5">
        <v>-3.64759529034144</v>
      </c>
      <c r="N402" s="5">
        <v>0.0</v>
      </c>
      <c r="O402" s="5">
        <v>0.0</v>
      </c>
      <c r="P402" s="5">
        <v>0.0</v>
      </c>
    </row>
    <row r="403">
      <c r="A403" s="5">
        <v>401.0</v>
      </c>
      <c r="B403" s="6">
        <v>44894.0</v>
      </c>
      <c r="C403" s="5">
        <v>256.09422248129</v>
      </c>
      <c r="D403" s="5">
        <v>82.3420562290613</v>
      </c>
      <c r="E403" s="5">
        <v>400.195199309079</v>
      </c>
      <c r="F403" s="5">
        <v>133.004916986469</v>
      </c>
      <c r="G403" s="5">
        <v>377.985763267963</v>
      </c>
      <c r="H403" s="5">
        <v>-8.93925164527059</v>
      </c>
      <c r="I403" s="5">
        <v>-8.93925164527059</v>
      </c>
      <c r="J403" s="5">
        <v>-8.93925164527059</v>
      </c>
      <c r="K403" s="5">
        <v>-8.93925164527059</v>
      </c>
      <c r="L403" s="5">
        <v>-8.93925164527059</v>
      </c>
      <c r="M403" s="5">
        <v>-8.93925164527059</v>
      </c>
      <c r="N403" s="5">
        <v>0.0</v>
      </c>
      <c r="O403" s="5">
        <v>0.0</v>
      </c>
      <c r="P403" s="5">
        <v>0.0</v>
      </c>
    </row>
    <row r="404">
      <c r="A404" s="5">
        <v>402.0</v>
      </c>
      <c r="B404" s="6">
        <v>44895.0</v>
      </c>
      <c r="C404" s="5">
        <v>253.251278718611</v>
      </c>
      <c r="D404" s="5">
        <v>87.3622754870137</v>
      </c>
      <c r="E404" s="5">
        <v>411.403512952541</v>
      </c>
      <c r="F404" s="5">
        <v>128.998146003433</v>
      </c>
      <c r="G404" s="5">
        <v>376.623695449549</v>
      </c>
      <c r="H404" s="5">
        <v>-6.86349716837711</v>
      </c>
      <c r="I404" s="5">
        <v>-6.86349716837711</v>
      </c>
      <c r="J404" s="5">
        <v>-6.86349716837711</v>
      </c>
      <c r="K404" s="5">
        <v>-6.86349716837711</v>
      </c>
      <c r="L404" s="5">
        <v>-6.86349716837711</v>
      </c>
      <c r="M404" s="5">
        <v>-6.86349716837711</v>
      </c>
      <c r="N404" s="5">
        <v>0.0</v>
      </c>
      <c r="O404" s="5">
        <v>0.0</v>
      </c>
      <c r="P404" s="5">
        <v>0.0</v>
      </c>
    </row>
    <row r="405">
      <c r="A405" s="5">
        <v>403.0</v>
      </c>
      <c r="B405" s="6">
        <v>44896.0</v>
      </c>
      <c r="C405" s="5">
        <v>250.408334955932</v>
      </c>
      <c r="D405" s="5">
        <v>69.7253914021474</v>
      </c>
      <c r="E405" s="5">
        <v>395.268408081603</v>
      </c>
      <c r="F405" s="5">
        <v>124.807680353908</v>
      </c>
      <c r="G405" s="5">
        <v>375.321608949707</v>
      </c>
      <c r="H405" s="5">
        <v>-15.3167953003481</v>
      </c>
      <c r="I405" s="5">
        <v>-15.3167953003481</v>
      </c>
      <c r="J405" s="5">
        <v>-15.3167953003481</v>
      </c>
      <c r="K405" s="5">
        <v>-15.3167953003481</v>
      </c>
      <c r="L405" s="5">
        <v>-15.3167953003481</v>
      </c>
      <c r="M405" s="5">
        <v>-15.3167953003481</v>
      </c>
      <c r="N405" s="5">
        <v>0.0</v>
      </c>
      <c r="O405" s="5">
        <v>0.0</v>
      </c>
      <c r="P405" s="5">
        <v>0.0</v>
      </c>
    </row>
    <row r="406">
      <c r="A406" s="5">
        <v>404.0</v>
      </c>
      <c r="B406" s="6">
        <v>44897.0</v>
      </c>
      <c r="C406" s="5">
        <v>247.565391193253</v>
      </c>
      <c r="D406" s="5">
        <v>55.9478875387255</v>
      </c>
      <c r="E406" s="5">
        <v>388.92879246891</v>
      </c>
      <c r="F406" s="5">
        <v>120.725124561693</v>
      </c>
      <c r="G406" s="5">
        <v>373.969758794904</v>
      </c>
      <c r="H406" s="5">
        <v>-19.7238123655481</v>
      </c>
      <c r="I406" s="5">
        <v>-19.7238123655481</v>
      </c>
      <c r="J406" s="5">
        <v>-19.7238123655481</v>
      </c>
      <c r="K406" s="5">
        <v>-19.7238123655481</v>
      </c>
      <c r="L406" s="5">
        <v>-19.7238123655481</v>
      </c>
      <c r="M406" s="5">
        <v>-19.7238123655481</v>
      </c>
      <c r="N406" s="5">
        <v>0.0</v>
      </c>
      <c r="O406" s="5">
        <v>0.0</v>
      </c>
      <c r="P406" s="5">
        <v>0.0</v>
      </c>
    </row>
    <row r="407">
      <c r="A407" s="5">
        <v>405.0</v>
      </c>
      <c r="B407" s="6">
        <v>44898.0</v>
      </c>
      <c r="C407" s="5">
        <v>244.722447430574</v>
      </c>
      <c r="D407" s="5">
        <v>110.001133431955</v>
      </c>
      <c r="E407" s="5">
        <v>443.348102419964</v>
      </c>
      <c r="F407" s="5">
        <v>116.664811595724</v>
      </c>
      <c r="G407" s="5">
        <v>372.349328955099</v>
      </c>
      <c r="H407" s="5">
        <v>27.2454459442465</v>
      </c>
      <c r="I407" s="5">
        <v>27.2454459442465</v>
      </c>
      <c r="J407" s="5">
        <v>27.2454459442465</v>
      </c>
      <c r="K407" s="5">
        <v>27.2454459442465</v>
      </c>
      <c r="L407" s="5">
        <v>27.2454459442465</v>
      </c>
      <c r="M407" s="5">
        <v>27.2454459442465</v>
      </c>
      <c r="N407" s="5">
        <v>0.0</v>
      </c>
      <c r="O407" s="5">
        <v>0.0</v>
      </c>
      <c r="P407" s="5">
        <v>0.0</v>
      </c>
    </row>
    <row r="408">
      <c r="A408" s="5">
        <v>406.0</v>
      </c>
      <c r="B408" s="6">
        <v>44899.0</v>
      </c>
      <c r="C408" s="5">
        <v>241.879503667895</v>
      </c>
      <c r="D408" s="5">
        <v>88.8921987837904</v>
      </c>
      <c r="E408" s="5">
        <v>445.736197456507</v>
      </c>
      <c r="F408" s="5">
        <v>112.239344883612</v>
      </c>
      <c r="G408" s="5">
        <v>370.260686736049</v>
      </c>
      <c r="H408" s="5">
        <v>27.2455058257437</v>
      </c>
      <c r="I408" s="5">
        <v>27.2455058257437</v>
      </c>
      <c r="J408" s="5">
        <v>27.2455058257437</v>
      </c>
      <c r="K408" s="5">
        <v>27.2455058257437</v>
      </c>
      <c r="L408" s="5">
        <v>27.2455058257437</v>
      </c>
      <c r="M408" s="5">
        <v>27.2455058257437</v>
      </c>
      <c r="N408" s="5">
        <v>0.0</v>
      </c>
      <c r="O408" s="5">
        <v>0.0</v>
      </c>
      <c r="P408" s="5">
        <v>0.0</v>
      </c>
    </row>
    <row r="409">
      <c r="A409" s="5">
        <v>407.0</v>
      </c>
      <c r="B409" s="6">
        <v>44900.0</v>
      </c>
      <c r="C409" s="5">
        <v>239.036559905216</v>
      </c>
      <c r="D409" s="5">
        <v>56.0629689100398</v>
      </c>
      <c r="E409" s="5">
        <v>412.545251221305</v>
      </c>
      <c r="F409" s="5">
        <v>108.07188456345</v>
      </c>
      <c r="G409" s="5">
        <v>369.401163575057</v>
      </c>
      <c r="H409" s="5">
        <v>-3.64759529036895</v>
      </c>
      <c r="I409" s="5">
        <v>-3.64759529036895</v>
      </c>
      <c r="J409" s="5">
        <v>-3.64759529036895</v>
      </c>
      <c r="K409" s="5">
        <v>-3.64759529036895</v>
      </c>
      <c r="L409" s="5">
        <v>-3.64759529036895</v>
      </c>
      <c r="M409" s="5">
        <v>-3.64759529036895</v>
      </c>
      <c r="N409" s="5">
        <v>0.0</v>
      </c>
      <c r="O409" s="5">
        <v>0.0</v>
      </c>
      <c r="P409" s="5">
        <v>0.0</v>
      </c>
    </row>
    <row r="410">
      <c r="A410" s="5">
        <v>408.0</v>
      </c>
      <c r="B410" s="6">
        <v>44901.0</v>
      </c>
      <c r="C410" s="5">
        <v>236.193616142537</v>
      </c>
      <c r="D410" s="5">
        <v>64.5053706416948</v>
      </c>
      <c r="E410" s="5">
        <v>391.88902465205</v>
      </c>
      <c r="F410" s="5">
        <v>103.831627270147</v>
      </c>
      <c r="G410" s="5">
        <v>367.775152117803</v>
      </c>
      <c r="H410" s="5">
        <v>-8.93925164528543</v>
      </c>
      <c r="I410" s="5">
        <v>-8.93925164528543</v>
      </c>
      <c r="J410" s="5">
        <v>-8.93925164528543</v>
      </c>
      <c r="K410" s="5">
        <v>-8.93925164528543</v>
      </c>
      <c r="L410" s="5">
        <v>-8.93925164528543</v>
      </c>
      <c r="M410" s="5">
        <v>-8.93925164528543</v>
      </c>
      <c r="N410" s="5">
        <v>0.0</v>
      </c>
      <c r="O410" s="5">
        <v>0.0</v>
      </c>
      <c r="P410" s="5">
        <v>0.0</v>
      </c>
    </row>
    <row r="411">
      <c r="A411" s="5">
        <v>409.0</v>
      </c>
      <c r="B411" s="6">
        <v>44902.0</v>
      </c>
      <c r="C411" s="5">
        <v>233.350672379858</v>
      </c>
      <c r="D411" s="5">
        <v>56.0825517897996</v>
      </c>
      <c r="E411" s="5">
        <v>394.700019332294</v>
      </c>
      <c r="F411" s="5">
        <v>99.7515584217579</v>
      </c>
      <c r="G411" s="5">
        <v>366.052641431336</v>
      </c>
      <c r="H411" s="5">
        <v>-6.86349716840574</v>
      </c>
      <c r="I411" s="5">
        <v>-6.86349716840574</v>
      </c>
      <c r="J411" s="5">
        <v>-6.86349716840574</v>
      </c>
      <c r="K411" s="5">
        <v>-6.86349716840574</v>
      </c>
      <c r="L411" s="5">
        <v>-6.86349716840574</v>
      </c>
      <c r="M411" s="5">
        <v>-6.86349716840574</v>
      </c>
      <c r="N411" s="5">
        <v>0.0</v>
      </c>
      <c r="O411" s="5">
        <v>0.0</v>
      </c>
      <c r="P411" s="5">
        <v>0.0</v>
      </c>
    </row>
    <row r="412">
      <c r="A412" s="5">
        <v>410.0</v>
      </c>
      <c r="B412" s="6">
        <v>44903.0</v>
      </c>
      <c r="C412" s="5">
        <v>230.507728617179</v>
      </c>
      <c r="D412" s="5">
        <v>41.5245849778025</v>
      </c>
      <c r="E412" s="5">
        <v>382.579762650497</v>
      </c>
      <c r="F412" s="5">
        <v>95.9380910995924</v>
      </c>
      <c r="G412" s="5">
        <v>364.321415973152</v>
      </c>
      <c r="H412" s="5">
        <v>-15.3167953003588</v>
      </c>
      <c r="I412" s="5">
        <v>-15.3167953003588</v>
      </c>
      <c r="J412" s="5">
        <v>-15.3167953003588</v>
      </c>
      <c r="K412" s="5">
        <v>-15.3167953003588</v>
      </c>
      <c r="L412" s="5">
        <v>-15.3167953003588</v>
      </c>
      <c r="M412" s="5">
        <v>-15.3167953003588</v>
      </c>
      <c r="N412" s="5">
        <v>0.0</v>
      </c>
      <c r="O412" s="5">
        <v>0.0</v>
      </c>
      <c r="P412" s="5">
        <v>0.0</v>
      </c>
    </row>
    <row r="413">
      <c r="A413" s="5">
        <v>411.0</v>
      </c>
      <c r="B413" s="6">
        <v>44904.0</v>
      </c>
      <c r="C413" s="5">
        <v>227.6647848545</v>
      </c>
      <c r="D413" s="5">
        <v>28.1942558658257</v>
      </c>
      <c r="E413" s="5">
        <v>387.829380772999</v>
      </c>
      <c r="F413" s="5">
        <v>92.5069669344447</v>
      </c>
      <c r="G413" s="5">
        <v>363.670635610872</v>
      </c>
      <c r="H413" s="5">
        <v>-19.7238123656436</v>
      </c>
      <c r="I413" s="5">
        <v>-19.7238123656436</v>
      </c>
      <c r="J413" s="5">
        <v>-19.7238123656436</v>
      </c>
      <c r="K413" s="5">
        <v>-19.7238123656436</v>
      </c>
      <c r="L413" s="5">
        <v>-19.7238123656436</v>
      </c>
      <c r="M413" s="5">
        <v>-19.7238123656436</v>
      </c>
      <c r="N413" s="5">
        <v>0.0</v>
      </c>
      <c r="O413" s="5">
        <v>0.0</v>
      </c>
      <c r="P413" s="5">
        <v>0.0</v>
      </c>
    </row>
    <row r="414">
      <c r="A414" s="5">
        <v>412.0</v>
      </c>
      <c r="B414" s="6">
        <v>44905.0</v>
      </c>
      <c r="C414" s="5">
        <v>224.821841091822</v>
      </c>
      <c r="D414" s="5">
        <v>71.5033457299585</v>
      </c>
      <c r="E414" s="5">
        <v>416.140103939676</v>
      </c>
      <c r="F414" s="5">
        <v>88.4607247646415</v>
      </c>
      <c r="G414" s="5">
        <v>361.967670375913</v>
      </c>
      <c r="H414" s="5">
        <v>27.245445944267</v>
      </c>
      <c r="I414" s="5">
        <v>27.245445944267</v>
      </c>
      <c r="J414" s="5">
        <v>27.245445944267</v>
      </c>
      <c r="K414" s="5">
        <v>27.245445944267</v>
      </c>
      <c r="L414" s="5">
        <v>27.245445944267</v>
      </c>
      <c r="M414" s="5">
        <v>27.245445944267</v>
      </c>
      <c r="N414" s="5">
        <v>0.0</v>
      </c>
      <c r="O414" s="5">
        <v>0.0</v>
      </c>
      <c r="P414" s="5">
        <v>0.0</v>
      </c>
    </row>
    <row r="415">
      <c r="A415" s="5">
        <v>413.0</v>
      </c>
      <c r="B415" s="6">
        <v>44906.0</v>
      </c>
      <c r="C415" s="5">
        <v>221.978897329142</v>
      </c>
      <c r="D415" s="5">
        <v>63.641982747217</v>
      </c>
      <c r="E415" s="5">
        <v>424.191324091698</v>
      </c>
      <c r="F415" s="5">
        <v>84.2409594746682</v>
      </c>
      <c r="G415" s="5">
        <v>361.26745842325</v>
      </c>
      <c r="H415" s="5">
        <v>27.2455058257043</v>
      </c>
      <c r="I415" s="5">
        <v>27.2455058257043</v>
      </c>
      <c r="J415" s="5">
        <v>27.2455058257043</v>
      </c>
      <c r="K415" s="5">
        <v>27.2455058257043</v>
      </c>
      <c r="L415" s="5">
        <v>27.2455058257043</v>
      </c>
      <c r="M415" s="5">
        <v>27.2455058257043</v>
      </c>
      <c r="N415" s="5">
        <v>0.0</v>
      </c>
      <c r="O415" s="5">
        <v>0.0</v>
      </c>
      <c r="P415" s="5">
        <v>0.0</v>
      </c>
    </row>
    <row r="416">
      <c r="A416" s="5">
        <v>414.0</v>
      </c>
      <c r="B416" s="6">
        <v>44907.0</v>
      </c>
      <c r="C416" s="5">
        <v>219.135953566463</v>
      </c>
      <c r="D416" s="5">
        <v>30.5813126053474</v>
      </c>
      <c r="E416" s="5">
        <v>402.519283427411</v>
      </c>
      <c r="F416" s="5">
        <v>80.0211941846952</v>
      </c>
      <c r="G416" s="5">
        <v>360.08149707145</v>
      </c>
      <c r="H416" s="5">
        <v>-3.64759529036473</v>
      </c>
      <c r="I416" s="5">
        <v>-3.64759529036473</v>
      </c>
      <c r="J416" s="5">
        <v>-3.64759529036473</v>
      </c>
      <c r="K416" s="5">
        <v>-3.64759529036473</v>
      </c>
      <c r="L416" s="5">
        <v>-3.64759529036473</v>
      </c>
      <c r="M416" s="5">
        <v>-3.64759529036473</v>
      </c>
      <c r="N416" s="5">
        <v>0.0</v>
      </c>
      <c r="O416" s="5">
        <v>0.0</v>
      </c>
      <c r="P416" s="5">
        <v>0.0</v>
      </c>
    </row>
    <row r="417">
      <c r="A417" s="5">
        <v>415.0</v>
      </c>
      <c r="B417" s="6">
        <v>44908.0</v>
      </c>
      <c r="C417" s="5">
        <v>216.293009803785</v>
      </c>
      <c r="D417" s="5">
        <v>19.7019426890739</v>
      </c>
      <c r="E417" s="5">
        <v>389.49940239647</v>
      </c>
      <c r="F417" s="5">
        <v>76.1155656793751</v>
      </c>
      <c r="G417" s="5">
        <v>358.152484973782</v>
      </c>
      <c r="H417" s="5">
        <v>-8.93925164527135</v>
      </c>
      <c r="I417" s="5">
        <v>-8.93925164527135</v>
      </c>
      <c r="J417" s="5">
        <v>-8.93925164527135</v>
      </c>
      <c r="K417" s="5">
        <v>-8.93925164527135</v>
      </c>
      <c r="L417" s="5">
        <v>-8.93925164527135</v>
      </c>
      <c r="M417" s="5">
        <v>-8.93925164527135</v>
      </c>
      <c r="N417" s="5">
        <v>0.0</v>
      </c>
      <c r="O417" s="5">
        <v>0.0</v>
      </c>
      <c r="P417" s="5">
        <v>0.0</v>
      </c>
    </row>
    <row r="418">
      <c r="A418" s="5">
        <v>416.0</v>
      </c>
      <c r="B418" s="6">
        <v>44909.0</v>
      </c>
      <c r="C418" s="5">
        <v>213.450066041106</v>
      </c>
      <c r="D418" s="5">
        <v>14.784269839707</v>
      </c>
      <c r="E418" s="5">
        <v>379.482898065912</v>
      </c>
      <c r="F418" s="5">
        <v>71.4874953102434</v>
      </c>
      <c r="G418" s="5">
        <v>356.289884807641</v>
      </c>
      <c r="H418" s="5">
        <v>-6.86349716839362</v>
      </c>
      <c r="I418" s="5">
        <v>-6.86349716839362</v>
      </c>
      <c r="J418" s="5">
        <v>-6.86349716839362</v>
      </c>
      <c r="K418" s="5">
        <v>-6.86349716839362</v>
      </c>
      <c r="L418" s="5">
        <v>-6.86349716839362</v>
      </c>
      <c r="M418" s="5">
        <v>-6.86349716839362</v>
      </c>
      <c r="N418" s="5">
        <v>0.0</v>
      </c>
      <c r="O418" s="5">
        <v>0.0</v>
      </c>
      <c r="P418" s="5">
        <v>0.0</v>
      </c>
    </row>
    <row r="419">
      <c r="A419" s="5">
        <v>417.0</v>
      </c>
      <c r="B419" s="6">
        <v>44910.0</v>
      </c>
      <c r="C419" s="5">
        <v>210.607122278426</v>
      </c>
      <c r="D419" s="5">
        <v>4.36202402131449</v>
      </c>
      <c r="E419" s="5">
        <v>378.403287847357</v>
      </c>
      <c r="F419" s="5">
        <v>67.7086070895669</v>
      </c>
      <c r="G419" s="5">
        <v>354.483719992003</v>
      </c>
      <c r="H419" s="5">
        <v>-15.3167953002929</v>
      </c>
      <c r="I419" s="5">
        <v>-15.3167953002929</v>
      </c>
      <c r="J419" s="5">
        <v>-15.3167953002929</v>
      </c>
      <c r="K419" s="5">
        <v>-15.3167953002929</v>
      </c>
      <c r="L419" s="5">
        <v>-15.3167953002929</v>
      </c>
      <c r="M419" s="5">
        <v>-15.3167953002929</v>
      </c>
      <c r="N419" s="5">
        <v>0.0</v>
      </c>
      <c r="O419" s="5">
        <v>0.0</v>
      </c>
      <c r="P419" s="5">
        <v>0.0</v>
      </c>
    </row>
    <row r="420">
      <c r="A420" s="5">
        <v>418.0</v>
      </c>
      <c r="B420" s="6">
        <v>44911.0</v>
      </c>
      <c r="C420" s="5">
        <v>207.764178515748</v>
      </c>
      <c r="D420" s="5">
        <v>-9.04799263179203</v>
      </c>
      <c r="E420" s="5">
        <v>357.544333254098</v>
      </c>
      <c r="F420" s="5">
        <v>62.8873626009537</v>
      </c>
      <c r="G420" s="5">
        <v>352.611442780146</v>
      </c>
      <c r="H420" s="5">
        <v>-19.7238123656206</v>
      </c>
      <c r="I420" s="5">
        <v>-19.7238123656206</v>
      </c>
      <c r="J420" s="5">
        <v>-19.7238123656206</v>
      </c>
      <c r="K420" s="5">
        <v>-19.7238123656206</v>
      </c>
      <c r="L420" s="5">
        <v>-19.7238123656206</v>
      </c>
      <c r="M420" s="5">
        <v>-19.7238123656206</v>
      </c>
      <c r="N420" s="5">
        <v>0.0</v>
      </c>
      <c r="O420" s="5">
        <v>0.0</v>
      </c>
      <c r="P420" s="5">
        <v>0.0</v>
      </c>
    </row>
    <row r="421">
      <c r="A421" s="5">
        <v>419.0</v>
      </c>
      <c r="B421" s="6">
        <v>44912.0</v>
      </c>
      <c r="C421" s="5">
        <v>204.921234753068</v>
      </c>
      <c r="D421" s="5">
        <v>45.9583462036917</v>
      </c>
      <c r="E421" s="5">
        <v>426.442861514248</v>
      </c>
      <c r="F421" s="5">
        <v>58.6269879582339</v>
      </c>
      <c r="G421" s="5">
        <v>351.605144752603</v>
      </c>
      <c r="H421" s="5">
        <v>27.2454459443067</v>
      </c>
      <c r="I421" s="5">
        <v>27.2454459443067</v>
      </c>
      <c r="J421" s="5">
        <v>27.2454459443067</v>
      </c>
      <c r="K421" s="5">
        <v>27.2454459443067</v>
      </c>
      <c r="L421" s="5">
        <v>27.2454459443067</v>
      </c>
      <c r="M421" s="5">
        <v>27.2454459443067</v>
      </c>
      <c r="N421" s="5">
        <v>0.0</v>
      </c>
      <c r="O421" s="5">
        <v>0.0</v>
      </c>
      <c r="P421" s="5">
        <v>0.0</v>
      </c>
    </row>
    <row r="422">
      <c r="A422" s="5">
        <v>420.0</v>
      </c>
      <c r="B422" s="6">
        <v>44913.0</v>
      </c>
      <c r="C422" s="5">
        <v>202.078290990389</v>
      </c>
      <c r="D422" s="5">
        <v>25.6881447412798</v>
      </c>
      <c r="E422" s="5">
        <v>411.363467759224</v>
      </c>
      <c r="F422" s="5">
        <v>54.3666133155143</v>
      </c>
      <c r="G422" s="5">
        <v>350.176114960941</v>
      </c>
      <c r="H422" s="5">
        <v>27.2455058257215</v>
      </c>
      <c r="I422" s="5">
        <v>27.2455058257215</v>
      </c>
      <c r="J422" s="5">
        <v>27.2455058257215</v>
      </c>
      <c r="K422" s="5">
        <v>27.2455058257215</v>
      </c>
      <c r="L422" s="5">
        <v>27.2455058257215</v>
      </c>
      <c r="M422" s="5">
        <v>27.2455058257215</v>
      </c>
      <c r="N422" s="5">
        <v>0.0</v>
      </c>
      <c r="O422" s="5">
        <v>0.0</v>
      </c>
      <c r="P422" s="5">
        <v>0.0</v>
      </c>
    </row>
    <row r="423">
      <c r="A423" s="5">
        <v>421.0</v>
      </c>
      <c r="B423" s="6">
        <v>44914.0</v>
      </c>
      <c r="C423" s="5">
        <v>199.23534722771</v>
      </c>
      <c r="D423" s="5">
        <v>-3.17414685894918</v>
      </c>
      <c r="E423" s="5">
        <v>379.388277981889</v>
      </c>
      <c r="F423" s="5">
        <v>50.3165904975945</v>
      </c>
      <c r="G423" s="5">
        <v>348.272818279069</v>
      </c>
      <c r="H423" s="5">
        <v>-3.64759529042397</v>
      </c>
      <c r="I423" s="5">
        <v>-3.64759529042397</v>
      </c>
      <c r="J423" s="5">
        <v>-3.64759529042397</v>
      </c>
      <c r="K423" s="5">
        <v>-3.64759529042397</v>
      </c>
      <c r="L423" s="5">
        <v>-3.64759529042397</v>
      </c>
      <c r="M423" s="5">
        <v>-3.64759529042397</v>
      </c>
      <c r="N423" s="5">
        <v>0.0</v>
      </c>
      <c r="O423" s="5">
        <v>0.0</v>
      </c>
      <c r="P423" s="5">
        <v>0.0</v>
      </c>
    </row>
    <row r="424">
      <c r="A424" s="5">
        <v>422.0</v>
      </c>
      <c r="B424" s="6">
        <v>44915.0</v>
      </c>
      <c r="C424" s="5">
        <v>196.392403465031</v>
      </c>
      <c r="D424" s="5">
        <v>0.378845298657557</v>
      </c>
      <c r="E424" s="5">
        <v>368.151165233254</v>
      </c>
      <c r="F424" s="5">
        <v>47.1113178659151</v>
      </c>
      <c r="G424" s="5">
        <v>347.099276521851</v>
      </c>
      <c r="H424" s="5">
        <v>-8.93925164529856</v>
      </c>
      <c r="I424" s="5">
        <v>-8.93925164529856</v>
      </c>
      <c r="J424" s="5">
        <v>-8.93925164529856</v>
      </c>
      <c r="K424" s="5">
        <v>-8.93925164529856</v>
      </c>
      <c r="L424" s="5">
        <v>-8.93925164529856</v>
      </c>
      <c r="M424" s="5">
        <v>-8.93925164529856</v>
      </c>
      <c r="N424" s="5">
        <v>0.0</v>
      </c>
      <c r="O424" s="5">
        <v>0.0</v>
      </c>
      <c r="P424" s="5">
        <v>0.0</v>
      </c>
    </row>
    <row r="425">
      <c r="A425" s="5">
        <v>423.0</v>
      </c>
      <c r="B425" s="6">
        <v>44916.0</v>
      </c>
      <c r="C425" s="5">
        <v>193.549459702352</v>
      </c>
      <c r="D425" s="5">
        <v>0.47742864966658</v>
      </c>
      <c r="E425" s="5">
        <v>381.630684760879</v>
      </c>
      <c r="F425" s="5">
        <v>42.4578200017661</v>
      </c>
      <c r="G425" s="5">
        <v>345.927412105965</v>
      </c>
      <c r="H425" s="5">
        <v>-6.86349716840187</v>
      </c>
      <c r="I425" s="5">
        <v>-6.86349716840187</v>
      </c>
      <c r="J425" s="5">
        <v>-6.86349716840187</v>
      </c>
      <c r="K425" s="5">
        <v>-6.86349716840187</v>
      </c>
      <c r="L425" s="5">
        <v>-6.86349716840187</v>
      </c>
      <c r="M425" s="5">
        <v>-6.86349716840187</v>
      </c>
      <c r="N425" s="5">
        <v>0.0</v>
      </c>
      <c r="O425" s="5">
        <v>0.0</v>
      </c>
      <c r="P425" s="5">
        <v>0.0</v>
      </c>
    </row>
    <row r="426">
      <c r="A426" s="5">
        <v>424.0</v>
      </c>
      <c r="B426" s="6">
        <v>44917.0</v>
      </c>
      <c r="C426" s="5">
        <v>190.706515939674</v>
      </c>
      <c r="D426" s="5">
        <v>-22.9342505188878</v>
      </c>
      <c r="E426" s="5">
        <v>353.274765313787</v>
      </c>
      <c r="F426" s="5">
        <v>37.8477749942129</v>
      </c>
      <c r="G426" s="5">
        <v>344.150299501314</v>
      </c>
      <c r="H426" s="5">
        <v>-15.3167953003114</v>
      </c>
      <c r="I426" s="5">
        <v>-15.3167953003114</v>
      </c>
      <c r="J426" s="5">
        <v>-15.3167953003114</v>
      </c>
      <c r="K426" s="5">
        <v>-15.3167953003114</v>
      </c>
      <c r="L426" s="5">
        <v>-15.3167953003114</v>
      </c>
      <c r="M426" s="5">
        <v>-15.3167953003114</v>
      </c>
      <c r="N426" s="5">
        <v>0.0</v>
      </c>
      <c r="O426" s="5">
        <v>0.0</v>
      </c>
      <c r="P426" s="5">
        <v>0.0</v>
      </c>
    </row>
    <row r="427">
      <c r="A427" s="5">
        <v>425.0</v>
      </c>
      <c r="B427" s="6">
        <v>44918.0</v>
      </c>
      <c r="C427" s="5">
        <v>187.863572176994</v>
      </c>
      <c r="D427" s="5">
        <v>-20.7554255445532</v>
      </c>
      <c r="E427" s="5">
        <v>357.269449628952</v>
      </c>
      <c r="F427" s="5">
        <v>32.8017040557441</v>
      </c>
      <c r="G427" s="5">
        <v>342.272137976246</v>
      </c>
      <c r="H427" s="5">
        <v>-19.723812365604</v>
      </c>
      <c r="I427" s="5">
        <v>-19.723812365604</v>
      </c>
      <c r="J427" s="5">
        <v>-19.723812365604</v>
      </c>
      <c r="K427" s="5">
        <v>-19.723812365604</v>
      </c>
      <c r="L427" s="5">
        <v>-19.723812365604</v>
      </c>
      <c r="M427" s="5">
        <v>-19.723812365604</v>
      </c>
      <c r="N427" s="5">
        <v>0.0</v>
      </c>
      <c r="O427" s="5">
        <v>0.0</v>
      </c>
      <c r="P427" s="5">
        <v>0.0</v>
      </c>
    </row>
    <row r="428">
      <c r="A428" s="5">
        <v>426.0</v>
      </c>
      <c r="B428" s="6">
        <v>44919.0</v>
      </c>
      <c r="C428" s="5">
        <v>185.020628414315</v>
      </c>
      <c r="D428" s="5">
        <v>12.1277787868124</v>
      </c>
      <c r="E428" s="5">
        <v>396.404139411013</v>
      </c>
      <c r="F428" s="5">
        <v>28.5287950455982</v>
      </c>
      <c r="G428" s="5">
        <v>340.618754361461</v>
      </c>
      <c r="H428" s="5">
        <v>27.2454459443272</v>
      </c>
      <c r="I428" s="5">
        <v>27.2454459443272</v>
      </c>
      <c r="J428" s="5">
        <v>27.2454459443272</v>
      </c>
      <c r="K428" s="5">
        <v>27.2454459443272</v>
      </c>
      <c r="L428" s="5">
        <v>27.2454459443272</v>
      </c>
      <c r="M428" s="5">
        <v>27.2454459443272</v>
      </c>
      <c r="N428" s="5">
        <v>0.0</v>
      </c>
      <c r="O428" s="5">
        <v>0.0</v>
      </c>
      <c r="P428" s="5">
        <v>0.0</v>
      </c>
    </row>
    <row r="429">
      <c r="A429" s="5">
        <v>427.0</v>
      </c>
      <c r="B429" s="6">
        <v>44920.0</v>
      </c>
      <c r="C429" s="5">
        <v>182.177684651637</v>
      </c>
      <c r="D429" s="5">
        <v>9.45145497481179</v>
      </c>
      <c r="E429" s="5">
        <v>405.585170204218</v>
      </c>
      <c r="F429" s="5">
        <v>24.3128895384002</v>
      </c>
      <c r="G429" s="5">
        <v>339.481352964913</v>
      </c>
      <c r="H429" s="5">
        <v>27.2455058256822</v>
      </c>
      <c r="I429" s="5">
        <v>27.2455058256822</v>
      </c>
      <c r="J429" s="5">
        <v>27.2455058256822</v>
      </c>
      <c r="K429" s="5">
        <v>27.2455058256822</v>
      </c>
      <c r="L429" s="5">
        <v>27.2455058256822</v>
      </c>
      <c r="M429" s="5">
        <v>27.2455058256822</v>
      </c>
      <c r="N429" s="5">
        <v>0.0</v>
      </c>
      <c r="O429" s="5">
        <v>0.0</v>
      </c>
      <c r="P429" s="5">
        <v>0.0</v>
      </c>
    </row>
    <row r="430">
      <c r="A430" s="5">
        <v>428.0</v>
      </c>
      <c r="B430" s="6">
        <v>44921.0</v>
      </c>
      <c r="C430" s="5">
        <v>179.334740888958</v>
      </c>
      <c r="D430" s="5">
        <v>-10.9888065069132</v>
      </c>
      <c r="E430" s="5">
        <v>372.902257602901</v>
      </c>
      <c r="F430" s="5">
        <v>19.6076932811124</v>
      </c>
      <c r="G430" s="5">
        <v>338.871948050263</v>
      </c>
      <c r="H430" s="5">
        <v>-3.64759529041974</v>
      </c>
      <c r="I430" s="5">
        <v>-3.64759529041974</v>
      </c>
      <c r="J430" s="5">
        <v>-3.64759529041974</v>
      </c>
      <c r="K430" s="5">
        <v>-3.64759529041974</v>
      </c>
      <c r="L430" s="5">
        <v>-3.64759529041974</v>
      </c>
      <c r="M430" s="5">
        <v>-3.64759529041974</v>
      </c>
      <c r="N430" s="5">
        <v>0.0</v>
      </c>
      <c r="O430" s="5">
        <v>0.0</v>
      </c>
      <c r="P430" s="5">
        <v>0.0</v>
      </c>
    </row>
    <row r="431">
      <c r="A431" s="5">
        <v>429.0</v>
      </c>
      <c r="B431" s="6">
        <v>44922.0</v>
      </c>
      <c r="C431" s="5">
        <v>176.491797126278</v>
      </c>
      <c r="D431" s="5">
        <v>-33.9272342289369</v>
      </c>
      <c r="E431" s="5">
        <v>362.329491378597</v>
      </c>
      <c r="F431" s="5">
        <v>15.7883949994649</v>
      </c>
      <c r="G431" s="5">
        <v>338.797680698315</v>
      </c>
      <c r="H431" s="5">
        <v>-8.93925164528447</v>
      </c>
      <c r="I431" s="5">
        <v>-8.93925164528447</v>
      </c>
      <c r="J431" s="5">
        <v>-8.93925164528447</v>
      </c>
      <c r="K431" s="5">
        <v>-8.93925164528447</v>
      </c>
      <c r="L431" s="5">
        <v>-8.93925164528447</v>
      </c>
      <c r="M431" s="5">
        <v>-8.93925164528447</v>
      </c>
      <c r="N431" s="5">
        <v>0.0</v>
      </c>
      <c r="O431" s="5">
        <v>0.0</v>
      </c>
      <c r="P431" s="5">
        <v>0.0</v>
      </c>
    </row>
    <row r="432">
      <c r="A432" s="5">
        <v>430.0</v>
      </c>
      <c r="B432" s="6">
        <v>44923.0</v>
      </c>
      <c r="C432" s="5">
        <v>173.6488533636</v>
      </c>
      <c r="D432" s="5">
        <v>-32.8247692903717</v>
      </c>
      <c r="E432" s="5">
        <v>366.7699623758</v>
      </c>
      <c r="F432" s="5">
        <v>11.6078836209548</v>
      </c>
      <c r="G432" s="5">
        <v>338.354151887527</v>
      </c>
      <c r="H432" s="5">
        <v>-6.86349716838974</v>
      </c>
      <c r="I432" s="5">
        <v>-6.86349716838974</v>
      </c>
      <c r="J432" s="5">
        <v>-6.86349716838974</v>
      </c>
      <c r="K432" s="5">
        <v>-6.86349716838974</v>
      </c>
      <c r="L432" s="5">
        <v>-6.86349716838974</v>
      </c>
      <c r="M432" s="5">
        <v>-6.86349716838974</v>
      </c>
      <c r="N432" s="5">
        <v>0.0</v>
      </c>
      <c r="O432" s="5">
        <v>0.0</v>
      </c>
      <c r="P432" s="5">
        <v>0.0</v>
      </c>
    </row>
    <row r="433">
      <c r="A433" s="5">
        <v>431.0</v>
      </c>
      <c r="B433" s="6">
        <v>44924.0</v>
      </c>
      <c r="C433" s="5">
        <v>170.805909600921</v>
      </c>
      <c r="D433" s="5">
        <v>-43.1674844924424</v>
      </c>
      <c r="E433" s="5">
        <v>359.81586832275</v>
      </c>
      <c r="F433" s="5">
        <v>7.55797568265925</v>
      </c>
      <c r="G433" s="5">
        <v>336.31496534688</v>
      </c>
      <c r="H433" s="5">
        <v>-15.3167953003221</v>
      </c>
      <c r="I433" s="5">
        <v>-15.3167953003221</v>
      </c>
      <c r="J433" s="5">
        <v>-15.3167953003221</v>
      </c>
      <c r="K433" s="5">
        <v>-15.3167953003221</v>
      </c>
      <c r="L433" s="5">
        <v>-15.3167953003221</v>
      </c>
      <c r="M433" s="5">
        <v>-15.3167953003221</v>
      </c>
      <c r="N433" s="5">
        <v>0.0</v>
      </c>
      <c r="O433" s="5">
        <v>0.0</v>
      </c>
      <c r="P433" s="5">
        <v>0.0</v>
      </c>
    </row>
    <row r="434">
      <c r="A434" s="5">
        <v>432.0</v>
      </c>
      <c r="B434" s="6">
        <v>44925.0</v>
      </c>
      <c r="C434" s="5">
        <v>167.962965838241</v>
      </c>
      <c r="D434" s="5">
        <v>-48.845082974606</v>
      </c>
      <c r="E434" s="5">
        <v>346.710578920013</v>
      </c>
      <c r="F434" s="5">
        <v>4.09522687805077</v>
      </c>
      <c r="G434" s="5">
        <v>334.996076738304</v>
      </c>
      <c r="H434" s="5">
        <v>-19.7238123655747</v>
      </c>
      <c r="I434" s="5">
        <v>-19.7238123655747</v>
      </c>
      <c r="J434" s="5">
        <v>-19.7238123655747</v>
      </c>
      <c r="K434" s="5">
        <v>-19.7238123655747</v>
      </c>
      <c r="L434" s="5">
        <v>-19.7238123655747</v>
      </c>
      <c r="M434" s="5">
        <v>-19.7238123655747</v>
      </c>
      <c r="N434" s="5">
        <v>0.0</v>
      </c>
      <c r="O434" s="5">
        <v>0.0</v>
      </c>
      <c r="P434" s="5">
        <v>0.0</v>
      </c>
    </row>
    <row r="435">
      <c r="A435" s="5">
        <v>433.0</v>
      </c>
      <c r="B435" s="6">
        <v>44926.0</v>
      </c>
      <c r="C435" s="5">
        <v>165.120022075562</v>
      </c>
      <c r="D435" s="5">
        <v>-9.56652215548742</v>
      </c>
      <c r="E435" s="5">
        <v>393.704585249729</v>
      </c>
      <c r="F435" s="5">
        <v>0.644058793726392</v>
      </c>
      <c r="G435" s="5">
        <v>333.693949309714</v>
      </c>
      <c r="H435" s="5">
        <v>27.2454459442106</v>
      </c>
      <c r="I435" s="5">
        <v>27.2454459442106</v>
      </c>
      <c r="J435" s="5">
        <v>27.2454459442106</v>
      </c>
      <c r="K435" s="5">
        <v>27.2454459442106</v>
      </c>
      <c r="L435" s="5">
        <v>27.2454459442106</v>
      </c>
      <c r="M435" s="5">
        <v>27.2454459442106</v>
      </c>
      <c r="N435" s="5">
        <v>0.0</v>
      </c>
      <c r="O435" s="5">
        <v>0.0</v>
      </c>
      <c r="P435" s="5">
        <v>0.0</v>
      </c>
    </row>
    <row r="436">
      <c r="A436" s="5">
        <v>434.0</v>
      </c>
      <c r="B436" s="6">
        <v>44927.0</v>
      </c>
      <c r="C436" s="5">
        <v>162.277078312884</v>
      </c>
      <c r="D436" s="5">
        <v>-7.24202679696105</v>
      </c>
      <c r="E436" s="5">
        <v>392.488847023479</v>
      </c>
      <c r="F436" s="5">
        <v>-2.70609881747626</v>
      </c>
      <c r="G436" s="5">
        <v>331.951861285971</v>
      </c>
      <c r="H436" s="5">
        <v>27.2455058257958</v>
      </c>
      <c r="I436" s="5">
        <v>27.2455058257958</v>
      </c>
      <c r="J436" s="5">
        <v>27.2455058257958</v>
      </c>
      <c r="K436" s="5">
        <v>27.2455058257958</v>
      </c>
      <c r="L436" s="5">
        <v>27.2455058257958</v>
      </c>
      <c r="M436" s="5">
        <v>27.2455058257958</v>
      </c>
      <c r="N436" s="5">
        <v>0.0</v>
      </c>
      <c r="O436" s="5">
        <v>0.0</v>
      </c>
      <c r="P436" s="5">
        <v>0.0</v>
      </c>
    </row>
    <row r="437">
      <c r="A437" s="5">
        <v>435.0</v>
      </c>
      <c r="B437" s="6">
        <v>44928.0</v>
      </c>
      <c r="C437" s="5">
        <v>159.434134550205</v>
      </c>
      <c r="D437" s="5">
        <v>-44.0573575781906</v>
      </c>
      <c r="E437" s="5">
        <v>349.187052443423</v>
      </c>
      <c r="F437" s="5">
        <v>-6.03868104507425</v>
      </c>
      <c r="G437" s="5">
        <v>331.054479107542</v>
      </c>
      <c r="H437" s="5">
        <v>-3.64759529041552</v>
      </c>
      <c r="I437" s="5">
        <v>-3.64759529041552</v>
      </c>
      <c r="J437" s="5">
        <v>-3.64759529041552</v>
      </c>
      <c r="K437" s="5">
        <v>-3.64759529041552</v>
      </c>
      <c r="L437" s="5">
        <v>-3.64759529041552</v>
      </c>
      <c r="M437" s="5">
        <v>-3.64759529041552</v>
      </c>
      <c r="N437" s="5">
        <v>0.0</v>
      </c>
      <c r="O437" s="5">
        <v>0.0</v>
      </c>
      <c r="P437" s="5">
        <v>0.0</v>
      </c>
    </row>
    <row r="438">
      <c r="A438" s="5">
        <v>436.0</v>
      </c>
      <c r="B438" s="6">
        <v>44929.0</v>
      </c>
      <c r="C438" s="5">
        <v>156.591190787526</v>
      </c>
      <c r="D438" s="5">
        <v>-63.9908351781471</v>
      </c>
      <c r="E438" s="5">
        <v>348.422742552262</v>
      </c>
      <c r="F438" s="5">
        <v>-9.37126327267251</v>
      </c>
      <c r="G438" s="5">
        <v>329.899789048519</v>
      </c>
      <c r="H438" s="5">
        <v>-8.93925164529931</v>
      </c>
      <c r="I438" s="5">
        <v>-8.93925164529931</v>
      </c>
      <c r="J438" s="5">
        <v>-8.93925164529931</v>
      </c>
      <c r="K438" s="5">
        <v>-8.93925164529931</v>
      </c>
      <c r="L438" s="5">
        <v>-8.93925164529931</v>
      </c>
      <c r="M438" s="5">
        <v>-8.93925164529931</v>
      </c>
      <c r="N438" s="5">
        <v>0.0</v>
      </c>
      <c r="O438" s="5">
        <v>0.0</v>
      </c>
      <c r="P438" s="5">
        <v>0.0</v>
      </c>
    </row>
    <row r="439">
      <c r="A439" s="5">
        <v>437.0</v>
      </c>
      <c r="B439" s="6">
        <v>44930.0</v>
      </c>
      <c r="C439" s="5">
        <v>153.748247024847</v>
      </c>
      <c r="D439" s="5">
        <v>-70.7816590782059</v>
      </c>
      <c r="E439" s="5">
        <v>349.151897243132</v>
      </c>
      <c r="F439" s="5">
        <v>-12.7038455002705</v>
      </c>
      <c r="G439" s="5">
        <v>329.127590484515</v>
      </c>
      <c r="H439" s="5">
        <v>-6.86349716839799</v>
      </c>
      <c r="I439" s="5">
        <v>-6.86349716839799</v>
      </c>
      <c r="J439" s="5">
        <v>-6.86349716839799</v>
      </c>
      <c r="K439" s="5">
        <v>-6.86349716839799</v>
      </c>
      <c r="L439" s="5">
        <v>-6.86349716839799</v>
      </c>
      <c r="M439" s="5">
        <v>-6.86349716839799</v>
      </c>
      <c r="N439" s="5">
        <v>0.0</v>
      </c>
      <c r="O439" s="5">
        <v>0.0</v>
      </c>
      <c r="P439" s="5">
        <v>0.0</v>
      </c>
    </row>
    <row r="440">
      <c r="A440" s="5">
        <v>438.0</v>
      </c>
      <c r="B440" s="6">
        <v>44931.0</v>
      </c>
      <c r="C440" s="5">
        <v>150.905303262168</v>
      </c>
      <c r="D440" s="5">
        <v>-78.4076391017297</v>
      </c>
      <c r="E440" s="5">
        <v>331.448669463009</v>
      </c>
      <c r="F440" s="5">
        <v>-16.2567949316093</v>
      </c>
      <c r="G440" s="5">
        <v>328.358969270766</v>
      </c>
      <c r="H440" s="5">
        <v>-15.3167953002719</v>
      </c>
      <c r="I440" s="5">
        <v>-15.3167953002719</v>
      </c>
      <c r="J440" s="5">
        <v>-15.3167953002719</v>
      </c>
      <c r="K440" s="5">
        <v>-15.3167953002719</v>
      </c>
      <c r="L440" s="5">
        <v>-15.3167953002719</v>
      </c>
      <c r="M440" s="5">
        <v>-15.3167953002719</v>
      </c>
      <c r="N440" s="5">
        <v>0.0</v>
      </c>
      <c r="O440" s="5">
        <v>0.0</v>
      </c>
      <c r="P440" s="5">
        <v>0.0</v>
      </c>
    </row>
    <row r="441">
      <c r="A441" s="5">
        <v>439.0</v>
      </c>
      <c r="B441" s="6">
        <v>44932.0</v>
      </c>
      <c r="C441" s="5">
        <v>148.062359499489</v>
      </c>
      <c r="D441" s="5">
        <v>-87.3638405972186</v>
      </c>
      <c r="E441" s="5">
        <v>330.136480096812</v>
      </c>
      <c r="F441" s="5">
        <v>-20.0610948877437</v>
      </c>
      <c r="G441" s="5">
        <v>327.963039750245</v>
      </c>
      <c r="H441" s="5">
        <v>-19.7238123655581</v>
      </c>
      <c r="I441" s="5">
        <v>-19.7238123655581</v>
      </c>
      <c r="J441" s="5">
        <v>-19.7238123655581</v>
      </c>
      <c r="K441" s="5">
        <v>-19.7238123655581</v>
      </c>
      <c r="L441" s="5">
        <v>-19.7238123655581</v>
      </c>
      <c r="M441" s="5">
        <v>-19.7238123655581</v>
      </c>
      <c r="N441" s="5">
        <v>0.0</v>
      </c>
      <c r="O441" s="5">
        <v>0.0</v>
      </c>
      <c r="P441" s="5">
        <v>0.0</v>
      </c>
    </row>
    <row r="442">
      <c r="A442" s="5">
        <v>440.0</v>
      </c>
      <c r="B442" s="6">
        <v>44933.0</v>
      </c>
      <c r="C442" s="5">
        <v>145.21941573681</v>
      </c>
      <c r="D442" s="5">
        <v>-36.1791580161458</v>
      </c>
      <c r="E442" s="5">
        <v>386.093778558861</v>
      </c>
      <c r="F442" s="5">
        <v>-24.7014000149017</v>
      </c>
      <c r="G442" s="5">
        <v>326.993219983832</v>
      </c>
      <c r="H442" s="5">
        <v>27.2454459442312</v>
      </c>
      <c r="I442" s="5">
        <v>27.2454459442312</v>
      </c>
      <c r="J442" s="5">
        <v>27.2454459442312</v>
      </c>
      <c r="K442" s="5">
        <v>27.2454459442312</v>
      </c>
      <c r="L442" s="5">
        <v>27.2454459442312</v>
      </c>
      <c r="M442" s="5">
        <v>27.2454459442312</v>
      </c>
      <c r="N442" s="5">
        <v>0.0</v>
      </c>
      <c r="O442" s="5">
        <v>0.0</v>
      </c>
      <c r="P442" s="5">
        <v>0.0</v>
      </c>
    </row>
    <row r="443">
      <c r="A443" s="5">
        <v>441.0</v>
      </c>
      <c r="B443" s="6">
        <v>44934.0</v>
      </c>
      <c r="C443" s="5">
        <v>142.376471974131</v>
      </c>
      <c r="D443" s="5">
        <v>-46.7475728676455</v>
      </c>
      <c r="E443" s="5">
        <v>376.572371770149</v>
      </c>
      <c r="F443" s="5">
        <v>-29.7492860028303</v>
      </c>
      <c r="G443" s="5">
        <v>325.965986413198</v>
      </c>
      <c r="H443" s="5">
        <v>27.2455058257564</v>
      </c>
      <c r="I443" s="5">
        <v>27.2455058257564</v>
      </c>
      <c r="J443" s="5">
        <v>27.2455058257564</v>
      </c>
      <c r="K443" s="5">
        <v>27.2455058257564</v>
      </c>
      <c r="L443" s="5">
        <v>27.2455058257564</v>
      </c>
      <c r="M443" s="5">
        <v>27.2455058257564</v>
      </c>
      <c r="N443" s="5">
        <v>0.0</v>
      </c>
      <c r="O443" s="5">
        <v>0.0</v>
      </c>
      <c r="P443" s="5">
        <v>0.0</v>
      </c>
    </row>
    <row r="444">
      <c r="A444" s="5">
        <v>442.0</v>
      </c>
      <c r="B444" s="6">
        <v>44935.0</v>
      </c>
      <c r="C444" s="5">
        <v>139.533528211452</v>
      </c>
      <c r="D444" s="5">
        <v>-67.9914046181821</v>
      </c>
      <c r="E444" s="5">
        <v>332.84061442596</v>
      </c>
      <c r="F444" s="5">
        <v>-34.1148014336712</v>
      </c>
      <c r="G444" s="5">
        <v>325.07135030662</v>
      </c>
      <c r="H444" s="5">
        <v>-3.64759529044303</v>
      </c>
      <c r="I444" s="5">
        <v>-3.64759529044303</v>
      </c>
      <c r="J444" s="5">
        <v>-3.64759529044303</v>
      </c>
      <c r="K444" s="5">
        <v>-3.64759529044303</v>
      </c>
      <c r="L444" s="5">
        <v>-3.64759529044303</v>
      </c>
      <c r="M444" s="5">
        <v>-3.64759529044303</v>
      </c>
      <c r="N444" s="5">
        <v>0.0</v>
      </c>
      <c r="O444" s="5">
        <v>0.0</v>
      </c>
      <c r="P444" s="5">
        <v>0.0</v>
      </c>
    </row>
    <row r="445">
      <c r="A445" s="5">
        <v>443.0</v>
      </c>
      <c r="B445" s="6">
        <v>44936.0</v>
      </c>
      <c r="C445" s="5">
        <v>136.690584448773</v>
      </c>
      <c r="D445" s="5">
        <v>-90.44419231351</v>
      </c>
      <c r="E445" s="5">
        <v>336.68446387753</v>
      </c>
      <c r="F445" s="5">
        <v>-38.964290594312</v>
      </c>
      <c r="G445" s="5">
        <v>324.116045187982</v>
      </c>
      <c r="H445" s="5">
        <v>-8.93925164525631</v>
      </c>
      <c r="I445" s="5">
        <v>-8.93925164525631</v>
      </c>
      <c r="J445" s="5">
        <v>-8.93925164525631</v>
      </c>
      <c r="K445" s="5">
        <v>-8.93925164525631</v>
      </c>
      <c r="L445" s="5">
        <v>-8.93925164525631</v>
      </c>
      <c r="M445" s="5">
        <v>-8.93925164525631</v>
      </c>
      <c r="N445" s="5">
        <v>0.0</v>
      </c>
      <c r="O445" s="5">
        <v>0.0</v>
      </c>
      <c r="P445" s="5">
        <v>0.0</v>
      </c>
    </row>
    <row r="446">
      <c r="A446" s="5">
        <v>444.0</v>
      </c>
      <c r="B446" s="6">
        <v>44937.0</v>
      </c>
      <c r="C446" s="5">
        <v>133.847640686093</v>
      </c>
      <c r="D446" s="5">
        <v>-95.3696476377219</v>
      </c>
      <c r="E446" s="5">
        <v>335.068918963745</v>
      </c>
      <c r="F446" s="5">
        <v>-43.7881134582537</v>
      </c>
      <c r="G446" s="5">
        <v>322.859452343959</v>
      </c>
      <c r="H446" s="5">
        <v>-6.86349716840672</v>
      </c>
      <c r="I446" s="5">
        <v>-6.86349716840672</v>
      </c>
      <c r="J446" s="5">
        <v>-6.86349716840672</v>
      </c>
      <c r="K446" s="5">
        <v>-6.86349716840672</v>
      </c>
      <c r="L446" s="5">
        <v>-6.86349716840672</v>
      </c>
      <c r="M446" s="5">
        <v>-6.86349716840672</v>
      </c>
      <c r="N446" s="5">
        <v>0.0</v>
      </c>
      <c r="O446" s="5">
        <v>0.0</v>
      </c>
      <c r="P446" s="5">
        <v>0.0</v>
      </c>
    </row>
    <row r="447">
      <c r="A447" s="5">
        <v>445.0</v>
      </c>
      <c r="B447" s="6">
        <v>44938.0</v>
      </c>
      <c r="C447" s="5">
        <v>131.004696923415</v>
      </c>
      <c r="D447" s="5">
        <v>-105.005406542202</v>
      </c>
      <c r="E447" s="5">
        <v>324.88294340375</v>
      </c>
      <c r="F447" s="5">
        <v>-48.5952244965459</v>
      </c>
      <c r="G447" s="5">
        <v>321.47627600347</v>
      </c>
      <c r="H447" s="5">
        <v>-15.3167953002748</v>
      </c>
      <c r="I447" s="5">
        <v>-15.3167953002748</v>
      </c>
      <c r="J447" s="5">
        <v>-15.3167953002748</v>
      </c>
      <c r="K447" s="5">
        <v>-15.3167953002748</v>
      </c>
      <c r="L447" s="5">
        <v>-15.3167953002748</v>
      </c>
      <c r="M447" s="5">
        <v>-15.3167953002748</v>
      </c>
      <c r="N447" s="5">
        <v>0.0</v>
      </c>
      <c r="O447" s="5">
        <v>0.0</v>
      </c>
      <c r="P447" s="5">
        <v>0.0</v>
      </c>
    </row>
    <row r="448">
      <c r="A448" s="5">
        <v>446.0</v>
      </c>
      <c r="B448" s="6">
        <v>44939.0</v>
      </c>
      <c r="C448" s="5">
        <v>128.161753160736</v>
      </c>
      <c r="D448" s="5">
        <v>-106.825162023818</v>
      </c>
      <c r="E448" s="5">
        <v>319.174244757022</v>
      </c>
      <c r="F448" s="5">
        <v>-53.6174076814458</v>
      </c>
      <c r="G448" s="5">
        <v>320.09309966298</v>
      </c>
      <c r="H448" s="5">
        <v>-19.7238123655415</v>
      </c>
      <c r="I448" s="5">
        <v>-19.7238123655415</v>
      </c>
      <c r="J448" s="5">
        <v>-19.7238123655415</v>
      </c>
      <c r="K448" s="5">
        <v>-19.7238123655415</v>
      </c>
      <c r="L448" s="5">
        <v>-19.7238123655415</v>
      </c>
      <c r="M448" s="5">
        <v>-19.7238123655415</v>
      </c>
      <c r="N448" s="5">
        <v>0.0</v>
      </c>
      <c r="O448" s="5">
        <v>0.0</v>
      </c>
      <c r="P448" s="5">
        <v>0.0</v>
      </c>
    </row>
    <row r="449">
      <c r="A449" s="5">
        <v>447.0</v>
      </c>
      <c r="B449" s="6">
        <v>44940.0</v>
      </c>
      <c r="C449" s="5">
        <v>125.318809398057</v>
      </c>
      <c r="D449" s="5">
        <v>-59.9451991097862</v>
      </c>
      <c r="E449" s="5">
        <v>367.716344950665</v>
      </c>
      <c r="F449" s="5">
        <v>-58.5998093620671</v>
      </c>
      <c r="G449" s="5">
        <v>318.709923322491</v>
      </c>
      <c r="H449" s="5">
        <v>27.2454459442709</v>
      </c>
      <c r="I449" s="5">
        <v>27.2454459442709</v>
      </c>
      <c r="J449" s="5">
        <v>27.2454459442709</v>
      </c>
      <c r="K449" s="5">
        <v>27.2454459442709</v>
      </c>
      <c r="L449" s="5">
        <v>27.2454459442709</v>
      </c>
      <c r="M449" s="5">
        <v>27.2454459442709</v>
      </c>
      <c r="N449" s="5">
        <v>0.0</v>
      </c>
      <c r="O449" s="5">
        <v>0.0</v>
      </c>
      <c r="P449" s="5">
        <v>0.0</v>
      </c>
    </row>
    <row r="450">
      <c r="A450" s="5">
        <v>448.0</v>
      </c>
      <c r="B450" s="6">
        <v>44941.0</v>
      </c>
      <c r="C450" s="5">
        <v>122.475865635378</v>
      </c>
      <c r="D450" s="5">
        <v>-70.1067246954559</v>
      </c>
      <c r="E450" s="5">
        <v>371.23214809517</v>
      </c>
      <c r="F450" s="5">
        <v>-62.7841892961606</v>
      </c>
      <c r="G450" s="5">
        <v>318.467116365088</v>
      </c>
      <c r="H450" s="5">
        <v>27.2455058257454</v>
      </c>
      <c r="I450" s="5">
        <v>27.2455058257454</v>
      </c>
      <c r="J450" s="5">
        <v>27.2455058257454</v>
      </c>
      <c r="K450" s="5">
        <v>27.2455058257454</v>
      </c>
      <c r="L450" s="5">
        <v>27.2455058257454</v>
      </c>
      <c r="M450" s="5">
        <v>27.2455058257454</v>
      </c>
      <c r="N450" s="5">
        <v>0.0</v>
      </c>
      <c r="O450" s="5">
        <v>0.0</v>
      </c>
      <c r="P450" s="5">
        <v>0.0</v>
      </c>
    </row>
    <row r="451">
      <c r="A451" s="5">
        <v>449.0</v>
      </c>
      <c r="B451" s="6">
        <v>44942.0</v>
      </c>
      <c r="C451" s="5">
        <v>119.632921872699</v>
      </c>
      <c r="D451" s="5">
        <v>-96.2929672971437</v>
      </c>
      <c r="E451" s="5">
        <v>335.88617500929</v>
      </c>
      <c r="F451" s="5">
        <v>-67.2985631192531</v>
      </c>
      <c r="G451" s="5">
        <v>317.278133670474</v>
      </c>
      <c r="H451" s="5">
        <v>-3.64759529032709</v>
      </c>
      <c r="I451" s="5">
        <v>-3.64759529032709</v>
      </c>
      <c r="J451" s="5">
        <v>-3.64759529032709</v>
      </c>
      <c r="K451" s="5">
        <v>-3.64759529032709</v>
      </c>
      <c r="L451" s="5">
        <v>-3.64759529032709</v>
      </c>
      <c r="M451" s="5">
        <v>-3.64759529032709</v>
      </c>
      <c r="N451" s="5">
        <v>0.0</v>
      </c>
      <c r="O451" s="5">
        <v>0.0</v>
      </c>
      <c r="P451" s="5">
        <v>0.0</v>
      </c>
    </row>
    <row r="452">
      <c r="A452" s="5">
        <v>450.0</v>
      </c>
      <c r="B452" s="6">
        <v>44943.0</v>
      </c>
      <c r="C452" s="5">
        <v>116.78997811002</v>
      </c>
      <c r="D452" s="5">
        <v>-105.177342413119</v>
      </c>
      <c r="E452" s="5">
        <v>335.727092733845</v>
      </c>
      <c r="F452" s="5">
        <v>-70.9479251951831</v>
      </c>
      <c r="G452" s="5">
        <v>315.634686608475</v>
      </c>
      <c r="H452" s="5">
        <v>-8.93925164527115</v>
      </c>
      <c r="I452" s="5">
        <v>-8.93925164527115</v>
      </c>
      <c r="J452" s="5">
        <v>-8.93925164527115</v>
      </c>
      <c r="K452" s="5">
        <v>-8.93925164527115</v>
      </c>
      <c r="L452" s="5">
        <v>-8.93925164527115</v>
      </c>
      <c r="M452" s="5">
        <v>-8.93925164527115</v>
      </c>
      <c r="N452" s="5">
        <v>0.0</v>
      </c>
      <c r="O452" s="5">
        <v>0.0</v>
      </c>
      <c r="P452" s="5">
        <v>0.0</v>
      </c>
    </row>
    <row r="453">
      <c r="A453" s="5">
        <v>451.0</v>
      </c>
      <c r="B453" s="6">
        <v>44944.0</v>
      </c>
      <c r="C453" s="5">
        <v>113.947034347341</v>
      </c>
      <c r="D453" s="5">
        <v>-124.637689270995</v>
      </c>
      <c r="E453" s="5">
        <v>327.687616717153</v>
      </c>
      <c r="F453" s="5">
        <v>-75.5934701497579</v>
      </c>
      <c r="G453" s="5">
        <v>314.480593116231</v>
      </c>
      <c r="H453" s="5">
        <v>-6.86349716841498</v>
      </c>
      <c r="I453" s="5">
        <v>-6.86349716841498</v>
      </c>
      <c r="J453" s="5">
        <v>-6.86349716841498</v>
      </c>
      <c r="K453" s="5">
        <v>-6.86349716841498</v>
      </c>
      <c r="L453" s="5">
        <v>-6.86349716841498</v>
      </c>
      <c r="M453" s="5">
        <v>-6.86349716841498</v>
      </c>
      <c r="N453" s="5">
        <v>0.0</v>
      </c>
      <c r="O453" s="5">
        <v>0.0</v>
      </c>
      <c r="P453" s="5">
        <v>0.0</v>
      </c>
    </row>
    <row r="454">
      <c r="A454" s="5">
        <v>452.0</v>
      </c>
      <c r="B454" s="6">
        <v>44945.0</v>
      </c>
      <c r="C454" s="5">
        <v>111.104090584662</v>
      </c>
      <c r="D454" s="5">
        <v>-134.559265161368</v>
      </c>
      <c r="E454" s="5">
        <v>324.011901527983</v>
      </c>
      <c r="F454" s="5">
        <v>-80.1685759585222</v>
      </c>
      <c r="G454" s="5">
        <v>312.54761676267</v>
      </c>
      <c r="H454" s="5">
        <v>-15.3167953002933</v>
      </c>
      <c r="I454" s="5">
        <v>-15.3167953002933</v>
      </c>
      <c r="J454" s="5">
        <v>-15.3167953002933</v>
      </c>
      <c r="K454" s="5">
        <v>-15.3167953002933</v>
      </c>
      <c r="L454" s="5">
        <v>-15.3167953002933</v>
      </c>
      <c r="M454" s="5">
        <v>-15.3167953002933</v>
      </c>
      <c r="N454" s="5">
        <v>0.0</v>
      </c>
      <c r="O454" s="5">
        <v>0.0</v>
      </c>
      <c r="P454" s="5">
        <v>0.0</v>
      </c>
    </row>
    <row r="455">
      <c r="A455" s="5">
        <v>453.0</v>
      </c>
      <c r="B455" s="6">
        <v>44946.0</v>
      </c>
      <c r="C455" s="5">
        <v>108.261146821983</v>
      </c>
      <c r="D455" s="5">
        <v>-136.272369459737</v>
      </c>
      <c r="E455" s="5">
        <v>309.376955656758</v>
      </c>
      <c r="F455" s="5">
        <v>-84.9496884773572</v>
      </c>
      <c r="G455" s="5">
        <v>310.77660104721</v>
      </c>
      <c r="H455" s="5">
        <v>-19.7238123655185</v>
      </c>
      <c r="I455" s="5">
        <v>-19.7238123655185</v>
      </c>
      <c r="J455" s="5">
        <v>-19.7238123655185</v>
      </c>
      <c r="K455" s="5">
        <v>-19.7238123655185</v>
      </c>
      <c r="L455" s="5">
        <v>-19.7238123655185</v>
      </c>
      <c r="M455" s="5">
        <v>-19.7238123655185</v>
      </c>
      <c r="N455" s="5">
        <v>0.0</v>
      </c>
      <c r="O455" s="5">
        <v>0.0</v>
      </c>
      <c r="P455" s="5">
        <v>0.0</v>
      </c>
    </row>
    <row r="456">
      <c r="A456" s="5">
        <v>454.0</v>
      </c>
      <c r="B456" s="6">
        <v>44947.0</v>
      </c>
      <c r="C456" s="5">
        <v>105.418203059304</v>
      </c>
      <c r="D456" s="5">
        <v>-96.9984674570227</v>
      </c>
      <c r="E456" s="5">
        <v>362.055419180956</v>
      </c>
      <c r="F456" s="5">
        <v>-89.4516490475284</v>
      </c>
      <c r="G456" s="5">
        <v>308.900101755997</v>
      </c>
      <c r="H456" s="5">
        <v>27.2454459442722</v>
      </c>
      <c r="I456" s="5">
        <v>27.2454459442722</v>
      </c>
      <c r="J456" s="5">
        <v>27.2454459442722</v>
      </c>
      <c r="K456" s="5">
        <v>27.2454459442722</v>
      </c>
      <c r="L456" s="5">
        <v>27.2454459442722</v>
      </c>
      <c r="M456" s="5">
        <v>27.2454459442722</v>
      </c>
      <c r="N456" s="5">
        <v>0.0</v>
      </c>
      <c r="O456" s="5">
        <v>0.0</v>
      </c>
      <c r="P456" s="5">
        <v>0.0</v>
      </c>
    </row>
    <row r="457">
      <c r="A457" s="5">
        <v>455.0</v>
      </c>
      <c r="B457" s="6">
        <v>44948.0</v>
      </c>
      <c r="C457" s="5">
        <v>102.575259296625</v>
      </c>
      <c r="D457" s="5">
        <v>-113.623618243976</v>
      </c>
      <c r="E457" s="5">
        <v>363.374214384792</v>
      </c>
      <c r="F457" s="5">
        <v>-94.1547806734841</v>
      </c>
      <c r="G457" s="5">
        <v>307.40792796962</v>
      </c>
      <c r="H457" s="5">
        <v>27.2455058257343</v>
      </c>
      <c r="I457" s="5">
        <v>27.2455058257343</v>
      </c>
      <c r="J457" s="5">
        <v>27.2455058257343</v>
      </c>
      <c r="K457" s="5">
        <v>27.2455058257343</v>
      </c>
      <c r="L457" s="5">
        <v>27.2455058257343</v>
      </c>
      <c r="M457" s="5">
        <v>27.2455058257343</v>
      </c>
      <c r="N457" s="5">
        <v>0.0</v>
      </c>
      <c r="O457" s="5">
        <v>0.0</v>
      </c>
      <c r="P457" s="5">
        <v>0.0</v>
      </c>
    </row>
    <row r="458">
      <c r="A458" s="5">
        <v>456.0</v>
      </c>
      <c r="B458" s="6">
        <v>44949.0</v>
      </c>
      <c r="C458" s="5">
        <v>99.7323155339461</v>
      </c>
      <c r="D458" s="5">
        <v>-129.357918458052</v>
      </c>
      <c r="E458" s="5">
        <v>324.002214085108</v>
      </c>
      <c r="F458" s="5">
        <v>-99.0350170414277</v>
      </c>
      <c r="G458" s="5">
        <v>306.073434467832</v>
      </c>
      <c r="H458" s="5">
        <v>-3.64759529038633</v>
      </c>
      <c r="I458" s="5">
        <v>-3.64759529038633</v>
      </c>
      <c r="J458" s="5">
        <v>-3.64759529038633</v>
      </c>
      <c r="K458" s="5">
        <v>-3.64759529038633</v>
      </c>
      <c r="L458" s="5">
        <v>-3.64759529038633</v>
      </c>
      <c r="M458" s="5">
        <v>-3.64759529038633</v>
      </c>
      <c r="N458" s="5">
        <v>0.0</v>
      </c>
      <c r="O458" s="5">
        <v>0.0</v>
      </c>
      <c r="P458" s="5">
        <v>0.0</v>
      </c>
    </row>
    <row r="459">
      <c r="A459" s="5">
        <v>457.0</v>
      </c>
      <c r="B459" s="6">
        <v>44950.0</v>
      </c>
      <c r="C459" s="5">
        <v>96.8893717712672</v>
      </c>
      <c r="D459" s="5">
        <v>-141.663567305935</v>
      </c>
      <c r="E459" s="5">
        <v>320.200959766422</v>
      </c>
      <c r="F459" s="5">
        <v>-104.114458401849</v>
      </c>
      <c r="G459" s="5">
        <v>304.790755516009</v>
      </c>
      <c r="H459" s="5">
        <v>-8.93925164528599</v>
      </c>
      <c r="I459" s="5">
        <v>-8.93925164528599</v>
      </c>
      <c r="J459" s="5">
        <v>-8.93925164528599</v>
      </c>
      <c r="K459" s="5">
        <v>-8.93925164528599</v>
      </c>
      <c r="L459" s="5">
        <v>-8.93925164528599</v>
      </c>
      <c r="M459" s="5">
        <v>-8.93925164528599</v>
      </c>
      <c r="N459" s="5">
        <v>0.0</v>
      </c>
      <c r="O459" s="5">
        <v>0.0</v>
      </c>
      <c r="P459" s="5">
        <v>0.0</v>
      </c>
    </row>
    <row r="460">
      <c r="A460" s="5">
        <v>458.0</v>
      </c>
      <c r="B460" s="6">
        <v>44951.0</v>
      </c>
      <c r="C460" s="5">
        <v>94.0464280085883</v>
      </c>
      <c r="D460" s="5">
        <v>-143.905684887256</v>
      </c>
      <c r="E460" s="5">
        <v>307.0187559868</v>
      </c>
      <c r="F460" s="5">
        <v>-109.376493674089</v>
      </c>
      <c r="G460" s="5">
        <v>302.888625746602</v>
      </c>
      <c r="H460" s="5">
        <v>-6.86349716840285</v>
      </c>
      <c r="I460" s="5">
        <v>-6.86349716840285</v>
      </c>
      <c r="J460" s="5">
        <v>-6.86349716840285</v>
      </c>
      <c r="K460" s="5">
        <v>-6.86349716840285</v>
      </c>
      <c r="L460" s="5">
        <v>-6.86349716840285</v>
      </c>
      <c r="M460" s="5">
        <v>-6.86349716840285</v>
      </c>
      <c r="N460" s="5">
        <v>0.0</v>
      </c>
      <c r="O460" s="5">
        <v>0.0</v>
      </c>
      <c r="P460" s="5">
        <v>0.0</v>
      </c>
    </row>
    <row r="461">
      <c r="A461" s="5">
        <v>459.0</v>
      </c>
      <c r="B461" s="6">
        <v>44952.0</v>
      </c>
      <c r="C461" s="5">
        <v>91.2034842459091</v>
      </c>
      <c r="D461" s="5">
        <v>-146.007018508074</v>
      </c>
      <c r="E461" s="5">
        <v>311.236288406518</v>
      </c>
      <c r="F461" s="5">
        <v>-114.614994133087</v>
      </c>
      <c r="G461" s="5">
        <v>301.488898283613</v>
      </c>
      <c r="H461" s="5">
        <v>-15.316795300304</v>
      </c>
      <c r="I461" s="5">
        <v>-15.316795300304</v>
      </c>
      <c r="J461" s="5">
        <v>-15.316795300304</v>
      </c>
      <c r="K461" s="5">
        <v>-15.316795300304</v>
      </c>
      <c r="L461" s="5">
        <v>-15.316795300304</v>
      </c>
      <c r="M461" s="5">
        <v>-15.316795300304</v>
      </c>
      <c r="N461" s="5">
        <v>0.0</v>
      </c>
      <c r="O461" s="5">
        <v>0.0</v>
      </c>
      <c r="P461" s="5">
        <v>0.0</v>
      </c>
    </row>
    <row r="462">
      <c r="A462" s="5">
        <v>460.0</v>
      </c>
      <c r="B462" s="6">
        <v>44953.0</v>
      </c>
      <c r="C462" s="5">
        <v>88.3605404832302</v>
      </c>
      <c r="D462" s="5">
        <v>-166.189973522437</v>
      </c>
      <c r="E462" s="5">
        <v>302.650462333329</v>
      </c>
      <c r="F462" s="5">
        <v>-119.797907024271</v>
      </c>
      <c r="G462" s="5">
        <v>300.260655868721</v>
      </c>
      <c r="H462" s="5">
        <v>-19.7238123656204</v>
      </c>
      <c r="I462" s="5">
        <v>-19.7238123656204</v>
      </c>
      <c r="J462" s="5">
        <v>-19.7238123656204</v>
      </c>
      <c r="K462" s="5">
        <v>-19.7238123656204</v>
      </c>
      <c r="L462" s="5">
        <v>-19.7238123656204</v>
      </c>
      <c r="M462" s="5">
        <v>-19.7238123656204</v>
      </c>
      <c r="N462" s="5">
        <v>0.0</v>
      </c>
      <c r="O462" s="5">
        <v>0.0</v>
      </c>
      <c r="P462" s="5">
        <v>0.0</v>
      </c>
    </row>
    <row r="463">
      <c r="A463" s="5">
        <v>461.0</v>
      </c>
      <c r="B463" s="6">
        <v>44954.0</v>
      </c>
      <c r="C463" s="5">
        <v>85.5175967205513</v>
      </c>
      <c r="D463" s="5">
        <v>-129.262501653973</v>
      </c>
      <c r="E463" s="5">
        <v>360.086935340965</v>
      </c>
      <c r="F463" s="5">
        <v>-124.980819915456</v>
      </c>
      <c r="G463" s="5">
        <v>298.752331279909</v>
      </c>
      <c r="H463" s="5">
        <v>27.2454459441748</v>
      </c>
      <c r="I463" s="5">
        <v>27.2454459441748</v>
      </c>
      <c r="J463" s="5">
        <v>27.2454459441748</v>
      </c>
      <c r="K463" s="5">
        <v>27.2454459441748</v>
      </c>
      <c r="L463" s="5">
        <v>27.2454459441748</v>
      </c>
      <c r="M463" s="5">
        <v>27.2454459441748</v>
      </c>
      <c r="N463" s="5">
        <v>0.0</v>
      </c>
      <c r="O463" s="5">
        <v>0.0</v>
      </c>
      <c r="P463" s="5">
        <v>0.0</v>
      </c>
    </row>
    <row r="464">
      <c r="A464" s="5">
        <v>462.0</v>
      </c>
      <c r="B464" s="6">
        <v>44955.0</v>
      </c>
      <c r="C464" s="5">
        <v>82.6746529578724</v>
      </c>
      <c r="D464" s="5">
        <v>-119.839931885593</v>
      </c>
      <c r="E464" s="5">
        <v>351.683098374655</v>
      </c>
      <c r="F464" s="5">
        <v>-129.859414299217</v>
      </c>
      <c r="G464" s="5">
        <v>297.179187189799</v>
      </c>
      <c r="H464" s="5">
        <v>27.2455058257232</v>
      </c>
      <c r="I464" s="5">
        <v>27.2455058257232</v>
      </c>
      <c r="J464" s="5">
        <v>27.2455058257232</v>
      </c>
      <c r="K464" s="5">
        <v>27.2455058257232</v>
      </c>
      <c r="L464" s="5">
        <v>27.2455058257232</v>
      </c>
      <c r="M464" s="5">
        <v>27.2455058257232</v>
      </c>
      <c r="N464" s="5">
        <v>0.0</v>
      </c>
      <c r="O464" s="5">
        <v>0.0</v>
      </c>
      <c r="P464" s="5">
        <v>0.0</v>
      </c>
    </row>
    <row r="465">
      <c r="A465" s="5">
        <v>463.0</v>
      </c>
      <c r="B465" s="6">
        <v>44956.0</v>
      </c>
      <c r="C465" s="5">
        <v>79.8317091951932</v>
      </c>
      <c r="D465" s="5">
        <v>-166.572736820036</v>
      </c>
      <c r="E465" s="5">
        <v>320.793155550871</v>
      </c>
      <c r="F465" s="5">
        <v>-134.647777568281</v>
      </c>
      <c r="G465" s="5">
        <v>295.786835148074</v>
      </c>
      <c r="H465" s="5">
        <v>-3.6475952903821</v>
      </c>
      <c r="I465" s="5">
        <v>-3.6475952903821</v>
      </c>
      <c r="J465" s="5">
        <v>-3.6475952903821</v>
      </c>
      <c r="K465" s="5">
        <v>-3.6475952903821</v>
      </c>
      <c r="L465" s="5">
        <v>-3.6475952903821</v>
      </c>
      <c r="M465" s="5">
        <v>-3.6475952903821</v>
      </c>
      <c r="N465" s="5">
        <v>0.0</v>
      </c>
      <c r="O465" s="5">
        <v>0.0</v>
      </c>
      <c r="P465" s="5">
        <v>0.0</v>
      </c>
    </row>
    <row r="466">
      <c r="A466" s="5">
        <v>464.0</v>
      </c>
      <c r="B466" s="6">
        <v>44957.0</v>
      </c>
      <c r="C466" s="5">
        <v>76.988765432514</v>
      </c>
      <c r="D466" s="5">
        <v>-161.793864194747</v>
      </c>
      <c r="E466" s="5">
        <v>306.411813307133</v>
      </c>
      <c r="F466" s="5">
        <v>-138.676936224415</v>
      </c>
      <c r="G466" s="5">
        <v>294.394483106348</v>
      </c>
      <c r="H466" s="5">
        <v>-8.93925164527191</v>
      </c>
      <c r="I466" s="5">
        <v>-8.93925164527191</v>
      </c>
      <c r="J466" s="5">
        <v>-8.93925164527191</v>
      </c>
      <c r="K466" s="5">
        <v>-8.93925164527191</v>
      </c>
      <c r="L466" s="5">
        <v>-8.93925164527191</v>
      </c>
      <c r="M466" s="5">
        <v>-8.93925164527191</v>
      </c>
      <c r="N466" s="5">
        <v>0.0</v>
      </c>
      <c r="O466" s="5">
        <v>0.0</v>
      </c>
      <c r="P466" s="5">
        <v>0.0</v>
      </c>
    </row>
    <row r="467">
      <c r="A467" s="5">
        <v>465.0</v>
      </c>
      <c r="B467" s="6">
        <v>44958.0</v>
      </c>
      <c r="C467" s="5">
        <v>74.1458216698351</v>
      </c>
      <c r="D467" s="5">
        <v>-179.418082467912</v>
      </c>
      <c r="E467" s="5">
        <v>314.59158192021</v>
      </c>
      <c r="F467" s="5">
        <v>-142.42012388583</v>
      </c>
      <c r="G467" s="5">
        <v>293.002131064623</v>
      </c>
      <c r="H467" s="5">
        <v>-6.86349716839121</v>
      </c>
      <c r="I467" s="5">
        <v>-6.86349716839121</v>
      </c>
      <c r="J467" s="5">
        <v>-6.86349716839121</v>
      </c>
      <c r="K467" s="5">
        <v>-6.86349716839121</v>
      </c>
      <c r="L467" s="5">
        <v>-6.86349716839121</v>
      </c>
      <c r="M467" s="5">
        <v>-6.86349716839121</v>
      </c>
      <c r="N467" s="5">
        <v>0.0</v>
      </c>
      <c r="O467" s="5">
        <v>0.0</v>
      </c>
      <c r="P467" s="5">
        <v>0.0</v>
      </c>
    </row>
    <row r="468">
      <c r="A468" s="5">
        <v>466.0</v>
      </c>
      <c r="B468" s="6">
        <v>44959.0</v>
      </c>
      <c r="C468" s="5">
        <v>71.3028779071562</v>
      </c>
      <c r="D468" s="5">
        <v>-188.042307514734</v>
      </c>
      <c r="E468" s="5">
        <v>287.656958049073</v>
      </c>
      <c r="F468" s="5">
        <v>-146.163311547245</v>
      </c>
      <c r="G468" s="5">
        <v>291.609779022897</v>
      </c>
      <c r="H468" s="5">
        <v>-15.3167953003147</v>
      </c>
      <c r="I468" s="5">
        <v>-15.3167953003147</v>
      </c>
      <c r="J468" s="5">
        <v>-15.3167953003147</v>
      </c>
      <c r="K468" s="5">
        <v>-15.3167953003147</v>
      </c>
      <c r="L468" s="5">
        <v>-15.3167953003147</v>
      </c>
      <c r="M468" s="5">
        <v>-15.3167953003147</v>
      </c>
      <c r="N468" s="5">
        <v>0.0</v>
      </c>
      <c r="O468" s="5">
        <v>0.0</v>
      </c>
      <c r="P468" s="5">
        <v>0.0</v>
      </c>
    </row>
    <row r="469">
      <c r="A469" s="5">
        <v>467.0</v>
      </c>
      <c r="B469" s="6">
        <v>44960.0</v>
      </c>
      <c r="C469" s="5">
        <v>68.459934144477</v>
      </c>
      <c r="D469" s="5">
        <v>-192.976361253015</v>
      </c>
      <c r="E469" s="5">
        <v>298.292546958092</v>
      </c>
      <c r="F469" s="5">
        <v>-149.885504981024</v>
      </c>
      <c r="G469" s="5">
        <v>290.184903050579</v>
      </c>
      <c r="H469" s="5">
        <v>-19.7238123655911</v>
      </c>
      <c r="I469" s="5">
        <v>-19.7238123655911</v>
      </c>
      <c r="J469" s="5">
        <v>-19.7238123655911</v>
      </c>
      <c r="K469" s="5">
        <v>-19.7238123655911</v>
      </c>
      <c r="L469" s="5">
        <v>-19.7238123655911</v>
      </c>
      <c r="M469" s="5">
        <v>-19.7238123655911</v>
      </c>
      <c r="N469" s="5">
        <v>0.0</v>
      </c>
      <c r="O469" s="5">
        <v>0.0</v>
      </c>
      <c r="P469" s="5">
        <v>0.0</v>
      </c>
    </row>
    <row r="470">
      <c r="A470" s="5">
        <v>468.0</v>
      </c>
      <c r="B470" s="6">
        <v>44961.0</v>
      </c>
      <c r="C470" s="5">
        <v>65.6169903817981</v>
      </c>
      <c r="D470" s="5">
        <v>-153.969878667813</v>
      </c>
      <c r="E470" s="5">
        <v>342.108156465817</v>
      </c>
      <c r="F470" s="5">
        <v>-154.215651842551</v>
      </c>
      <c r="G470" s="5">
        <v>289.491280203874</v>
      </c>
      <c r="H470" s="5">
        <v>27.2454459441762</v>
      </c>
      <c r="I470" s="5">
        <v>27.2454459441762</v>
      </c>
      <c r="J470" s="5">
        <v>27.2454459441762</v>
      </c>
      <c r="K470" s="5">
        <v>27.2454459441762</v>
      </c>
      <c r="L470" s="5">
        <v>27.2454459441762</v>
      </c>
      <c r="M470" s="5">
        <v>27.2454459441762</v>
      </c>
      <c r="N470" s="5">
        <v>0.0</v>
      </c>
      <c r="O470" s="5">
        <v>0.0</v>
      </c>
      <c r="P470" s="5">
        <v>0.0</v>
      </c>
    </row>
    <row r="471">
      <c r="A471" s="5">
        <v>469.0</v>
      </c>
      <c r="B471" s="6">
        <v>44962.0</v>
      </c>
      <c r="C471" s="5">
        <v>62.7740466191192</v>
      </c>
      <c r="D471" s="5">
        <v>-153.104928544049</v>
      </c>
      <c r="E471" s="5">
        <v>346.091157065952</v>
      </c>
      <c r="F471" s="5">
        <v>-158.789306860853</v>
      </c>
      <c r="G471" s="5">
        <v>288.887906608865</v>
      </c>
      <c r="H471" s="5">
        <v>27.2455058256839</v>
      </c>
      <c r="I471" s="5">
        <v>27.2455058256839</v>
      </c>
      <c r="J471" s="5">
        <v>27.2455058256839</v>
      </c>
      <c r="K471" s="5">
        <v>27.2455058256839</v>
      </c>
      <c r="L471" s="5">
        <v>27.2455058256839</v>
      </c>
      <c r="M471" s="5">
        <v>27.2455058256839</v>
      </c>
      <c r="N471" s="5">
        <v>0.0</v>
      </c>
      <c r="O471" s="5">
        <v>0.0</v>
      </c>
      <c r="P471" s="5">
        <v>0.0</v>
      </c>
    </row>
    <row r="472">
      <c r="A472" s="5">
        <v>470.0</v>
      </c>
      <c r="B472" s="6">
        <v>44963.0</v>
      </c>
      <c r="C472" s="5">
        <v>59.9311028564403</v>
      </c>
      <c r="D472" s="5">
        <v>-185.316824255622</v>
      </c>
      <c r="E472" s="5">
        <v>307.327047592625</v>
      </c>
      <c r="F472" s="5">
        <v>-163.319979423145</v>
      </c>
      <c r="G472" s="5">
        <v>288.393680182996</v>
      </c>
      <c r="H472" s="5">
        <v>-3.64759529040961</v>
      </c>
      <c r="I472" s="5">
        <v>-3.64759529040961</v>
      </c>
      <c r="J472" s="5">
        <v>-3.64759529040961</v>
      </c>
      <c r="K472" s="5">
        <v>-3.64759529040961</v>
      </c>
      <c r="L472" s="5">
        <v>-3.64759529040961</v>
      </c>
      <c r="M472" s="5">
        <v>-3.64759529040961</v>
      </c>
      <c r="N472" s="5">
        <v>0.0</v>
      </c>
      <c r="O472" s="5">
        <v>0.0</v>
      </c>
      <c r="P472" s="5">
        <v>0.0</v>
      </c>
    </row>
    <row r="473">
      <c r="A473" s="5">
        <v>471.0</v>
      </c>
      <c r="B473" s="6">
        <v>44964.0</v>
      </c>
      <c r="C473" s="5">
        <v>57.0881590937611</v>
      </c>
      <c r="D473" s="5">
        <v>-218.225217064831</v>
      </c>
      <c r="E473" s="5">
        <v>297.49000966137</v>
      </c>
      <c r="F473" s="5">
        <v>-167.783354387098</v>
      </c>
      <c r="G473" s="5">
        <v>287.891245554208</v>
      </c>
      <c r="H473" s="5">
        <v>-8.93925164532804</v>
      </c>
      <c r="I473" s="5">
        <v>-8.93925164532804</v>
      </c>
      <c r="J473" s="5">
        <v>-8.93925164532804</v>
      </c>
      <c r="K473" s="5">
        <v>-8.93925164532804</v>
      </c>
      <c r="L473" s="5">
        <v>-8.93925164532804</v>
      </c>
      <c r="M473" s="5">
        <v>-8.93925164532804</v>
      </c>
      <c r="N473" s="5">
        <v>0.0</v>
      </c>
      <c r="O473" s="5">
        <v>0.0</v>
      </c>
      <c r="P473" s="5">
        <v>0.0</v>
      </c>
    </row>
    <row r="474">
      <c r="A474" s="5">
        <v>472.0</v>
      </c>
      <c r="B474" s="6">
        <v>44965.0</v>
      </c>
      <c r="C474" s="5">
        <v>54.2452153310822</v>
      </c>
      <c r="D474" s="5">
        <v>-216.958330074383</v>
      </c>
      <c r="E474" s="5">
        <v>292.021694353571</v>
      </c>
      <c r="F474" s="5">
        <v>-172.246729351051</v>
      </c>
      <c r="G474" s="5">
        <v>286.33913301099</v>
      </c>
      <c r="H474" s="5">
        <v>-6.86349716837908</v>
      </c>
      <c r="I474" s="5">
        <v>-6.86349716837908</v>
      </c>
      <c r="J474" s="5">
        <v>-6.86349716837908</v>
      </c>
      <c r="K474" s="5">
        <v>-6.86349716837908</v>
      </c>
      <c r="L474" s="5">
        <v>-6.86349716837908</v>
      </c>
      <c r="M474" s="5">
        <v>-6.86349716837908</v>
      </c>
      <c r="N474" s="5">
        <v>0.0</v>
      </c>
      <c r="O474" s="5">
        <v>0.0</v>
      </c>
      <c r="P474" s="5">
        <v>0.0</v>
      </c>
    </row>
    <row r="475">
      <c r="A475" s="5">
        <v>473.0</v>
      </c>
      <c r="B475" s="6">
        <v>44966.0</v>
      </c>
      <c r="C475" s="5">
        <v>51.4022715684033</v>
      </c>
      <c r="D475" s="5">
        <v>-215.159701411563</v>
      </c>
      <c r="E475" s="5">
        <v>279.768451591236</v>
      </c>
      <c r="F475" s="5">
        <v>-176.70378716249</v>
      </c>
      <c r="G475" s="5">
        <v>283.795228352769</v>
      </c>
      <c r="H475" s="5">
        <v>-15.3167953003254</v>
      </c>
      <c r="I475" s="5">
        <v>-15.3167953003254</v>
      </c>
      <c r="J475" s="5">
        <v>-15.3167953003254</v>
      </c>
      <c r="K475" s="5">
        <v>-15.3167953003254</v>
      </c>
      <c r="L475" s="5">
        <v>-15.3167953003254</v>
      </c>
      <c r="M475" s="5">
        <v>-15.3167953003254</v>
      </c>
      <c r="N475" s="5">
        <v>0.0</v>
      </c>
      <c r="O475" s="5">
        <v>0.0</v>
      </c>
      <c r="P475" s="5">
        <v>0.0</v>
      </c>
    </row>
    <row r="476">
      <c r="A476" s="5">
        <v>474.0</v>
      </c>
      <c r="B476" s="6">
        <v>44967.0</v>
      </c>
      <c r="C476" s="5">
        <v>48.5593278057244</v>
      </c>
      <c r="D476" s="5">
        <v>-236.855269204948</v>
      </c>
      <c r="E476" s="5">
        <v>299.295941361602</v>
      </c>
      <c r="F476" s="5">
        <v>-181.609633885468</v>
      </c>
      <c r="G476" s="5">
        <v>282.109733354941</v>
      </c>
      <c r="H476" s="5">
        <v>-19.7238123655745</v>
      </c>
      <c r="I476" s="5">
        <v>-19.7238123655745</v>
      </c>
      <c r="J476" s="5">
        <v>-19.7238123655745</v>
      </c>
      <c r="K476" s="5">
        <v>-19.7238123655745</v>
      </c>
      <c r="L476" s="5">
        <v>-19.7238123655745</v>
      </c>
      <c r="M476" s="5">
        <v>-19.7238123655745</v>
      </c>
      <c r="N476" s="5">
        <v>0.0</v>
      </c>
      <c r="O476" s="5">
        <v>0.0</v>
      </c>
      <c r="P476" s="5">
        <v>0.0</v>
      </c>
    </row>
    <row r="477">
      <c r="A477" s="5">
        <v>475.0</v>
      </c>
      <c r="B477" s="6">
        <v>44968.0</v>
      </c>
      <c r="C477" s="5">
        <v>45.7163840430452</v>
      </c>
      <c r="D477" s="5">
        <v>-185.465373433578</v>
      </c>
      <c r="E477" s="5">
        <v>334.442158255318</v>
      </c>
      <c r="F477" s="5">
        <v>-186.702874595292</v>
      </c>
      <c r="G477" s="5">
        <v>280.623076729977</v>
      </c>
      <c r="H477" s="5">
        <v>27.2454459442159</v>
      </c>
      <c r="I477" s="5">
        <v>27.2454459442159</v>
      </c>
      <c r="J477" s="5">
        <v>27.2454459442159</v>
      </c>
      <c r="K477" s="5">
        <v>27.2454459442159</v>
      </c>
      <c r="L477" s="5">
        <v>27.2454459442159</v>
      </c>
      <c r="M477" s="5">
        <v>27.2454459442159</v>
      </c>
      <c r="N477" s="5">
        <v>0.0</v>
      </c>
      <c r="O477" s="5">
        <v>0.0</v>
      </c>
      <c r="P477" s="5">
        <v>0.0</v>
      </c>
    </row>
    <row r="478">
      <c r="A478" s="5">
        <v>476.0</v>
      </c>
      <c r="B478" s="6">
        <v>44969.0</v>
      </c>
      <c r="C478" s="5">
        <v>42.8734402803663</v>
      </c>
      <c r="D478" s="5">
        <v>-185.768048660609</v>
      </c>
      <c r="E478" s="5">
        <v>344.426069592071</v>
      </c>
      <c r="F478" s="5">
        <v>-191.77701684005</v>
      </c>
      <c r="G478" s="5">
        <v>279.137436356457</v>
      </c>
      <c r="H478" s="5">
        <v>27.2455058257692</v>
      </c>
      <c r="I478" s="5">
        <v>27.2455058257692</v>
      </c>
      <c r="J478" s="5">
        <v>27.2455058257692</v>
      </c>
      <c r="K478" s="5">
        <v>27.2455058257692</v>
      </c>
      <c r="L478" s="5">
        <v>27.2455058257692</v>
      </c>
      <c r="M478" s="5">
        <v>27.2455058257692</v>
      </c>
      <c r="N478" s="5">
        <v>0.0</v>
      </c>
      <c r="O478" s="5">
        <v>0.0</v>
      </c>
      <c r="P478" s="5">
        <v>0.0</v>
      </c>
    </row>
    <row r="479">
      <c r="A479" s="5">
        <v>477.0</v>
      </c>
      <c r="B479" s="6">
        <v>44970.0</v>
      </c>
      <c r="C479" s="5">
        <v>40.0304965176874</v>
      </c>
      <c r="D479" s="5">
        <v>-242.69059078909</v>
      </c>
      <c r="E479" s="5">
        <v>299.525149203259</v>
      </c>
      <c r="F479" s="5">
        <v>-196.683916291576</v>
      </c>
      <c r="G479" s="5">
        <v>277.637948279093</v>
      </c>
      <c r="H479" s="5">
        <v>-3.64759529043712</v>
      </c>
      <c r="I479" s="5">
        <v>-3.64759529043712</v>
      </c>
      <c r="J479" s="5">
        <v>-3.64759529043712</v>
      </c>
      <c r="K479" s="5">
        <v>-3.64759529043712</v>
      </c>
      <c r="L479" s="5">
        <v>-3.64759529043712</v>
      </c>
      <c r="M479" s="5">
        <v>-3.64759529043712</v>
      </c>
      <c r="N479" s="5">
        <v>0.0</v>
      </c>
      <c r="O479" s="5">
        <v>0.0</v>
      </c>
      <c r="P479" s="5">
        <v>0.0</v>
      </c>
    </row>
    <row r="480">
      <c r="A480" s="5">
        <v>478.0</v>
      </c>
      <c r="B480" s="6">
        <v>44971.0</v>
      </c>
      <c r="C480" s="5">
        <v>37.1875527550082</v>
      </c>
      <c r="D480" s="5">
        <v>-235.977381402416</v>
      </c>
      <c r="E480" s="5">
        <v>289.699828686954</v>
      </c>
      <c r="F480" s="5">
        <v>-201.736453249953</v>
      </c>
      <c r="G480" s="5">
        <v>276.125572316369</v>
      </c>
      <c r="H480" s="5">
        <v>-8.93925164525612</v>
      </c>
      <c r="I480" s="5">
        <v>-8.93925164525612</v>
      </c>
      <c r="J480" s="5">
        <v>-8.93925164525612</v>
      </c>
      <c r="K480" s="5">
        <v>-8.93925164525612</v>
      </c>
      <c r="L480" s="5">
        <v>-8.93925164525612</v>
      </c>
      <c r="M480" s="5">
        <v>-8.93925164525612</v>
      </c>
      <c r="N480" s="5">
        <v>0.0</v>
      </c>
      <c r="O480" s="5">
        <v>0.0</v>
      </c>
      <c r="P480" s="5">
        <v>0.0</v>
      </c>
    </row>
    <row r="481">
      <c r="A481" s="5">
        <v>479.0</v>
      </c>
      <c r="B481" s="6">
        <v>44972.0</v>
      </c>
      <c r="C481" s="5">
        <v>34.3446089923293</v>
      </c>
      <c r="D481" s="5">
        <v>-246.914049816983</v>
      </c>
      <c r="E481" s="5">
        <v>287.85989203877</v>
      </c>
      <c r="F481" s="5">
        <v>-206.788990208329</v>
      </c>
      <c r="G481" s="5">
        <v>274.927452921872</v>
      </c>
      <c r="H481" s="5">
        <v>-6.86349716840771</v>
      </c>
      <c r="I481" s="5">
        <v>-6.86349716840771</v>
      </c>
      <c r="J481" s="5">
        <v>-6.86349716840771</v>
      </c>
      <c r="K481" s="5">
        <v>-6.86349716840771</v>
      </c>
      <c r="L481" s="5">
        <v>-6.86349716840771</v>
      </c>
      <c r="M481" s="5">
        <v>-6.86349716840771</v>
      </c>
      <c r="N481" s="5">
        <v>0.0</v>
      </c>
      <c r="O481" s="5">
        <v>0.0</v>
      </c>
      <c r="P481" s="5">
        <v>0.0</v>
      </c>
    </row>
    <row r="482">
      <c r="A482" s="5">
        <v>480.0</v>
      </c>
      <c r="B482" s="6">
        <v>44973.0</v>
      </c>
      <c r="C482" s="5">
        <v>31.5016652296504</v>
      </c>
      <c r="D482" s="5">
        <v>-260.570318087741</v>
      </c>
      <c r="E482" s="5">
        <v>269.696998844829</v>
      </c>
      <c r="F482" s="5">
        <v>-211.057759360996</v>
      </c>
      <c r="G482" s="5">
        <v>274.068195438706</v>
      </c>
      <c r="H482" s="5">
        <v>-15.316795300344</v>
      </c>
      <c r="I482" s="5">
        <v>-15.316795300344</v>
      </c>
      <c r="J482" s="5">
        <v>-15.316795300344</v>
      </c>
      <c r="K482" s="5">
        <v>-15.316795300344</v>
      </c>
      <c r="L482" s="5">
        <v>-15.316795300344</v>
      </c>
      <c r="M482" s="5">
        <v>-15.316795300344</v>
      </c>
      <c r="N482" s="5">
        <v>0.0</v>
      </c>
      <c r="O482" s="5">
        <v>0.0</v>
      </c>
      <c r="P482" s="5">
        <v>0.0</v>
      </c>
    </row>
    <row r="483">
      <c r="A483" s="5">
        <v>481.0</v>
      </c>
      <c r="B483" s="6">
        <v>44974.0</v>
      </c>
      <c r="C483" s="5">
        <v>28.6587214669715</v>
      </c>
      <c r="D483" s="5">
        <v>-265.478406928685</v>
      </c>
      <c r="E483" s="5">
        <v>287.351338028243</v>
      </c>
      <c r="F483" s="5">
        <v>-216.748952146569</v>
      </c>
      <c r="G483" s="5">
        <v>273.184675834802</v>
      </c>
      <c r="H483" s="5">
        <v>-19.7238123655515</v>
      </c>
      <c r="I483" s="5">
        <v>-19.7238123655515</v>
      </c>
      <c r="J483" s="5">
        <v>-19.7238123655515</v>
      </c>
      <c r="K483" s="5">
        <v>-19.7238123655515</v>
      </c>
      <c r="L483" s="5">
        <v>-19.7238123655515</v>
      </c>
      <c r="M483" s="5">
        <v>-19.7238123655515</v>
      </c>
      <c r="N483" s="5">
        <v>0.0</v>
      </c>
      <c r="O483" s="5">
        <v>0.0</v>
      </c>
      <c r="P483" s="5">
        <v>0.0</v>
      </c>
    </row>
    <row r="484">
      <c r="A484" s="5">
        <v>482.0</v>
      </c>
      <c r="B484" s="6">
        <v>44975.0</v>
      </c>
      <c r="C484" s="5">
        <v>25.8157777042923</v>
      </c>
      <c r="D484" s="5">
        <v>-217.526681319595</v>
      </c>
      <c r="E484" s="5">
        <v>334.434614851655</v>
      </c>
      <c r="F484" s="5">
        <v>-221.791435514318</v>
      </c>
      <c r="G484" s="5">
        <v>272.287753748283</v>
      </c>
      <c r="H484" s="5">
        <v>27.2454459442556</v>
      </c>
      <c r="I484" s="5">
        <v>27.2454459442556</v>
      </c>
      <c r="J484" s="5">
        <v>27.2454459442556</v>
      </c>
      <c r="K484" s="5">
        <v>27.2454459442556</v>
      </c>
      <c r="L484" s="5">
        <v>27.2454459442556</v>
      </c>
      <c r="M484" s="5">
        <v>27.2454459442556</v>
      </c>
      <c r="N484" s="5">
        <v>0.0</v>
      </c>
      <c r="O484" s="5">
        <v>0.0</v>
      </c>
      <c r="P484" s="5">
        <v>0.0</v>
      </c>
    </row>
    <row r="485">
      <c r="A485" s="5">
        <v>483.0</v>
      </c>
      <c r="B485" s="6">
        <v>44976.0</v>
      </c>
      <c r="C485" s="5">
        <v>22.9728339416134</v>
      </c>
      <c r="D485" s="5">
        <v>-212.007095732721</v>
      </c>
      <c r="E485" s="5">
        <v>325.645182330611</v>
      </c>
      <c r="F485" s="5">
        <v>-226.672069035317</v>
      </c>
      <c r="G485" s="5">
        <v>271.345520382868</v>
      </c>
      <c r="H485" s="5">
        <v>27.2455058257299</v>
      </c>
      <c r="I485" s="5">
        <v>27.2455058257299</v>
      </c>
      <c r="J485" s="5">
        <v>27.2455058257299</v>
      </c>
      <c r="K485" s="5">
        <v>27.2455058257299</v>
      </c>
      <c r="L485" s="5">
        <v>27.2455058257299</v>
      </c>
      <c r="M485" s="5">
        <v>27.2455058257299</v>
      </c>
      <c r="N485" s="5">
        <v>0.0</v>
      </c>
      <c r="O485" s="5">
        <v>0.0</v>
      </c>
      <c r="P485" s="5">
        <v>0.0</v>
      </c>
    </row>
    <row r="486">
      <c r="A486" s="5">
        <v>484.0</v>
      </c>
      <c r="B486" s="6">
        <v>44977.0</v>
      </c>
      <c r="C486" s="5">
        <v>20.1298901789345</v>
      </c>
      <c r="D486" s="5">
        <v>-260.162123307383</v>
      </c>
      <c r="E486" s="5">
        <v>288.739535058028</v>
      </c>
      <c r="F486" s="5">
        <v>-231.311324810028</v>
      </c>
      <c r="G486" s="5">
        <v>270.493909575245</v>
      </c>
      <c r="H486" s="5">
        <v>-3.64759529046463</v>
      </c>
      <c r="I486" s="5">
        <v>-3.64759529046463</v>
      </c>
      <c r="J486" s="5">
        <v>-3.64759529046463</v>
      </c>
      <c r="K486" s="5">
        <v>-3.64759529046463</v>
      </c>
      <c r="L486" s="5">
        <v>-3.64759529046463</v>
      </c>
      <c r="M486" s="5">
        <v>-3.64759529046463</v>
      </c>
      <c r="N486" s="5">
        <v>0.0</v>
      </c>
      <c r="O486" s="5">
        <v>0.0</v>
      </c>
      <c r="P486" s="5">
        <v>0.0</v>
      </c>
    </row>
    <row r="487">
      <c r="A487" s="5">
        <v>485.0</v>
      </c>
      <c r="B487" s="6">
        <v>44978.0</v>
      </c>
      <c r="C487" s="5">
        <v>17.2869464162556</v>
      </c>
      <c r="D487" s="5">
        <v>-266.117513591574</v>
      </c>
      <c r="E487" s="5">
        <v>274.629289843188</v>
      </c>
      <c r="F487" s="5">
        <v>-235.915495517148</v>
      </c>
      <c r="G487" s="5">
        <v>269.708479278719</v>
      </c>
      <c r="H487" s="5">
        <v>-8.93925164527096</v>
      </c>
      <c r="I487" s="5">
        <v>-8.93925164527096</v>
      </c>
      <c r="J487" s="5">
        <v>-8.93925164527096</v>
      </c>
      <c r="K487" s="5">
        <v>-8.93925164527096</v>
      </c>
      <c r="L487" s="5">
        <v>-8.93925164527096</v>
      </c>
      <c r="M487" s="5">
        <v>-8.93925164527096</v>
      </c>
      <c r="N487" s="5">
        <v>0.0</v>
      </c>
      <c r="O487" s="5">
        <v>0.0</v>
      </c>
      <c r="P487" s="5">
        <v>0.0</v>
      </c>
    </row>
    <row r="488">
      <c r="A488" s="5">
        <v>486.0</v>
      </c>
      <c r="B488" s="6">
        <v>44979.0</v>
      </c>
      <c r="C488" s="5">
        <v>14.4440026535764</v>
      </c>
      <c r="D488" s="5">
        <v>-256.865575335073</v>
      </c>
      <c r="E488" s="5">
        <v>265.820183933859</v>
      </c>
      <c r="F488" s="5">
        <v>-240.948325146676</v>
      </c>
      <c r="G488" s="5">
        <v>268.233946424311</v>
      </c>
      <c r="H488" s="5">
        <v>-6.86349716839558</v>
      </c>
      <c r="I488" s="5">
        <v>-6.86349716839558</v>
      </c>
      <c r="J488" s="5">
        <v>-6.86349716839558</v>
      </c>
      <c r="K488" s="5">
        <v>-6.86349716839558</v>
      </c>
      <c r="L488" s="5">
        <v>-6.86349716839558</v>
      </c>
      <c r="M488" s="5">
        <v>-6.86349716839558</v>
      </c>
      <c r="N488" s="5">
        <v>0.0</v>
      </c>
      <c r="O488" s="5">
        <v>0.0</v>
      </c>
      <c r="P488" s="5">
        <v>0.0</v>
      </c>
    </row>
    <row r="489">
      <c r="A489" s="5">
        <v>487.0</v>
      </c>
      <c r="B489" s="6">
        <v>44980.0</v>
      </c>
      <c r="C489" s="5">
        <v>11.6010588908972</v>
      </c>
      <c r="D489" s="5">
        <v>-283.955434587006</v>
      </c>
      <c r="E489" s="5">
        <v>268.546281739449</v>
      </c>
      <c r="F489" s="5">
        <v>-245.745420461646</v>
      </c>
      <c r="G489" s="5">
        <v>265.986544786119</v>
      </c>
      <c r="H489" s="5">
        <v>-15.3167953002859</v>
      </c>
      <c r="I489" s="5">
        <v>-15.3167953002859</v>
      </c>
      <c r="J489" s="5">
        <v>-15.3167953002859</v>
      </c>
      <c r="K489" s="5">
        <v>-15.3167953002859</v>
      </c>
      <c r="L489" s="5">
        <v>-15.3167953002859</v>
      </c>
      <c r="M489" s="5">
        <v>-15.3167953002859</v>
      </c>
      <c r="N489" s="5">
        <v>0.0</v>
      </c>
      <c r="O489" s="5">
        <v>0.0</v>
      </c>
      <c r="P489" s="5">
        <v>0.0</v>
      </c>
    </row>
    <row r="490">
      <c r="A490" s="5">
        <v>488.0</v>
      </c>
      <c r="B490" s="6">
        <v>44981.0</v>
      </c>
      <c r="C490" s="5">
        <v>8.75811512821835</v>
      </c>
      <c r="D490" s="5">
        <v>-282.906758199865</v>
      </c>
      <c r="E490" s="5">
        <v>254.944516641774</v>
      </c>
      <c r="F490" s="5">
        <v>-251.094728821838</v>
      </c>
      <c r="G490" s="5">
        <v>265.502360439304</v>
      </c>
      <c r="H490" s="5">
        <v>-19.723812365647</v>
      </c>
      <c r="I490" s="5">
        <v>-19.723812365647</v>
      </c>
      <c r="J490" s="5">
        <v>-19.723812365647</v>
      </c>
      <c r="K490" s="5">
        <v>-19.723812365647</v>
      </c>
      <c r="L490" s="5">
        <v>-19.723812365647</v>
      </c>
      <c r="M490" s="5">
        <v>-19.723812365647</v>
      </c>
      <c r="N490" s="5">
        <v>0.0</v>
      </c>
      <c r="O490" s="5">
        <v>0.0</v>
      </c>
      <c r="P490" s="5">
        <v>0.0</v>
      </c>
    </row>
    <row r="491">
      <c r="A491" s="5">
        <v>489.0</v>
      </c>
      <c r="B491" s="6">
        <v>44982.0</v>
      </c>
      <c r="C491" s="5">
        <v>5.91517136553945</v>
      </c>
      <c r="D491" s="5">
        <v>-240.509400619739</v>
      </c>
      <c r="E491" s="5">
        <v>301.728357184423</v>
      </c>
      <c r="F491" s="5">
        <v>-256.444037182029</v>
      </c>
      <c r="G491" s="5">
        <v>264.819149020195</v>
      </c>
      <c r="H491" s="5">
        <v>27.2454459442569</v>
      </c>
      <c r="I491" s="5">
        <v>27.2454459442569</v>
      </c>
      <c r="J491" s="5">
        <v>27.2454459442569</v>
      </c>
      <c r="K491" s="5">
        <v>27.2454459442569</v>
      </c>
      <c r="L491" s="5">
        <v>27.2454459442569</v>
      </c>
      <c r="M491" s="5">
        <v>27.2454459442569</v>
      </c>
      <c r="N491" s="5">
        <v>0.0</v>
      </c>
      <c r="O491" s="5">
        <v>0.0</v>
      </c>
      <c r="P491" s="5">
        <v>0.0</v>
      </c>
    </row>
    <row r="492">
      <c r="A492" s="5">
        <v>490.0</v>
      </c>
      <c r="B492" s="6">
        <v>44983.0</v>
      </c>
      <c r="C492" s="5">
        <v>3.07222760286026</v>
      </c>
      <c r="D492" s="5">
        <v>-249.097614216919</v>
      </c>
      <c r="E492" s="5">
        <v>323.06203424294</v>
      </c>
      <c r="F492" s="5">
        <v>-260.434365129983</v>
      </c>
      <c r="G492" s="5">
        <v>264.719491539552</v>
      </c>
      <c r="H492" s="5">
        <v>27.2455058257471</v>
      </c>
      <c r="I492" s="5">
        <v>27.2455058257471</v>
      </c>
      <c r="J492" s="5">
        <v>27.2455058257471</v>
      </c>
      <c r="K492" s="5">
        <v>27.2455058257471</v>
      </c>
      <c r="L492" s="5">
        <v>27.2455058257471</v>
      </c>
      <c r="M492" s="5">
        <v>27.2455058257471</v>
      </c>
      <c r="N492" s="5">
        <v>0.0</v>
      </c>
      <c r="O492" s="5">
        <v>0.0</v>
      </c>
      <c r="P492" s="5">
        <v>0.0</v>
      </c>
    </row>
    <row r="493">
      <c r="A493" s="5">
        <v>491.0</v>
      </c>
      <c r="B493" s="6">
        <v>44984.0</v>
      </c>
      <c r="C493" s="5">
        <v>0.229283840181359</v>
      </c>
      <c r="D493" s="5">
        <v>-300.778270084018</v>
      </c>
      <c r="E493" s="5">
        <v>281.218640693088</v>
      </c>
      <c r="F493" s="5">
        <v>-265.275463497726</v>
      </c>
      <c r="G493" s="5">
        <v>264.543643252449</v>
      </c>
      <c r="H493" s="5">
        <v>-3.64759529046041</v>
      </c>
      <c r="I493" s="5">
        <v>-3.64759529046041</v>
      </c>
      <c r="J493" s="5">
        <v>-3.64759529046041</v>
      </c>
      <c r="K493" s="5">
        <v>-3.64759529046041</v>
      </c>
      <c r="L493" s="5">
        <v>-3.64759529046041</v>
      </c>
      <c r="M493" s="5">
        <v>-3.64759529046041</v>
      </c>
      <c r="N493" s="5">
        <v>0.0</v>
      </c>
      <c r="O493" s="5">
        <v>0.0</v>
      </c>
      <c r="P493" s="5">
        <v>0.0</v>
      </c>
    </row>
    <row r="494">
      <c r="A494" s="5">
        <v>492.0</v>
      </c>
      <c r="B494" s="6">
        <v>44985.0</v>
      </c>
      <c r="C494" s="5">
        <v>-2.61365992249754</v>
      </c>
      <c r="D494" s="5">
        <v>-291.945371224197</v>
      </c>
      <c r="E494" s="5">
        <v>275.655901500304</v>
      </c>
      <c r="F494" s="5">
        <v>-271.254683555828</v>
      </c>
      <c r="G494" s="5">
        <v>262.88389128628</v>
      </c>
      <c r="H494" s="5">
        <v>-8.93925164529817</v>
      </c>
      <c r="I494" s="5">
        <v>-8.93925164529817</v>
      </c>
      <c r="J494" s="5">
        <v>-8.93925164529817</v>
      </c>
      <c r="K494" s="5">
        <v>-8.93925164529817</v>
      </c>
      <c r="L494" s="5">
        <v>-8.93925164529817</v>
      </c>
      <c r="M494" s="5">
        <v>-8.93925164529817</v>
      </c>
      <c r="N494" s="5">
        <v>0.0</v>
      </c>
      <c r="O494" s="5">
        <v>0.0</v>
      </c>
      <c r="P494" s="5">
        <v>0.0</v>
      </c>
    </row>
    <row r="495">
      <c r="A495" s="5">
        <v>493.0</v>
      </c>
      <c r="B495" s="6">
        <v>44986.0</v>
      </c>
      <c r="C495" s="5">
        <v>-5.45660368517645</v>
      </c>
      <c r="D495" s="5">
        <v>-312.552143125557</v>
      </c>
      <c r="E495" s="5">
        <v>271.777516125765</v>
      </c>
      <c r="F495" s="5">
        <v>-276.297440315468</v>
      </c>
      <c r="G495" s="5">
        <v>260.398396409206</v>
      </c>
      <c r="H495" s="5">
        <v>-6.86349716838346</v>
      </c>
      <c r="I495" s="5">
        <v>-6.86349716838346</v>
      </c>
      <c r="J495" s="5">
        <v>-6.86349716838346</v>
      </c>
      <c r="K495" s="5">
        <v>-6.86349716838346</v>
      </c>
      <c r="L495" s="5">
        <v>-6.86349716838346</v>
      </c>
      <c r="M495" s="5">
        <v>-6.86349716838346</v>
      </c>
      <c r="N495" s="5">
        <v>0.0</v>
      </c>
      <c r="O495" s="5">
        <v>0.0</v>
      </c>
      <c r="P495" s="5">
        <v>0.0</v>
      </c>
    </row>
    <row r="496">
      <c r="A496" s="5">
        <v>494.0</v>
      </c>
      <c r="B496" s="6">
        <v>44987.0</v>
      </c>
      <c r="C496" s="5">
        <v>-8.29954744785564</v>
      </c>
      <c r="D496" s="5">
        <v>-312.814243802079</v>
      </c>
      <c r="E496" s="5">
        <v>265.289504655136</v>
      </c>
      <c r="F496" s="5">
        <v>-280.843779248924</v>
      </c>
      <c r="G496" s="5">
        <v>260.361913987732</v>
      </c>
      <c r="H496" s="5">
        <v>-15.3167953003044</v>
      </c>
      <c r="I496" s="5">
        <v>-15.3167953003044</v>
      </c>
      <c r="J496" s="5">
        <v>-15.3167953003044</v>
      </c>
      <c r="K496" s="5">
        <v>-15.3167953003044</v>
      </c>
      <c r="L496" s="5">
        <v>-15.3167953003044</v>
      </c>
      <c r="M496" s="5">
        <v>-15.3167953003044</v>
      </c>
      <c r="N496" s="5">
        <v>0.0</v>
      </c>
      <c r="O496" s="5">
        <v>0.0</v>
      </c>
      <c r="P496" s="5">
        <v>0.0</v>
      </c>
    </row>
    <row r="497">
      <c r="A497" s="5">
        <v>495.0</v>
      </c>
      <c r="B497" s="6">
        <v>44988.0</v>
      </c>
      <c r="C497" s="5">
        <v>-11.1424912105345</v>
      </c>
      <c r="D497" s="5">
        <v>-318.556289277459</v>
      </c>
      <c r="E497" s="5">
        <v>254.824941557456</v>
      </c>
      <c r="F497" s="5">
        <v>-285.442693619098</v>
      </c>
      <c r="G497" s="5">
        <v>260.80257547055</v>
      </c>
      <c r="H497" s="5">
        <v>-19.7238123656241</v>
      </c>
      <c r="I497" s="5">
        <v>-19.7238123656241</v>
      </c>
      <c r="J497" s="5">
        <v>-19.7238123656241</v>
      </c>
      <c r="K497" s="5">
        <v>-19.7238123656241</v>
      </c>
      <c r="L497" s="5">
        <v>-19.7238123656241</v>
      </c>
      <c r="M497" s="5">
        <v>-19.7238123656241</v>
      </c>
      <c r="N497" s="5">
        <v>0.0</v>
      </c>
      <c r="O497" s="5">
        <v>0.0</v>
      </c>
      <c r="P497" s="5">
        <v>0.0</v>
      </c>
    </row>
    <row r="498">
      <c r="A498" s="5">
        <v>496.0</v>
      </c>
      <c r="B498" s="6">
        <v>44989.0</v>
      </c>
      <c r="C498" s="5">
        <v>-13.9854349732134</v>
      </c>
      <c r="D498" s="5">
        <v>-258.27513132654</v>
      </c>
      <c r="E498" s="5">
        <v>296.041977467343</v>
      </c>
      <c r="F498" s="5">
        <v>-290.287786506893</v>
      </c>
      <c r="G498" s="5">
        <v>260.221131755626</v>
      </c>
      <c r="H498" s="5">
        <v>27.2454459442967</v>
      </c>
      <c r="I498" s="5">
        <v>27.2454459442967</v>
      </c>
      <c r="J498" s="5">
        <v>27.2454459442967</v>
      </c>
      <c r="K498" s="5">
        <v>27.2454459442967</v>
      </c>
      <c r="L498" s="5">
        <v>27.2454459442967</v>
      </c>
      <c r="M498" s="5">
        <v>27.2454459442967</v>
      </c>
      <c r="N498" s="5">
        <v>0.0</v>
      </c>
      <c r="O498" s="5">
        <v>0.0</v>
      </c>
      <c r="P498" s="5">
        <v>0.0</v>
      </c>
    </row>
    <row r="499">
      <c r="A499" s="5">
        <v>497.0</v>
      </c>
      <c r="B499" s="6">
        <v>44990.0</v>
      </c>
      <c r="C499" s="5">
        <v>-16.8283787358923</v>
      </c>
      <c r="D499" s="5">
        <v>-281.545345215529</v>
      </c>
      <c r="E499" s="5">
        <v>296.329559361308</v>
      </c>
      <c r="F499" s="5">
        <v>-294.410096686322</v>
      </c>
      <c r="G499" s="5">
        <v>258.623211881887</v>
      </c>
      <c r="H499" s="5">
        <v>27.2455058257077</v>
      </c>
      <c r="I499" s="5">
        <v>27.2455058257077</v>
      </c>
      <c r="J499" s="5">
        <v>27.2455058257077</v>
      </c>
      <c r="K499" s="5">
        <v>27.2455058257077</v>
      </c>
      <c r="L499" s="5">
        <v>27.2455058257077</v>
      </c>
      <c r="M499" s="5">
        <v>27.2455058257077</v>
      </c>
      <c r="N499" s="5">
        <v>0.0</v>
      </c>
      <c r="O499" s="5">
        <v>0.0</v>
      </c>
      <c r="P499" s="5">
        <v>0.0</v>
      </c>
    </row>
    <row r="500">
      <c r="A500" s="5">
        <v>498.0</v>
      </c>
      <c r="B500" s="6">
        <v>44991.0</v>
      </c>
      <c r="C500" s="5">
        <v>-19.6713224985715</v>
      </c>
      <c r="D500" s="5">
        <v>-310.099711910851</v>
      </c>
      <c r="E500" s="5">
        <v>266.741297159721</v>
      </c>
      <c r="F500" s="5">
        <v>-298.89261653913</v>
      </c>
      <c r="G500" s="5">
        <v>256.88117659932</v>
      </c>
      <c r="H500" s="5">
        <v>-3.64759529037619</v>
      </c>
      <c r="I500" s="5">
        <v>-3.64759529037619</v>
      </c>
      <c r="J500" s="5">
        <v>-3.64759529037619</v>
      </c>
      <c r="K500" s="5">
        <v>-3.64759529037619</v>
      </c>
      <c r="L500" s="5">
        <v>-3.64759529037619</v>
      </c>
      <c r="M500" s="5">
        <v>-3.64759529037619</v>
      </c>
      <c r="N500" s="5">
        <v>0.0</v>
      </c>
      <c r="O500" s="5">
        <v>0.0</v>
      </c>
      <c r="P500" s="5">
        <v>0.0</v>
      </c>
    </row>
    <row r="501">
      <c r="A501" s="5">
        <v>499.0</v>
      </c>
      <c r="B501" s="6">
        <v>44992.0</v>
      </c>
      <c r="C501" s="5">
        <v>-22.5142662612504</v>
      </c>
      <c r="D501" s="5">
        <v>-318.913632059779</v>
      </c>
      <c r="E501" s="5">
        <v>255.038086563279</v>
      </c>
      <c r="F501" s="5">
        <v>-303.22547594003</v>
      </c>
      <c r="G501" s="5">
        <v>255.097537608169</v>
      </c>
      <c r="H501" s="5">
        <v>-8.93925164531301</v>
      </c>
      <c r="I501" s="5">
        <v>-8.93925164531301</v>
      </c>
      <c r="J501" s="5">
        <v>-8.93925164531301</v>
      </c>
      <c r="K501" s="5">
        <v>-8.93925164531301</v>
      </c>
      <c r="L501" s="5">
        <v>-8.93925164531301</v>
      </c>
      <c r="M501" s="5">
        <v>-8.93925164531301</v>
      </c>
      <c r="N501" s="5">
        <v>0.0</v>
      </c>
      <c r="O501" s="5">
        <v>0.0</v>
      </c>
      <c r="P501" s="5">
        <v>0.0</v>
      </c>
    </row>
    <row r="502">
      <c r="A502" s="5">
        <v>500.0</v>
      </c>
      <c r="B502" s="6">
        <v>44993.0</v>
      </c>
      <c r="C502" s="5">
        <v>-25.3572100239293</v>
      </c>
      <c r="D502" s="5">
        <v>-322.961377180243</v>
      </c>
      <c r="E502" s="5">
        <v>265.034611562052</v>
      </c>
      <c r="F502" s="5">
        <v>-307.48118565321</v>
      </c>
      <c r="G502" s="5">
        <v>253.313898617017</v>
      </c>
      <c r="H502" s="5">
        <v>-6.86349716841208</v>
      </c>
      <c r="I502" s="5">
        <v>-6.86349716841208</v>
      </c>
      <c r="J502" s="5">
        <v>-6.86349716841208</v>
      </c>
      <c r="K502" s="5">
        <v>-6.86349716841208</v>
      </c>
      <c r="L502" s="5">
        <v>-6.86349716841208</v>
      </c>
      <c r="M502" s="5">
        <v>-6.86349716841208</v>
      </c>
      <c r="N502" s="5">
        <v>0.0</v>
      </c>
      <c r="O502" s="5">
        <v>0.0</v>
      </c>
      <c r="P502" s="5">
        <v>0.0</v>
      </c>
    </row>
    <row r="503">
      <c r="A503" s="5">
        <v>501.0</v>
      </c>
      <c r="B503" s="6">
        <v>44994.0</v>
      </c>
      <c r="C503" s="5">
        <v>-28.2001537866085</v>
      </c>
      <c r="D503" s="5">
        <v>-354.692869642995</v>
      </c>
      <c r="E503" s="5">
        <v>257.234461280885</v>
      </c>
      <c r="F503" s="5">
        <v>-312.289987455051</v>
      </c>
      <c r="G503" s="5">
        <v>251.530259625866</v>
      </c>
      <c r="H503" s="5">
        <v>-15.3167953003073</v>
      </c>
      <c r="I503" s="5">
        <v>-15.3167953003073</v>
      </c>
      <c r="J503" s="5">
        <v>-15.3167953003073</v>
      </c>
      <c r="K503" s="5">
        <v>-15.3167953003073</v>
      </c>
      <c r="L503" s="5">
        <v>-15.3167953003073</v>
      </c>
      <c r="M503" s="5">
        <v>-15.3167953003073</v>
      </c>
      <c r="N503" s="5">
        <v>0.0</v>
      </c>
      <c r="O503" s="5">
        <v>0.0</v>
      </c>
      <c r="P503" s="5">
        <v>0.0</v>
      </c>
    </row>
    <row r="504">
      <c r="A504" s="5">
        <v>502.0</v>
      </c>
      <c r="B504" s="6">
        <v>44995.0</v>
      </c>
      <c r="C504" s="5">
        <v>-31.0430975492874</v>
      </c>
      <c r="D504" s="5">
        <v>-348.296726724437</v>
      </c>
      <c r="E504" s="5">
        <v>251.138207802216</v>
      </c>
      <c r="F504" s="5">
        <v>-316.917715564287</v>
      </c>
      <c r="G504" s="5">
        <v>249.586534280292</v>
      </c>
      <c r="H504" s="5">
        <v>-19.7238123656011</v>
      </c>
      <c r="I504" s="5">
        <v>-19.7238123656011</v>
      </c>
      <c r="J504" s="5">
        <v>-19.7238123656011</v>
      </c>
      <c r="K504" s="5">
        <v>-19.7238123656011</v>
      </c>
      <c r="L504" s="5">
        <v>-19.7238123656011</v>
      </c>
      <c r="M504" s="5">
        <v>-19.7238123656011</v>
      </c>
      <c r="N504" s="5">
        <v>0.0</v>
      </c>
      <c r="O504" s="5">
        <v>0.0</v>
      </c>
      <c r="P504" s="5">
        <v>0.0</v>
      </c>
    </row>
    <row r="505">
      <c r="A505" s="5">
        <v>503.0</v>
      </c>
      <c r="B505" s="6">
        <v>44996.0</v>
      </c>
      <c r="C505" s="5">
        <v>-33.8860413119663</v>
      </c>
      <c r="D505" s="5">
        <v>-308.04483517573</v>
      </c>
      <c r="E505" s="5">
        <v>294.623570195975</v>
      </c>
      <c r="F505" s="5">
        <v>-321.545443673522</v>
      </c>
      <c r="G505" s="5">
        <v>247.689239635408</v>
      </c>
      <c r="H505" s="5">
        <v>27.2454459441801</v>
      </c>
      <c r="I505" s="5">
        <v>27.2454459441801</v>
      </c>
      <c r="J505" s="5">
        <v>27.2454459441801</v>
      </c>
      <c r="K505" s="5">
        <v>27.2454459441801</v>
      </c>
      <c r="L505" s="5">
        <v>27.2454459441801</v>
      </c>
      <c r="M505" s="5">
        <v>27.2454459441801</v>
      </c>
      <c r="N505" s="5">
        <v>0.0</v>
      </c>
      <c r="O505" s="5">
        <v>0.0</v>
      </c>
      <c r="P505" s="5">
        <v>0.0</v>
      </c>
    </row>
    <row r="506">
      <c r="A506" s="5">
        <v>504.0</v>
      </c>
      <c r="B506" s="6">
        <v>44997.0</v>
      </c>
      <c r="C506" s="5">
        <v>-36.7289850746452</v>
      </c>
      <c r="D506" s="5">
        <v>-307.104088755191</v>
      </c>
      <c r="E506" s="5">
        <v>286.705942791985</v>
      </c>
      <c r="F506" s="5">
        <v>-326.860244523598</v>
      </c>
      <c r="G506" s="5">
        <v>245.776001770658</v>
      </c>
      <c r="H506" s="5">
        <v>27.2455058256684</v>
      </c>
      <c r="I506" s="5">
        <v>27.2455058256684</v>
      </c>
      <c r="J506" s="5">
        <v>27.2455058256684</v>
      </c>
      <c r="K506" s="5">
        <v>27.2455058256684</v>
      </c>
      <c r="L506" s="5">
        <v>27.2455058256684</v>
      </c>
      <c r="M506" s="5">
        <v>27.2455058256684</v>
      </c>
      <c r="N506" s="5">
        <v>0.0</v>
      </c>
      <c r="O506" s="5">
        <v>0.0</v>
      </c>
      <c r="P506" s="5">
        <v>0.0</v>
      </c>
    </row>
    <row r="507">
      <c r="A507" s="5">
        <v>505.0</v>
      </c>
      <c r="B507" s="6">
        <v>44998.0</v>
      </c>
      <c r="C507" s="5">
        <v>-39.5719288373244</v>
      </c>
      <c r="D507" s="5">
        <v>-357.918806180108</v>
      </c>
      <c r="E507" s="5">
        <v>283.409181879583</v>
      </c>
      <c r="F507" s="5">
        <v>-333.182614307582</v>
      </c>
      <c r="G507" s="5">
        <v>243.791666787082</v>
      </c>
      <c r="H507" s="5">
        <v>-3.6475952904037</v>
      </c>
      <c r="I507" s="5">
        <v>-3.6475952904037</v>
      </c>
      <c r="J507" s="5">
        <v>-3.6475952904037</v>
      </c>
      <c r="K507" s="5">
        <v>-3.6475952904037</v>
      </c>
      <c r="L507" s="5">
        <v>-3.6475952904037</v>
      </c>
      <c r="M507" s="5">
        <v>-3.6475952904037</v>
      </c>
      <c r="N507" s="5">
        <v>0.0</v>
      </c>
      <c r="O507" s="5">
        <v>0.0</v>
      </c>
      <c r="P507" s="5">
        <v>0.0</v>
      </c>
    </row>
    <row r="508">
      <c r="A508" s="5">
        <v>506.0</v>
      </c>
      <c r="B508" s="6">
        <v>44999.0</v>
      </c>
      <c r="C508" s="5">
        <v>-42.4148726000033</v>
      </c>
      <c r="D508" s="5">
        <v>-352.268330001798</v>
      </c>
      <c r="E508" s="5">
        <v>245.64805619856</v>
      </c>
      <c r="F508" s="5">
        <v>-338.779774754541</v>
      </c>
      <c r="G508" s="5">
        <v>241.801115329723</v>
      </c>
      <c r="H508" s="5">
        <v>-8.93925164529893</v>
      </c>
      <c r="I508" s="5">
        <v>-8.93925164529893</v>
      </c>
      <c r="J508" s="5">
        <v>-8.93925164529893</v>
      </c>
      <c r="K508" s="5">
        <v>-8.93925164529893</v>
      </c>
      <c r="L508" s="5">
        <v>-8.93925164529893</v>
      </c>
      <c r="M508" s="5">
        <v>-8.93925164529893</v>
      </c>
      <c r="N508" s="5">
        <v>0.0</v>
      </c>
      <c r="O508" s="5">
        <v>0.0</v>
      </c>
      <c r="P508" s="5">
        <v>0.0</v>
      </c>
    </row>
    <row r="509">
      <c r="A509" s="5">
        <v>507.0</v>
      </c>
      <c r="B509" s="6">
        <v>45000.0</v>
      </c>
      <c r="C509" s="5">
        <v>-45.2578163626822</v>
      </c>
      <c r="D509" s="5">
        <v>-374.568013751435</v>
      </c>
      <c r="E509" s="5">
        <v>248.197819488174</v>
      </c>
      <c r="F509" s="5">
        <v>-343.361136163544</v>
      </c>
      <c r="G509" s="5">
        <v>239.810563872364</v>
      </c>
      <c r="H509" s="5">
        <v>-6.86349716839996</v>
      </c>
      <c r="I509" s="5">
        <v>-6.86349716839996</v>
      </c>
      <c r="J509" s="5">
        <v>-6.86349716839996</v>
      </c>
      <c r="K509" s="5">
        <v>-6.86349716839996</v>
      </c>
      <c r="L509" s="5">
        <v>-6.86349716839996</v>
      </c>
      <c r="M509" s="5">
        <v>-6.86349716839996</v>
      </c>
      <c r="N509" s="5">
        <v>0.0</v>
      </c>
      <c r="O509" s="5">
        <v>0.0</v>
      </c>
      <c r="P509" s="5">
        <v>0.0</v>
      </c>
    </row>
    <row r="510">
      <c r="A510" s="5">
        <v>508.0</v>
      </c>
      <c r="B510" s="6">
        <v>45001.0</v>
      </c>
      <c r="C510" s="5">
        <v>-48.1007601253611</v>
      </c>
      <c r="D510" s="5">
        <v>-366.835733731564</v>
      </c>
      <c r="E510" s="5">
        <v>235.387002128097</v>
      </c>
      <c r="F510" s="5">
        <v>-347.66955258038</v>
      </c>
      <c r="G510" s="5">
        <v>237.820012415005</v>
      </c>
      <c r="H510" s="5">
        <v>-15.3167953003258</v>
      </c>
      <c r="I510" s="5">
        <v>-15.3167953003258</v>
      </c>
      <c r="J510" s="5">
        <v>-15.3167953003258</v>
      </c>
      <c r="K510" s="5">
        <v>-15.3167953003258</v>
      </c>
      <c r="L510" s="5">
        <v>-15.3167953003258</v>
      </c>
      <c r="M510" s="5">
        <v>-15.3167953003258</v>
      </c>
      <c r="N510" s="5">
        <v>0.0</v>
      </c>
      <c r="O510" s="5">
        <v>0.0</v>
      </c>
      <c r="P510" s="5">
        <v>0.0</v>
      </c>
    </row>
    <row r="511">
      <c r="A511" s="5">
        <v>509.0</v>
      </c>
      <c r="B511" s="6">
        <v>45002.0</v>
      </c>
      <c r="C511" s="5">
        <v>-50.9437038880406</v>
      </c>
      <c r="D511" s="5">
        <v>-384.717918895624</v>
      </c>
      <c r="E511" s="5">
        <v>246.356889392351</v>
      </c>
      <c r="F511" s="5">
        <v>-351.967443989412</v>
      </c>
      <c r="G511" s="5">
        <v>235.829460957646</v>
      </c>
      <c r="H511" s="5">
        <v>-19.7238123655782</v>
      </c>
      <c r="I511" s="5">
        <v>-19.7238123655782</v>
      </c>
      <c r="J511" s="5">
        <v>-19.7238123655782</v>
      </c>
      <c r="K511" s="5">
        <v>-19.7238123655782</v>
      </c>
      <c r="L511" s="5">
        <v>-19.7238123655782</v>
      </c>
      <c r="M511" s="5">
        <v>-19.7238123655782</v>
      </c>
      <c r="N511" s="5">
        <v>0.0</v>
      </c>
      <c r="O511" s="5">
        <v>0.0</v>
      </c>
      <c r="P511" s="5">
        <v>0.0</v>
      </c>
    </row>
    <row r="512">
      <c r="A512" s="5">
        <v>510.0</v>
      </c>
      <c r="B512" s="6">
        <v>45003.0</v>
      </c>
      <c r="C512" s="5">
        <v>-53.7866476507195</v>
      </c>
      <c r="D512" s="5">
        <v>-328.372910063536</v>
      </c>
      <c r="E512" s="5">
        <v>294.63688354287</v>
      </c>
      <c r="F512" s="5">
        <v>-356.265335398442</v>
      </c>
      <c r="G512" s="5">
        <v>234.612479527441</v>
      </c>
      <c r="H512" s="5">
        <v>27.2454459442198</v>
      </c>
      <c r="I512" s="5">
        <v>27.2454459442198</v>
      </c>
      <c r="J512" s="5">
        <v>27.2454459442198</v>
      </c>
      <c r="K512" s="5">
        <v>27.2454459442198</v>
      </c>
      <c r="L512" s="5">
        <v>27.2454459442198</v>
      </c>
      <c r="M512" s="5">
        <v>27.2454459442198</v>
      </c>
      <c r="N512" s="5">
        <v>0.0</v>
      </c>
      <c r="O512" s="5">
        <v>0.0</v>
      </c>
      <c r="P512" s="5">
        <v>0.0</v>
      </c>
    </row>
    <row r="513">
      <c r="A513" s="5">
        <v>511.0</v>
      </c>
      <c r="B513" s="6">
        <v>45004.0</v>
      </c>
      <c r="C513" s="5">
        <v>-56.6295914133984</v>
      </c>
      <c r="D513" s="5">
        <v>-340.02551026225</v>
      </c>
      <c r="E513" s="5">
        <v>280.623547000974</v>
      </c>
      <c r="F513" s="5">
        <v>-360.563226807473</v>
      </c>
      <c r="G513" s="5">
        <v>232.563311130118</v>
      </c>
      <c r="H513" s="5">
        <v>27.2455058256856</v>
      </c>
      <c r="I513" s="5">
        <v>27.2455058256856</v>
      </c>
      <c r="J513" s="5">
        <v>27.2455058256856</v>
      </c>
      <c r="K513" s="5">
        <v>27.2455058256856</v>
      </c>
      <c r="L513" s="5">
        <v>27.2455058256856</v>
      </c>
      <c r="M513" s="5">
        <v>27.2455058256856</v>
      </c>
      <c r="N513" s="5">
        <v>0.0</v>
      </c>
      <c r="O513" s="5">
        <v>0.0</v>
      </c>
      <c r="P513" s="5">
        <v>0.0</v>
      </c>
    </row>
    <row r="514">
      <c r="A514" s="5">
        <v>512.0</v>
      </c>
      <c r="B514" s="6">
        <v>45005.0</v>
      </c>
      <c r="C514" s="5">
        <v>-59.4725351760773</v>
      </c>
      <c r="D514" s="5">
        <v>-385.365564802773</v>
      </c>
      <c r="E514" s="5">
        <v>236.980878338214</v>
      </c>
      <c r="F514" s="5">
        <v>-364.777777866944</v>
      </c>
      <c r="G514" s="5">
        <v>230.517169484581</v>
      </c>
      <c r="H514" s="5">
        <v>-3.64759529046294</v>
      </c>
      <c r="I514" s="5">
        <v>-3.64759529046294</v>
      </c>
      <c r="J514" s="5">
        <v>-3.64759529046294</v>
      </c>
      <c r="K514" s="5">
        <v>-3.64759529046294</v>
      </c>
      <c r="L514" s="5">
        <v>-3.64759529046294</v>
      </c>
      <c r="M514" s="5">
        <v>-3.64759529046294</v>
      </c>
      <c r="N514" s="5">
        <v>0.0</v>
      </c>
      <c r="O514" s="5">
        <v>0.0</v>
      </c>
      <c r="P514" s="5">
        <v>0.0</v>
      </c>
    </row>
    <row r="515">
      <c r="A515" s="5">
        <v>513.0</v>
      </c>
      <c r="B515" s="6">
        <v>45006.0</v>
      </c>
      <c r="C515" s="5">
        <v>-62.3154789387565</v>
      </c>
      <c r="D515" s="5">
        <v>-397.920719949456</v>
      </c>
      <c r="E515" s="5">
        <v>229.502010361011</v>
      </c>
      <c r="F515" s="5">
        <v>-368.551311750556</v>
      </c>
      <c r="G515" s="5">
        <v>228.474054590831</v>
      </c>
      <c r="H515" s="5">
        <v>-8.93925164528485</v>
      </c>
      <c r="I515" s="5">
        <v>-8.93925164528485</v>
      </c>
      <c r="J515" s="5">
        <v>-8.93925164528485</v>
      </c>
      <c r="K515" s="5">
        <v>-8.93925164528485</v>
      </c>
      <c r="L515" s="5">
        <v>-8.93925164528485</v>
      </c>
      <c r="M515" s="5">
        <v>-8.93925164528485</v>
      </c>
      <c r="N515" s="5">
        <v>0.0</v>
      </c>
      <c r="O515" s="5">
        <v>0.0</v>
      </c>
      <c r="P515" s="5">
        <v>0.0</v>
      </c>
    </row>
    <row r="516">
      <c r="A516" s="5">
        <v>514.0</v>
      </c>
      <c r="B516" s="6">
        <v>45007.0</v>
      </c>
      <c r="C516" s="5">
        <v>-65.1584227014354</v>
      </c>
      <c r="D516" s="5">
        <v>-385.768737247388</v>
      </c>
      <c r="E516" s="5">
        <v>250.637800617921</v>
      </c>
      <c r="F516" s="5">
        <v>-372.279387765252</v>
      </c>
      <c r="G516" s="5">
        <v>226.529459253582</v>
      </c>
      <c r="H516" s="5">
        <v>-6.86349716838831</v>
      </c>
      <c r="I516" s="5">
        <v>-6.86349716838831</v>
      </c>
      <c r="J516" s="5">
        <v>-6.86349716838831</v>
      </c>
      <c r="K516" s="5">
        <v>-6.86349716838831</v>
      </c>
      <c r="L516" s="5">
        <v>-6.86349716838831</v>
      </c>
      <c r="M516" s="5">
        <v>-6.86349716838831</v>
      </c>
      <c r="N516" s="5">
        <v>0.0</v>
      </c>
      <c r="O516" s="5">
        <v>0.0</v>
      </c>
      <c r="P516" s="5">
        <v>0.0</v>
      </c>
    </row>
    <row r="517">
      <c r="A517" s="5">
        <v>515.0</v>
      </c>
      <c r="B517" s="6">
        <v>45008.0</v>
      </c>
      <c r="C517" s="5">
        <v>-68.0013664641143</v>
      </c>
      <c r="D517" s="5">
        <v>-407.039438494815</v>
      </c>
      <c r="E517" s="5">
        <v>249.145490154036</v>
      </c>
      <c r="F517" s="5">
        <v>-376.662565247805</v>
      </c>
      <c r="G517" s="5">
        <v>225.347806234714</v>
      </c>
      <c r="H517" s="5">
        <v>-15.3167953003443</v>
      </c>
      <c r="I517" s="5">
        <v>-15.3167953003443</v>
      </c>
      <c r="J517" s="5">
        <v>-15.3167953003443</v>
      </c>
      <c r="K517" s="5">
        <v>-15.3167953003443</v>
      </c>
      <c r="L517" s="5">
        <v>-15.3167953003443</v>
      </c>
      <c r="M517" s="5">
        <v>-15.3167953003443</v>
      </c>
      <c r="N517" s="5">
        <v>0.0</v>
      </c>
      <c r="O517" s="5">
        <v>0.0</v>
      </c>
      <c r="P517" s="5">
        <v>0.0</v>
      </c>
    </row>
    <row r="518">
      <c r="A518" s="5">
        <v>516.0</v>
      </c>
      <c r="B518" s="6">
        <v>45009.0</v>
      </c>
      <c r="C518" s="5">
        <v>-70.8443102267932</v>
      </c>
      <c r="D518" s="5">
        <v>-415.308379146218</v>
      </c>
      <c r="E518" s="5">
        <v>224.536727315882</v>
      </c>
      <c r="F518" s="5">
        <v>-380.815697493351</v>
      </c>
      <c r="G518" s="5">
        <v>224.073281163396</v>
      </c>
      <c r="H518" s="5">
        <v>-19.7238123655616</v>
      </c>
      <c r="I518" s="5">
        <v>-19.7238123655616</v>
      </c>
      <c r="J518" s="5">
        <v>-19.7238123655616</v>
      </c>
      <c r="K518" s="5">
        <v>-19.7238123655616</v>
      </c>
      <c r="L518" s="5">
        <v>-19.7238123655616</v>
      </c>
      <c r="M518" s="5">
        <v>-19.7238123655616</v>
      </c>
      <c r="N518" s="5">
        <v>0.0</v>
      </c>
      <c r="O518" s="5">
        <v>0.0</v>
      </c>
      <c r="P518" s="5">
        <v>0.0</v>
      </c>
    </row>
    <row r="519">
      <c r="A519" s="5">
        <v>517.0</v>
      </c>
      <c r="B519" s="6">
        <v>45010.0</v>
      </c>
      <c r="C519" s="5">
        <v>-73.6872539894724</v>
      </c>
      <c r="D519" s="5">
        <v>-387.101761253615</v>
      </c>
      <c r="E519" s="5">
        <v>267.827759133158</v>
      </c>
      <c r="F519" s="5">
        <v>-385.681917640334</v>
      </c>
      <c r="G519" s="5">
        <v>222.749036230351</v>
      </c>
      <c r="H519" s="5">
        <v>27.2454459442403</v>
      </c>
      <c r="I519" s="5">
        <v>27.2454459442403</v>
      </c>
      <c r="J519" s="5">
        <v>27.2454459442403</v>
      </c>
      <c r="K519" s="5">
        <v>27.2454459442403</v>
      </c>
      <c r="L519" s="5">
        <v>27.2454459442403</v>
      </c>
      <c r="M519" s="5">
        <v>27.2454459442403</v>
      </c>
      <c r="N519" s="5">
        <v>0.0</v>
      </c>
      <c r="O519" s="5">
        <v>0.0</v>
      </c>
      <c r="P519" s="5">
        <v>0.0</v>
      </c>
    </row>
    <row r="520">
      <c r="A520" s="5">
        <v>518.0</v>
      </c>
      <c r="B520" s="6">
        <v>45011.0</v>
      </c>
      <c r="C520" s="5">
        <v>-76.5301977521513</v>
      </c>
      <c r="D520" s="5">
        <v>-359.933268905834</v>
      </c>
      <c r="E520" s="5">
        <v>278.47289223151</v>
      </c>
      <c r="F520" s="5">
        <v>-390.49081447802</v>
      </c>
      <c r="G520" s="5">
        <v>221.424791297306</v>
      </c>
      <c r="H520" s="5">
        <v>27.2455058256463</v>
      </c>
      <c r="I520" s="5">
        <v>27.2455058256463</v>
      </c>
      <c r="J520" s="5">
        <v>27.2455058256463</v>
      </c>
      <c r="K520" s="5">
        <v>27.2455058256463</v>
      </c>
      <c r="L520" s="5">
        <v>27.2455058256463</v>
      </c>
      <c r="M520" s="5">
        <v>27.2455058256463</v>
      </c>
      <c r="N520" s="5">
        <v>0.0</v>
      </c>
      <c r="O520" s="5">
        <v>0.0</v>
      </c>
      <c r="P520" s="5">
        <v>0.0</v>
      </c>
    </row>
    <row r="521">
      <c r="A521" s="5">
        <v>519.0</v>
      </c>
      <c r="B521" s="6">
        <v>45012.0</v>
      </c>
      <c r="C521" s="5">
        <v>-79.3731415148302</v>
      </c>
      <c r="D521" s="5">
        <v>-410.275049818318</v>
      </c>
      <c r="E521" s="5">
        <v>216.786836795144</v>
      </c>
      <c r="F521" s="5">
        <v>-395.26967315501</v>
      </c>
      <c r="G521" s="5">
        <v>220.125914997311</v>
      </c>
      <c r="H521" s="5">
        <v>-3.647595290347</v>
      </c>
      <c r="I521" s="5">
        <v>-3.647595290347</v>
      </c>
      <c r="J521" s="5">
        <v>-3.647595290347</v>
      </c>
      <c r="K521" s="5">
        <v>-3.647595290347</v>
      </c>
      <c r="L521" s="5">
        <v>-3.647595290347</v>
      </c>
      <c r="M521" s="5">
        <v>-3.647595290347</v>
      </c>
      <c r="N521" s="5">
        <v>0.0</v>
      </c>
      <c r="O521" s="5">
        <v>0.0</v>
      </c>
      <c r="P521" s="5">
        <v>0.0</v>
      </c>
    </row>
    <row r="522">
      <c r="A522" s="5">
        <v>520.0</v>
      </c>
      <c r="B522" s="6">
        <v>45013.0</v>
      </c>
      <c r="C522" s="5">
        <v>-82.2160852775092</v>
      </c>
      <c r="D522" s="5">
        <v>-397.449197945132</v>
      </c>
      <c r="E522" s="5">
        <v>223.32037624385</v>
      </c>
      <c r="F522" s="5">
        <v>-400.048531832</v>
      </c>
      <c r="G522" s="5">
        <v>218.981216360872</v>
      </c>
      <c r="H522" s="5">
        <v>-8.93925164527077</v>
      </c>
      <c r="I522" s="5">
        <v>-8.93925164527077</v>
      </c>
      <c r="J522" s="5">
        <v>-8.93925164527077</v>
      </c>
      <c r="K522" s="5">
        <v>-8.93925164527077</v>
      </c>
      <c r="L522" s="5">
        <v>-8.93925164527077</v>
      </c>
      <c r="M522" s="5">
        <v>-8.93925164527077</v>
      </c>
      <c r="N522" s="5">
        <v>0.0</v>
      </c>
      <c r="O522" s="5">
        <v>0.0</v>
      </c>
      <c r="P522" s="5">
        <v>0.0</v>
      </c>
    </row>
    <row r="523">
      <c r="A523" s="5">
        <v>521.0</v>
      </c>
      <c r="B523" s="6">
        <v>45014.0</v>
      </c>
      <c r="C523" s="5">
        <v>-85.0590290401883</v>
      </c>
      <c r="D523" s="5">
        <v>-417.527674645219</v>
      </c>
      <c r="E523" s="5">
        <v>242.249090443302</v>
      </c>
      <c r="F523" s="5">
        <v>-404.827390508991</v>
      </c>
      <c r="G523" s="5">
        <v>218.784171808976</v>
      </c>
      <c r="H523" s="5">
        <v>-6.86349716837619</v>
      </c>
      <c r="I523" s="5">
        <v>-6.86349716837619</v>
      </c>
      <c r="J523" s="5">
        <v>-6.86349716837619</v>
      </c>
      <c r="K523" s="5">
        <v>-6.86349716837619</v>
      </c>
      <c r="L523" s="5">
        <v>-6.86349716837619</v>
      </c>
      <c r="M523" s="5">
        <v>-6.86349716837619</v>
      </c>
      <c r="N523" s="5">
        <v>0.0</v>
      </c>
      <c r="O523" s="5">
        <v>0.0</v>
      </c>
      <c r="P523" s="5">
        <v>0.0</v>
      </c>
    </row>
    <row r="524">
      <c r="A524" s="5">
        <v>522.0</v>
      </c>
      <c r="B524" s="6">
        <v>45015.0</v>
      </c>
      <c r="C524" s="5">
        <v>-87.9019728028672</v>
      </c>
      <c r="D524" s="5">
        <v>-433.359886207012</v>
      </c>
      <c r="E524" s="5">
        <v>211.996027431982</v>
      </c>
      <c r="F524" s="5">
        <v>-409.103541068252</v>
      </c>
      <c r="G524" s="5">
        <v>218.420467184715</v>
      </c>
      <c r="H524" s="5">
        <v>-15.3167953002785</v>
      </c>
      <c r="I524" s="5">
        <v>-15.3167953002785</v>
      </c>
      <c r="J524" s="5">
        <v>-15.3167953002785</v>
      </c>
      <c r="K524" s="5">
        <v>-15.3167953002785</v>
      </c>
      <c r="L524" s="5">
        <v>-15.3167953002785</v>
      </c>
      <c r="M524" s="5">
        <v>-15.3167953002785</v>
      </c>
      <c r="N524" s="5">
        <v>0.0</v>
      </c>
      <c r="O524" s="5">
        <v>0.0</v>
      </c>
      <c r="P524" s="5">
        <v>0.0</v>
      </c>
    </row>
    <row r="525">
      <c r="A525" s="5">
        <v>523.0</v>
      </c>
      <c r="B525" s="6">
        <v>45016.0</v>
      </c>
      <c r="C525" s="5">
        <v>-90.7449165655461</v>
      </c>
      <c r="D525" s="5">
        <v>-447.854458175907</v>
      </c>
      <c r="E525" s="5">
        <v>217.173934779204</v>
      </c>
      <c r="F525" s="5">
        <v>-413.290428831638</v>
      </c>
      <c r="G525" s="5">
        <v>217.824556807723</v>
      </c>
      <c r="H525" s="5">
        <v>-19.7238123655323</v>
      </c>
      <c r="I525" s="5">
        <v>-19.7238123655323</v>
      </c>
      <c r="J525" s="5">
        <v>-19.7238123655323</v>
      </c>
      <c r="K525" s="5">
        <v>-19.7238123655323</v>
      </c>
      <c r="L525" s="5">
        <v>-19.7238123655323</v>
      </c>
      <c r="M525" s="5">
        <v>-19.7238123655323</v>
      </c>
      <c r="N525" s="5">
        <v>0.0</v>
      </c>
      <c r="O525" s="5">
        <v>0.0</v>
      </c>
      <c r="P525" s="5">
        <v>0.0</v>
      </c>
    </row>
    <row r="526">
      <c r="A526" s="5">
        <v>524.0</v>
      </c>
      <c r="B526" s="6">
        <v>45017.0</v>
      </c>
      <c r="C526" s="5">
        <v>-93.5878603282253</v>
      </c>
      <c r="D526" s="5">
        <v>-419.819403582068</v>
      </c>
      <c r="E526" s="5">
        <v>263.370104349661</v>
      </c>
      <c r="F526" s="5">
        <v>-417.477316595024</v>
      </c>
      <c r="G526" s="5">
        <v>217.234541006502</v>
      </c>
      <c r="H526" s="5">
        <v>27.2454459442608</v>
      </c>
      <c r="I526" s="5">
        <v>27.2454459442608</v>
      </c>
      <c r="J526" s="5">
        <v>27.2454459442608</v>
      </c>
      <c r="K526" s="5">
        <v>27.2454459442608</v>
      </c>
      <c r="L526" s="5">
        <v>27.2454459442608</v>
      </c>
      <c r="M526" s="5">
        <v>27.2454459442608</v>
      </c>
      <c r="N526" s="5">
        <v>0.0</v>
      </c>
      <c r="O526" s="5">
        <v>0.0</v>
      </c>
      <c r="P526" s="5">
        <v>0.0</v>
      </c>
    </row>
    <row r="527">
      <c r="A527" s="5">
        <v>525.0</v>
      </c>
      <c r="B527" s="6">
        <v>45018.0</v>
      </c>
      <c r="C527" s="5">
        <v>-96.4308040909042</v>
      </c>
      <c r="D527" s="5">
        <v>-409.42263676717</v>
      </c>
      <c r="E527" s="5">
        <v>251.565838572572</v>
      </c>
      <c r="F527" s="5">
        <v>-421.664204358409</v>
      </c>
      <c r="G527" s="5">
        <v>216.650419781053</v>
      </c>
      <c r="H527" s="5">
        <v>27.2455058257316</v>
      </c>
      <c r="I527" s="5">
        <v>27.2455058257316</v>
      </c>
      <c r="J527" s="5">
        <v>27.2455058257316</v>
      </c>
      <c r="K527" s="5">
        <v>27.2455058257316</v>
      </c>
      <c r="L527" s="5">
        <v>27.2455058257316</v>
      </c>
      <c r="M527" s="5">
        <v>27.2455058257316</v>
      </c>
      <c r="N527" s="5">
        <v>0.0</v>
      </c>
      <c r="O527" s="5">
        <v>0.0</v>
      </c>
      <c r="P527" s="5">
        <v>0.0</v>
      </c>
    </row>
    <row r="528">
      <c r="A528" s="5">
        <v>526.0</v>
      </c>
      <c r="B528" s="6">
        <v>45019.0</v>
      </c>
      <c r="C528" s="5">
        <v>-99.2737478535831</v>
      </c>
      <c r="D528" s="5">
        <v>-456.027017633194</v>
      </c>
      <c r="E528" s="5">
        <v>234.143814385939</v>
      </c>
      <c r="F528" s="5">
        <v>-425.79013900999</v>
      </c>
      <c r="G528" s="5">
        <v>215.908034097442</v>
      </c>
      <c r="H528" s="5">
        <v>-3.64759529037451</v>
      </c>
      <c r="I528" s="5">
        <v>-3.64759529037451</v>
      </c>
      <c r="J528" s="5">
        <v>-3.64759529037451</v>
      </c>
      <c r="K528" s="5">
        <v>-3.64759529037451</v>
      </c>
      <c r="L528" s="5">
        <v>-3.64759529037451</v>
      </c>
      <c r="M528" s="5">
        <v>-3.64759529037451</v>
      </c>
      <c r="N528" s="5">
        <v>0.0</v>
      </c>
      <c r="O528" s="5">
        <v>0.0</v>
      </c>
      <c r="P528" s="5">
        <v>0.0</v>
      </c>
    </row>
    <row r="529">
      <c r="A529" s="5">
        <v>527.0</v>
      </c>
      <c r="B529" s="6">
        <v>45020.0</v>
      </c>
      <c r="C529" s="5">
        <v>-102.116691616262</v>
      </c>
      <c r="D529" s="5">
        <v>-460.05359024529</v>
      </c>
      <c r="E529" s="5">
        <v>218.551019549473</v>
      </c>
      <c r="F529" s="5">
        <v>-429.855977540449</v>
      </c>
      <c r="G529" s="5">
        <v>215.096709793612</v>
      </c>
      <c r="H529" s="5">
        <v>-8.93925164528561</v>
      </c>
      <c r="I529" s="5">
        <v>-8.93925164528561</v>
      </c>
      <c r="J529" s="5">
        <v>-8.93925164528561</v>
      </c>
      <c r="K529" s="5">
        <v>-8.93925164528561</v>
      </c>
      <c r="L529" s="5">
        <v>-8.93925164528561</v>
      </c>
      <c r="M529" s="5">
        <v>-8.93925164528561</v>
      </c>
      <c r="N529" s="5">
        <v>0.0</v>
      </c>
      <c r="O529" s="5">
        <v>0.0</v>
      </c>
      <c r="P529" s="5">
        <v>0.0</v>
      </c>
    </row>
    <row r="530">
      <c r="A530" s="5">
        <v>528.0</v>
      </c>
      <c r="B530" s="6">
        <v>45021.0</v>
      </c>
      <c r="C530" s="5">
        <v>-104.959635378941</v>
      </c>
      <c r="D530" s="5">
        <v>-445.899008168031</v>
      </c>
      <c r="E530" s="5">
        <v>222.735655719171</v>
      </c>
      <c r="F530" s="5">
        <v>-433.927841093443</v>
      </c>
      <c r="G530" s="5">
        <v>214.463315245927</v>
      </c>
      <c r="H530" s="5">
        <v>-6.86349716838444</v>
      </c>
      <c r="I530" s="5">
        <v>-6.86349716838444</v>
      </c>
      <c r="J530" s="5">
        <v>-6.86349716838444</v>
      </c>
      <c r="K530" s="5">
        <v>-6.86349716838444</v>
      </c>
      <c r="L530" s="5">
        <v>-6.86349716838444</v>
      </c>
      <c r="M530" s="5">
        <v>-6.86349716838444</v>
      </c>
      <c r="N530" s="5">
        <v>0.0</v>
      </c>
      <c r="O530" s="5">
        <v>0.0</v>
      </c>
      <c r="P530" s="5">
        <v>0.0</v>
      </c>
    </row>
    <row r="531">
      <c r="A531" s="5">
        <v>529.0</v>
      </c>
      <c r="B531" s="6">
        <v>45022.0</v>
      </c>
      <c r="C531" s="5">
        <v>-107.80257914162</v>
      </c>
      <c r="D531" s="5">
        <v>-481.376553965894</v>
      </c>
      <c r="E531" s="5">
        <v>224.081432013796</v>
      </c>
      <c r="F531" s="5">
        <v>-439.227357437895</v>
      </c>
      <c r="G531" s="5">
        <v>213.431663066737</v>
      </c>
      <c r="H531" s="5">
        <v>-15.316795300297</v>
      </c>
      <c r="I531" s="5">
        <v>-15.316795300297</v>
      </c>
      <c r="J531" s="5">
        <v>-15.316795300297</v>
      </c>
      <c r="K531" s="5">
        <v>-15.316795300297</v>
      </c>
      <c r="L531" s="5">
        <v>-15.316795300297</v>
      </c>
      <c r="M531" s="5">
        <v>-15.316795300297</v>
      </c>
      <c r="N531" s="5">
        <v>0.0</v>
      </c>
      <c r="O531" s="5">
        <v>0.0</v>
      </c>
      <c r="P531" s="5">
        <v>0.0</v>
      </c>
    </row>
    <row r="532">
      <c r="A532" s="5">
        <v>530.0</v>
      </c>
      <c r="B532" s="6">
        <v>45023.0</v>
      </c>
      <c r="C532" s="5">
        <v>-110.645522904299</v>
      </c>
      <c r="D532" s="5">
        <v>-482.873646155004</v>
      </c>
      <c r="E532" s="5">
        <v>209.333766657383</v>
      </c>
      <c r="F532" s="5">
        <v>-443.16836563669</v>
      </c>
      <c r="G532" s="5">
        <v>212.604560198583</v>
      </c>
      <c r="H532" s="5">
        <v>-19.7238123656341</v>
      </c>
      <c r="I532" s="5">
        <v>-19.7238123656341</v>
      </c>
      <c r="J532" s="5">
        <v>-19.7238123656341</v>
      </c>
      <c r="K532" s="5">
        <v>-19.7238123656341</v>
      </c>
      <c r="L532" s="5">
        <v>-19.7238123656341</v>
      </c>
      <c r="M532" s="5">
        <v>-19.7238123656341</v>
      </c>
      <c r="N532" s="5">
        <v>0.0</v>
      </c>
      <c r="O532" s="5">
        <v>0.0</v>
      </c>
      <c r="P532" s="5">
        <v>0.0</v>
      </c>
    </row>
    <row r="533">
      <c r="A533" s="5">
        <v>531.0</v>
      </c>
      <c r="B533" s="6">
        <v>45024.0</v>
      </c>
      <c r="C533" s="5">
        <v>-113.488466666978</v>
      </c>
      <c r="D533" s="5">
        <v>-444.798250147196</v>
      </c>
      <c r="E533" s="5">
        <v>253.175556979199</v>
      </c>
      <c r="F533" s="5">
        <v>-447.334891486889</v>
      </c>
      <c r="G533" s="5">
        <v>212.473471108083</v>
      </c>
      <c r="H533" s="5">
        <v>27.2454459442814</v>
      </c>
      <c r="I533" s="5">
        <v>27.2454459442814</v>
      </c>
      <c r="J533" s="5">
        <v>27.2454459442814</v>
      </c>
      <c r="K533" s="5">
        <v>27.2454459442814</v>
      </c>
      <c r="L533" s="5">
        <v>27.2454459442814</v>
      </c>
      <c r="M533" s="5">
        <v>27.2454459442814</v>
      </c>
      <c r="N533" s="5">
        <v>0.0</v>
      </c>
      <c r="O533" s="5">
        <v>0.0</v>
      </c>
      <c r="P533" s="5">
        <v>0.0</v>
      </c>
    </row>
    <row r="534">
      <c r="A534" s="5">
        <v>532.0</v>
      </c>
      <c r="B534" s="6">
        <v>45025.0</v>
      </c>
      <c r="C534" s="5">
        <v>-116.331410429657</v>
      </c>
      <c r="D534" s="5">
        <v>-440.470279545361</v>
      </c>
      <c r="E534" s="5">
        <v>243.482819146233</v>
      </c>
      <c r="F534" s="5">
        <v>-451.753939653757</v>
      </c>
      <c r="G534" s="5">
        <v>211.320536430923</v>
      </c>
      <c r="H534" s="5">
        <v>27.2455058257205</v>
      </c>
      <c r="I534" s="5">
        <v>27.2455058257205</v>
      </c>
      <c r="J534" s="5">
        <v>27.2455058257205</v>
      </c>
      <c r="K534" s="5">
        <v>27.2455058257205</v>
      </c>
      <c r="L534" s="5">
        <v>27.2455058257205</v>
      </c>
      <c r="M534" s="5">
        <v>27.2455058257205</v>
      </c>
      <c r="N534" s="5">
        <v>0.0</v>
      </c>
      <c r="O534" s="5">
        <v>0.0</v>
      </c>
      <c r="P534" s="5">
        <v>0.0</v>
      </c>
    </row>
    <row r="535">
      <c r="A535" s="5">
        <v>533.0</v>
      </c>
      <c r="B535" s="6">
        <v>45026.0</v>
      </c>
      <c r="C535" s="5">
        <v>-119.174354192336</v>
      </c>
      <c r="D535" s="5">
        <v>-457.261607785286</v>
      </c>
      <c r="E535" s="5">
        <v>214.046169144811</v>
      </c>
      <c r="F535" s="5">
        <v>-456.17765699367</v>
      </c>
      <c r="G535" s="5">
        <v>209.228890236611</v>
      </c>
      <c r="H535" s="5">
        <v>-3.64759529037029</v>
      </c>
      <c r="I535" s="5">
        <v>-3.64759529037029</v>
      </c>
      <c r="J535" s="5">
        <v>-3.64759529037029</v>
      </c>
      <c r="K535" s="5">
        <v>-3.64759529037029</v>
      </c>
      <c r="L535" s="5">
        <v>-3.64759529037029</v>
      </c>
      <c r="M535" s="5">
        <v>-3.64759529037029</v>
      </c>
      <c r="N535" s="5">
        <v>0.0</v>
      </c>
      <c r="O535" s="5">
        <v>0.0</v>
      </c>
      <c r="P535" s="5">
        <v>0.0</v>
      </c>
    </row>
    <row r="536">
      <c r="A536" s="5">
        <v>534.0</v>
      </c>
      <c r="B536" s="6">
        <v>45027.0</v>
      </c>
      <c r="C536" s="5">
        <v>-122.017297955015</v>
      </c>
      <c r="D536" s="5">
        <v>-491.274507991658</v>
      </c>
      <c r="E536" s="5">
        <v>214.109782294924</v>
      </c>
      <c r="F536" s="5">
        <v>-461.663756421595</v>
      </c>
      <c r="G536" s="5">
        <v>208.012586344016</v>
      </c>
      <c r="H536" s="5">
        <v>-8.93925164524261</v>
      </c>
      <c r="I536" s="5">
        <v>-8.93925164524261</v>
      </c>
      <c r="J536" s="5">
        <v>-8.93925164524261</v>
      </c>
      <c r="K536" s="5">
        <v>-8.93925164524261</v>
      </c>
      <c r="L536" s="5">
        <v>-8.93925164524261</v>
      </c>
      <c r="M536" s="5">
        <v>-8.93925164524261</v>
      </c>
      <c r="N536" s="5">
        <v>0.0</v>
      </c>
      <c r="O536" s="5">
        <v>0.0</v>
      </c>
      <c r="P536" s="5">
        <v>0.0</v>
      </c>
    </row>
    <row r="537">
      <c r="A537" s="5">
        <v>535.0</v>
      </c>
      <c r="B537" s="6">
        <v>45028.0</v>
      </c>
      <c r="C537" s="5">
        <v>-124.860241717694</v>
      </c>
      <c r="D537" s="5">
        <v>-475.467760442371</v>
      </c>
      <c r="E537" s="5">
        <v>203.772560956546</v>
      </c>
      <c r="F537" s="5">
        <v>-465.912333580626</v>
      </c>
      <c r="G537" s="5">
        <v>207.389630815628</v>
      </c>
      <c r="H537" s="5">
        <v>-6.86349716839269</v>
      </c>
      <c r="I537" s="5">
        <v>-6.86349716839269</v>
      </c>
      <c r="J537" s="5">
        <v>-6.86349716839269</v>
      </c>
      <c r="K537" s="5">
        <v>-6.86349716839269</v>
      </c>
      <c r="L537" s="5">
        <v>-6.86349716839269</v>
      </c>
      <c r="M537" s="5">
        <v>-6.86349716839269</v>
      </c>
      <c r="N537" s="5">
        <v>0.0</v>
      </c>
      <c r="O537" s="5">
        <v>0.0</v>
      </c>
      <c r="P537" s="5">
        <v>0.0</v>
      </c>
    </row>
    <row r="538">
      <c r="A538" s="5">
        <v>536.0</v>
      </c>
      <c r="B538" s="6">
        <v>45029.0</v>
      </c>
      <c r="C538" s="5">
        <v>-127.703185480373</v>
      </c>
      <c r="D538" s="5">
        <v>-515.972751645768</v>
      </c>
      <c r="E538" s="5">
        <v>222.547527136486</v>
      </c>
      <c r="F538" s="5">
        <v>-471.082930824352</v>
      </c>
      <c r="G538" s="5">
        <v>205.444062085418</v>
      </c>
      <c r="H538" s="5">
        <v>-15.3167953002999</v>
      </c>
      <c r="I538" s="5">
        <v>-15.3167953002999</v>
      </c>
      <c r="J538" s="5">
        <v>-15.3167953002999</v>
      </c>
      <c r="K538" s="5">
        <v>-15.3167953002999</v>
      </c>
      <c r="L538" s="5">
        <v>-15.3167953002999</v>
      </c>
      <c r="M538" s="5">
        <v>-15.3167953002999</v>
      </c>
      <c r="N538" s="5">
        <v>0.0</v>
      </c>
      <c r="O538" s="5">
        <v>0.0</v>
      </c>
      <c r="P538" s="5">
        <v>0.0</v>
      </c>
    </row>
    <row r="539">
      <c r="A539" s="5">
        <v>537.0</v>
      </c>
      <c r="B539" s="6">
        <v>45030.0</v>
      </c>
      <c r="C539" s="5">
        <v>-130.546129243052</v>
      </c>
      <c r="D539" s="5">
        <v>-516.247732373364</v>
      </c>
      <c r="E539" s="5">
        <v>198.501552109243</v>
      </c>
      <c r="F539" s="5">
        <v>-476.441526840294</v>
      </c>
      <c r="G539" s="5">
        <v>203.388232630492</v>
      </c>
      <c r="H539" s="5">
        <v>-19.7238123656112</v>
      </c>
      <c r="I539" s="5">
        <v>-19.7238123656112</v>
      </c>
      <c r="J539" s="5">
        <v>-19.7238123656112</v>
      </c>
      <c r="K539" s="5">
        <v>-19.7238123656112</v>
      </c>
      <c r="L539" s="5">
        <v>-19.7238123656112</v>
      </c>
      <c r="M539" s="5">
        <v>-19.7238123656112</v>
      </c>
      <c r="N539" s="5">
        <v>0.0</v>
      </c>
      <c r="O539" s="5">
        <v>0.0</v>
      </c>
      <c r="P539" s="5">
        <v>0.0</v>
      </c>
    </row>
    <row r="540">
      <c r="A540" s="5">
        <v>538.0</v>
      </c>
      <c r="B540" s="6">
        <v>45031.0</v>
      </c>
      <c r="C540" s="5">
        <v>-133.389073005731</v>
      </c>
      <c r="D540" s="5">
        <v>-468.795475456436</v>
      </c>
      <c r="E540" s="5">
        <v>247.586239236225</v>
      </c>
      <c r="F540" s="5">
        <v>-481.598878366198</v>
      </c>
      <c r="G540" s="5">
        <v>201.279157507541</v>
      </c>
      <c r="H540" s="5">
        <v>27.2454459443211</v>
      </c>
      <c r="I540" s="5">
        <v>27.2454459443211</v>
      </c>
      <c r="J540" s="5">
        <v>27.2454459443211</v>
      </c>
      <c r="K540" s="5">
        <v>27.2454459443211</v>
      </c>
      <c r="L540" s="5">
        <v>27.2454459443211</v>
      </c>
      <c r="M540" s="5">
        <v>27.2454459443211</v>
      </c>
      <c r="N540" s="5">
        <v>0.0</v>
      </c>
      <c r="O540" s="5">
        <v>0.0</v>
      </c>
      <c r="P540" s="5">
        <v>0.0</v>
      </c>
    </row>
    <row r="541">
      <c r="A541" s="5">
        <v>539.0</v>
      </c>
      <c r="B541" s="6">
        <v>45032.0</v>
      </c>
      <c r="C541" s="5">
        <v>-136.23201676841</v>
      </c>
      <c r="D541" s="5">
        <v>-480.046541341405</v>
      </c>
      <c r="E541" s="5">
        <v>247.390149208762</v>
      </c>
      <c r="F541" s="5">
        <v>-486.033320307655</v>
      </c>
      <c r="G541" s="5">
        <v>199.747320881101</v>
      </c>
      <c r="H541" s="5">
        <v>27.2455058257095</v>
      </c>
      <c r="I541" s="5">
        <v>27.2455058257095</v>
      </c>
      <c r="J541" s="5">
        <v>27.2455058257095</v>
      </c>
      <c r="K541" s="5">
        <v>27.2455058257095</v>
      </c>
      <c r="L541" s="5">
        <v>27.2455058257095</v>
      </c>
      <c r="M541" s="5">
        <v>27.2455058257095</v>
      </c>
      <c r="N541" s="5">
        <v>0.0</v>
      </c>
      <c r="O541" s="5">
        <v>0.0</v>
      </c>
      <c r="P541" s="5">
        <v>0.0</v>
      </c>
    </row>
    <row r="542">
      <c r="A542" s="5">
        <v>540.0</v>
      </c>
      <c r="B542" s="6">
        <v>45033.0</v>
      </c>
      <c r="C542" s="5">
        <v>-139.074960531089</v>
      </c>
      <c r="D542" s="5">
        <v>-503.681413254776</v>
      </c>
      <c r="E542" s="5">
        <v>222.970023426865</v>
      </c>
      <c r="F542" s="5">
        <v>-490.139839723183</v>
      </c>
      <c r="G542" s="5">
        <v>198.91465627847</v>
      </c>
      <c r="H542" s="5">
        <v>-3.64759529036606</v>
      </c>
      <c r="I542" s="5">
        <v>-3.64759529036606</v>
      </c>
      <c r="J542" s="5">
        <v>-3.64759529036606</v>
      </c>
      <c r="K542" s="5">
        <v>-3.64759529036606</v>
      </c>
      <c r="L542" s="5">
        <v>-3.64759529036606</v>
      </c>
      <c r="M542" s="5">
        <v>-3.64759529036606</v>
      </c>
      <c r="N542" s="5">
        <v>0.0</v>
      </c>
      <c r="O542" s="5">
        <v>0.0</v>
      </c>
      <c r="P542" s="5">
        <v>0.0</v>
      </c>
    </row>
    <row r="543">
      <c r="A543" s="5">
        <v>541.0</v>
      </c>
      <c r="B543" s="6">
        <v>45034.0</v>
      </c>
      <c r="C543" s="5">
        <v>-141.917904293768</v>
      </c>
      <c r="D543" s="5">
        <v>-509.188112056921</v>
      </c>
      <c r="E543" s="5">
        <v>207.723322542157</v>
      </c>
      <c r="F543" s="5">
        <v>-494.489447786756</v>
      </c>
      <c r="G543" s="5">
        <v>197.374330719824</v>
      </c>
      <c r="H543" s="5">
        <v>-8.93925164529874</v>
      </c>
      <c r="I543" s="5">
        <v>-8.93925164529874</v>
      </c>
      <c r="J543" s="5">
        <v>-8.93925164529874</v>
      </c>
      <c r="K543" s="5">
        <v>-8.93925164529874</v>
      </c>
      <c r="L543" s="5">
        <v>-8.93925164529874</v>
      </c>
      <c r="M543" s="5">
        <v>-8.93925164529874</v>
      </c>
      <c r="N543" s="5">
        <v>0.0</v>
      </c>
      <c r="O543" s="5">
        <v>0.0</v>
      </c>
      <c r="P543" s="5">
        <v>0.0</v>
      </c>
    </row>
    <row r="544">
      <c r="A544" s="5">
        <v>542.0</v>
      </c>
      <c r="B544" s="6">
        <v>45035.0</v>
      </c>
      <c r="C544" s="5">
        <v>-144.760848056447</v>
      </c>
      <c r="D544" s="5">
        <v>-529.283697873783</v>
      </c>
      <c r="E544" s="5">
        <v>202.33686849068</v>
      </c>
      <c r="F544" s="5">
        <v>-499.890062298889</v>
      </c>
      <c r="G544" s="5">
        <v>195.380954527787</v>
      </c>
      <c r="H544" s="5">
        <v>-6.86349716840094</v>
      </c>
      <c r="I544" s="5">
        <v>-6.86349716840094</v>
      </c>
      <c r="J544" s="5">
        <v>-6.86349716840094</v>
      </c>
      <c r="K544" s="5">
        <v>-6.86349716840094</v>
      </c>
      <c r="L544" s="5">
        <v>-6.86349716840094</v>
      </c>
      <c r="M544" s="5">
        <v>-6.86349716840094</v>
      </c>
      <c r="N544" s="5">
        <v>0.0</v>
      </c>
      <c r="O544" s="5">
        <v>0.0</v>
      </c>
      <c r="P544" s="5">
        <v>0.0</v>
      </c>
    </row>
    <row r="545">
      <c r="A545" s="5">
        <v>543.0</v>
      </c>
      <c r="B545" s="6">
        <v>45036.0</v>
      </c>
      <c r="C545" s="5">
        <v>-147.603791819126</v>
      </c>
      <c r="D545" s="5">
        <v>-527.909318466378</v>
      </c>
      <c r="E545" s="5">
        <v>217.108264919254</v>
      </c>
      <c r="F545" s="5">
        <v>-505.302981172791</v>
      </c>
      <c r="G545" s="5">
        <v>193.794099332134</v>
      </c>
      <c r="H545" s="5">
        <v>-15.3167953003184</v>
      </c>
      <c r="I545" s="5">
        <v>-15.3167953003184</v>
      </c>
      <c r="J545" s="5">
        <v>-15.3167953003184</v>
      </c>
      <c r="K545" s="5">
        <v>-15.3167953003184</v>
      </c>
      <c r="L545" s="5">
        <v>-15.3167953003184</v>
      </c>
      <c r="M545" s="5">
        <v>-15.3167953003184</v>
      </c>
      <c r="N545" s="5">
        <v>0.0</v>
      </c>
      <c r="O545" s="5">
        <v>0.0</v>
      </c>
      <c r="P545" s="5">
        <v>0.0</v>
      </c>
    </row>
    <row r="546">
      <c r="A546" s="5">
        <v>544.0</v>
      </c>
      <c r="B546" s="6">
        <v>45037.0</v>
      </c>
      <c r="C546" s="5">
        <v>-150.446735581805</v>
      </c>
      <c r="D546" s="5">
        <v>-528.995818590708</v>
      </c>
      <c r="E546" s="5">
        <v>202.675319233193</v>
      </c>
      <c r="F546" s="5">
        <v>-509.967925104375</v>
      </c>
      <c r="G546" s="5">
        <v>192.770303992898</v>
      </c>
      <c r="H546" s="5">
        <v>-19.7238123655945</v>
      </c>
      <c r="I546" s="5">
        <v>-19.7238123655945</v>
      </c>
      <c r="J546" s="5">
        <v>-19.7238123655945</v>
      </c>
      <c r="K546" s="5">
        <v>-19.7238123655945</v>
      </c>
      <c r="L546" s="5">
        <v>-19.7238123655945</v>
      </c>
      <c r="M546" s="5">
        <v>-19.7238123655945</v>
      </c>
      <c r="N546" s="5">
        <v>0.0</v>
      </c>
      <c r="O546" s="5">
        <v>0.0</v>
      </c>
      <c r="P546" s="5">
        <v>0.0</v>
      </c>
    </row>
    <row r="547">
      <c r="A547" s="5">
        <v>545.0</v>
      </c>
      <c r="B547" s="6">
        <v>45038.0</v>
      </c>
      <c r="C547" s="5">
        <v>-153.289679344484</v>
      </c>
      <c r="D547" s="5">
        <v>-509.28955795935</v>
      </c>
      <c r="E547" s="5">
        <v>225.944114097301</v>
      </c>
      <c r="F547" s="5">
        <v>-513.989320404599</v>
      </c>
      <c r="G547" s="5">
        <v>191.746508653662</v>
      </c>
      <c r="H547" s="5">
        <v>27.2454459443224</v>
      </c>
      <c r="I547" s="5">
        <v>27.2454459443224</v>
      </c>
      <c r="J547" s="5">
        <v>27.2454459443224</v>
      </c>
      <c r="K547" s="5">
        <v>27.2454459443224</v>
      </c>
      <c r="L547" s="5">
        <v>27.2454459443224</v>
      </c>
      <c r="M547" s="5">
        <v>27.2454459443224</v>
      </c>
      <c r="N547" s="5">
        <v>0.0</v>
      </c>
      <c r="O547" s="5">
        <v>0.0</v>
      </c>
      <c r="P547" s="5">
        <v>0.0</v>
      </c>
    </row>
    <row r="548">
      <c r="A548" s="5">
        <v>546.0</v>
      </c>
      <c r="B548" s="6">
        <v>45039.0</v>
      </c>
      <c r="C548" s="5">
        <v>-156.132623107163</v>
      </c>
      <c r="D548" s="5">
        <v>-485.656961712087</v>
      </c>
      <c r="E548" s="5">
        <v>246.966639850518</v>
      </c>
      <c r="F548" s="5">
        <v>-517.905623948791</v>
      </c>
      <c r="G548" s="5">
        <v>190.722713314426</v>
      </c>
      <c r="H548" s="5">
        <v>27.2455058257948</v>
      </c>
      <c r="I548" s="5">
        <v>27.2455058257948</v>
      </c>
      <c r="J548" s="5">
        <v>27.2455058257948</v>
      </c>
      <c r="K548" s="5">
        <v>27.2455058257948</v>
      </c>
      <c r="L548" s="5">
        <v>27.2455058257948</v>
      </c>
      <c r="M548" s="5">
        <v>27.2455058257948</v>
      </c>
      <c r="N548" s="5">
        <v>0.0</v>
      </c>
      <c r="O548" s="5">
        <v>0.0</v>
      </c>
      <c r="P548" s="5">
        <v>0.0</v>
      </c>
    </row>
    <row r="549">
      <c r="A549" s="5">
        <v>547.0</v>
      </c>
      <c r="B549" s="6">
        <v>45040.0</v>
      </c>
      <c r="C549" s="5">
        <v>-158.975566869842</v>
      </c>
      <c r="D549" s="5">
        <v>-543.265976330948</v>
      </c>
      <c r="E549" s="5">
        <v>204.678406757458</v>
      </c>
      <c r="F549" s="5">
        <v>-521.859469971068</v>
      </c>
      <c r="G549" s="5">
        <v>189.69891797519</v>
      </c>
      <c r="H549" s="5">
        <v>-3.64759529042531</v>
      </c>
      <c r="I549" s="5">
        <v>-3.64759529042531</v>
      </c>
      <c r="J549" s="5">
        <v>-3.64759529042531</v>
      </c>
      <c r="K549" s="5">
        <v>-3.64759529042531</v>
      </c>
      <c r="L549" s="5">
        <v>-3.64759529042531</v>
      </c>
      <c r="M549" s="5">
        <v>-3.64759529042531</v>
      </c>
      <c r="N549" s="5">
        <v>0.0</v>
      </c>
      <c r="O549" s="5">
        <v>0.0</v>
      </c>
      <c r="P549" s="5">
        <v>0.0</v>
      </c>
    </row>
    <row r="550">
      <c r="A550" s="5">
        <v>548.0</v>
      </c>
      <c r="B550" s="6">
        <v>45041.0</v>
      </c>
      <c r="C550" s="5">
        <v>-161.818510632521</v>
      </c>
      <c r="D550" s="5">
        <v>-549.198708565417</v>
      </c>
      <c r="E550" s="5">
        <v>211.055450641407</v>
      </c>
      <c r="F550" s="5">
        <v>-525.813315993345</v>
      </c>
      <c r="G550" s="5">
        <v>188.650690671761</v>
      </c>
      <c r="H550" s="5">
        <v>-8.93925164528466</v>
      </c>
      <c r="I550" s="5">
        <v>-8.93925164528466</v>
      </c>
      <c r="J550" s="5">
        <v>-8.93925164528466</v>
      </c>
      <c r="K550" s="5">
        <v>-8.93925164528466</v>
      </c>
      <c r="L550" s="5">
        <v>-8.93925164528466</v>
      </c>
      <c r="M550" s="5">
        <v>-8.93925164528466</v>
      </c>
      <c r="N550" s="5">
        <v>0.0</v>
      </c>
      <c r="O550" s="5">
        <v>0.0</v>
      </c>
      <c r="P550" s="5">
        <v>0.0</v>
      </c>
    </row>
    <row r="551">
      <c r="A551" s="5">
        <v>549.0</v>
      </c>
      <c r="B551" s="6">
        <v>45042.0</v>
      </c>
      <c r="C551" s="5">
        <v>-164.6614543952</v>
      </c>
      <c r="D551" s="5">
        <v>-567.426140334934</v>
      </c>
      <c r="E551" s="5">
        <v>199.692482660374</v>
      </c>
      <c r="F551" s="5">
        <v>-530.731236339938</v>
      </c>
      <c r="G551" s="5">
        <v>187.574862457132</v>
      </c>
      <c r="H551" s="5">
        <v>-6.86349716838929</v>
      </c>
      <c r="I551" s="5">
        <v>-6.86349716838929</v>
      </c>
      <c r="J551" s="5">
        <v>-6.86349716838929</v>
      </c>
      <c r="K551" s="5">
        <v>-6.86349716838929</v>
      </c>
      <c r="L551" s="5">
        <v>-6.86349716838929</v>
      </c>
      <c r="M551" s="5">
        <v>-6.86349716838929</v>
      </c>
      <c r="N551" s="5">
        <v>0.0</v>
      </c>
      <c r="O551" s="5">
        <v>0.0</v>
      </c>
      <c r="P551" s="5">
        <v>0.0</v>
      </c>
    </row>
    <row r="552">
      <c r="A552" s="5">
        <v>550.0</v>
      </c>
      <c r="B552" s="6">
        <v>45043.0</v>
      </c>
      <c r="C552" s="5">
        <v>-167.504398157878</v>
      </c>
      <c r="D552" s="5">
        <v>-577.732332713406</v>
      </c>
      <c r="E552" s="5">
        <v>194.765962410592</v>
      </c>
      <c r="F552" s="5">
        <v>-535.857248353558</v>
      </c>
      <c r="G552" s="5">
        <v>187.155304428671</v>
      </c>
      <c r="H552" s="5">
        <v>-15.3167953003291</v>
      </c>
      <c r="I552" s="5">
        <v>-15.3167953003291</v>
      </c>
      <c r="J552" s="5">
        <v>-15.3167953003291</v>
      </c>
      <c r="K552" s="5">
        <v>-15.3167953003291</v>
      </c>
      <c r="L552" s="5">
        <v>-15.3167953003291</v>
      </c>
      <c r="M552" s="5">
        <v>-15.3167953003291</v>
      </c>
      <c r="N552" s="5">
        <v>0.0</v>
      </c>
      <c r="O552" s="5">
        <v>0.0</v>
      </c>
      <c r="P552" s="5">
        <v>0.0</v>
      </c>
    </row>
    <row r="553">
      <c r="A553" s="5">
        <v>551.0</v>
      </c>
      <c r="B553" s="6">
        <v>45044.0</v>
      </c>
      <c r="C553" s="5">
        <v>-170.347341920558</v>
      </c>
      <c r="D553" s="5">
        <v>-584.978688513502</v>
      </c>
      <c r="E553" s="5">
        <v>184.951416328071</v>
      </c>
      <c r="F553" s="5">
        <v>-540.983260367179</v>
      </c>
      <c r="G553" s="5">
        <v>187.562449710133</v>
      </c>
      <c r="H553" s="5">
        <v>-19.7238123655779</v>
      </c>
      <c r="I553" s="5">
        <v>-19.7238123655779</v>
      </c>
      <c r="J553" s="5">
        <v>-19.7238123655779</v>
      </c>
      <c r="K553" s="5">
        <v>-19.7238123655779</v>
      </c>
      <c r="L553" s="5">
        <v>-19.7238123655779</v>
      </c>
      <c r="M553" s="5">
        <v>-19.7238123655779</v>
      </c>
      <c r="N553" s="5">
        <v>0.0</v>
      </c>
      <c r="O553" s="5">
        <v>0.0</v>
      </c>
      <c r="P553" s="5">
        <v>0.0</v>
      </c>
    </row>
    <row r="554">
      <c r="A554" s="5">
        <v>552.0</v>
      </c>
      <c r="B554" s="6">
        <v>45045.0</v>
      </c>
      <c r="C554" s="5">
        <v>-173.190285683237</v>
      </c>
      <c r="D554" s="5">
        <v>-534.077546700657</v>
      </c>
      <c r="E554" s="5">
        <v>208.697083105156</v>
      </c>
      <c r="F554" s="5">
        <v>-546.1092723808</v>
      </c>
      <c r="G554" s="5">
        <v>187.943218081924</v>
      </c>
      <c r="H554" s="5">
        <v>27.245445944225</v>
      </c>
      <c r="I554" s="5">
        <v>27.245445944225</v>
      </c>
      <c r="J554" s="5">
        <v>27.245445944225</v>
      </c>
      <c r="K554" s="5">
        <v>27.245445944225</v>
      </c>
      <c r="L554" s="5">
        <v>27.245445944225</v>
      </c>
      <c r="M554" s="5">
        <v>27.245445944225</v>
      </c>
      <c r="N554" s="5">
        <v>0.0</v>
      </c>
      <c r="O554" s="5">
        <v>0.0</v>
      </c>
      <c r="P554" s="5">
        <v>0.0</v>
      </c>
    </row>
    <row r="555">
      <c r="A555" s="5">
        <v>553.0</v>
      </c>
      <c r="B555" s="6">
        <v>45046.0</v>
      </c>
      <c r="C555" s="5">
        <v>-176.033229445915</v>
      </c>
      <c r="D555" s="5">
        <v>-530.614051690027</v>
      </c>
      <c r="E555" s="5">
        <v>257.846881169668</v>
      </c>
      <c r="F555" s="5">
        <v>-551.235284394421</v>
      </c>
      <c r="G555" s="5">
        <v>186.185406957649</v>
      </c>
      <c r="H555" s="5">
        <v>27.2455058257837</v>
      </c>
      <c r="I555" s="5">
        <v>27.2455058257837</v>
      </c>
      <c r="J555" s="5">
        <v>27.2455058257837</v>
      </c>
      <c r="K555" s="5">
        <v>27.2455058257837</v>
      </c>
      <c r="L555" s="5">
        <v>27.2455058257837</v>
      </c>
      <c r="M555" s="5">
        <v>27.2455058257837</v>
      </c>
      <c r="N555" s="5">
        <v>0.0</v>
      </c>
      <c r="O555" s="5">
        <v>0.0</v>
      </c>
      <c r="P555" s="5">
        <v>0.0</v>
      </c>
    </row>
    <row r="556">
      <c r="A556" s="5">
        <v>554.0</v>
      </c>
      <c r="B556" s="6">
        <v>45047.0</v>
      </c>
      <c r="C556" s="5">
        <v>-178.876173208595</v>
      </c>
      <c r="D556" s="5">
        <v>-572.496487081112</v>
      </c>
      <c r="E556" s="5">
        <v>191.807373990229</v>
      </c>
      <c r="F556" s="5">
        <v>-556.100813857397</v>
      </c>
      <c r="G556" s="5">
        <v>183.927631813075</v>
      </c>
      <c r="H556" s="5">
        <v>-3.64759529042108</v>
      </c>
      <c r="I556" s="5">
        <v>-3.64759529042108</v>
      </c>
      <c r="J556" s="5">
        <v>-3.64759529042108</v>
      </c>
      <c r="K556" s="5">
        <v>-3.64759529042108</v>
      </c>
      <c r="L556" s="5">
        <v>-3.64759529042108</v>
      </c>
      <c r="M556" s="5">
        <v>-3.64759529042108</v>
      </c>
      <c r="N556" s="5">
        <v>0.0</v>
      </c>
      <c r="O556" s="5">
        <v>0.0</v>
      </c>
      <c r="P556" s="5">
        <v>0.0</v>
      </c>
    </row>
    <row r="557">
      <c r="A557" s="5">
        <v>555.0</v>
      </c>
      <c r="B557" s="6">
        <v>45048.0</v>
      </c>
      <c r="C557" s="5">
        <v>-181.719116971274</v>
      </c>
      <c r="D557" s="5">
        <v>-588.10316188161</v>
      </c>
      <c r="E557" s="5">
        <v>183.954144249624</v>
      </c>
      <c r="F557" s="5">
        <v>-560.7315404426</v>
      </c>
      <c r="G557" s="5">
        <v>181.669856668502</v>
      </c>
      <c r="H557" s="5">
        <v>-8.9392516452995</v>
      </c>
      <c r="I557" s="5">
        <v>-8.9392516452995</v>
      </c>
      <c r="J557" s="5">
        <v>-8.9392516452995</v>
      </c>
      <c r="K557" s="5">
        <v>-8.9392516452995</v>
      </c>
      <c r="L557" s="5">
        <v>-8.9392516452995</v>
      </c>
      <c r="M557" s="5">
        <v>-8.9392516452995</v>
      </c>
      <c r="N557" s="5">
        <v>0.0</v>
      </c>
      <c r="O557" s="5">
        <v>0.0</v>
      </c>
      <c r="P557" s="5">
        <v>0.0</v>
      </c>
    </row>
    <row r="558">
      <c r="A558" s="5">
        <v>556.0</v>
      </c>
      <c r="B558" s="6">
        <v>45049.0</v>
      </c>
      <c r="C558" s="5">
        <v>-184.562060733953</v>
      </c>
      <c r="D558" s="5">
        <v>-610.765335899354</v>
      </c>
      <c r="E558" s="5">
        <v>191.149997210585</v>
      </c>
      <c r="F558" s="5">
        <v>-566.267048608172</v>
      </c>
      <c r="G558" s="5">
        <v>179.806672767694</v>
      </c>
      <c r="H558" s="5">
        <v>-6.86349716839755</v>
      </c>
      <c r="I558" s="5">
        <v>-6.86349716839755</v>
      </c>
      <c r="J558" s="5">
        <v>-6.86349716839755</v>
      </c>
      <c r="K558" s="5">
        <v>-6.86349716839755</v>
      </c>
      <c r="L558" s="5">
        <v>-6.86349716839755</v>
      </c>
      <c r="M558" s="5">
        <v>-6.86349716839755</v>
      </c>
      <c r="N558" s="5">
        <v>0.0</v>
      </c>
      <c r="O558" s="5">
        <v>0.0</v>
      </c>
      <c r="P558" s="5">
        <v>0.0</v>
      </c>
    </row>
    <row r="559">
      <c r="A559" s="5">
        <v>557.0</v>
      </c>
      <c r="B559" s="6">
        <v>45050.0</v>
      </c>
      <c r="C559" s="5">
        <v>-187.405004496632</v>
      </c>
      <c r="D559" s="5">
        <v>-598.813939154169</v>
      </c>
      <c r="E559" s="5">
        <v>182.738370229783</v>
      </c>
      <c r="F559" s="5">
        <v>-571.802556773743</v>
      </c>
      <c r="G559" s="5">
        <v>178.678090733723</v>
      </c>
      <c r="H559" s="5">
        <v>-15.3167953002711</v>
      </c>
      <c r="I559" s="5">
        <v>-15.3167953002711</v>
      </c>
      <c r="J559" s="5">
        <v>-15.3167953002711</v>
      </c>
      <c r="K559" s="5">
        <v>-15.3167953002711</v>
      </c>
      <c r="L559" s="5">
        <v>-15.3167953002711</v>
      </c>
      <c r="M559" s="5">
        <v>-15.3167953002711</v>
      </c>
      <c r="N559" s="5">
        <v>0.0</v>
      </c>
      <c r="O559" s="5">
        <v>0.0</v>
      </c>
      <c r="P559" s="5">
        <v>0.0</v>
      </c>
    </row>
    <row r="560">
      <c r="A560" s="5">
        <v>558.0</v>
      </c>
      <c r="B560" s="6">
        <v>45051.0</v>
      </c>
      <c r="C560" s="5">
        <v>-190.247948259311</v>
      </c>
      <c r="D560" s="5">
        <v>-604.069993641212</v>
      </c>
      <c r="E560" s="5">
        <v>170.417288509896</v>
      </c>
      <c r="F560" s="5">
        <v>-577.338064939314</v>
      </c>
      <c r="G560" s="5">
        <v>178.225496706104</v>
      </c>
      <c r="H560" s="5">
        <v>-19.7238123655487</v>
      </c>
      <c r="I560" s="5">
        <v>-19.7238123655487</v>
      </c>
      <c r="J560" s="5">
        <v>-19.7238123655487</v>
      </c>
      <c r="K560" s="5">
        <v>-19.7238123655487</v>
      </c>
      <c r="L560" s="5">
        <v>-19.7238123655487</v>
      </c>
      <c r="M560" s="5">
        <v>-19.7238123655487</v>
      </c>
      <c r="N560" s="5">
        <v>0.0</v>
      </c>
      <c r="O560" s="5">
        <v>0.0</v>
      </c>
      <c r="P560" s="5">
        <v>0.0</v>
      </c>
    </row>
    <row r="561">
      <c r="A561" s="5">
        <v>559.0</v>
      </c>
      <c r="B561" s="6">
        <v>45052.0</v>
      </c>
      <c r="C561" s="5">
        <v>-193.09089202199</v>
      </c>
      <c r="D561" s="5">
        <v>-589.793273196195</v>
      </c>
      <c r="E561" s="5">
        <v>230.103241926144</v>
      </c>
      <c r="F561" s="5">
        <v>-582.873573104886</v>
      </c>
      <c r="G561" s="5">
        <v>177.112861728121</v>
      </c>
      <c r="H561" s="5">
        <v>27.2454459442456</v>
      </c>
      <c r="I561" s="5">
        <v>27.2454459442456</v>
      </c>
      <c r="J561" s="5">
        <v>27.2454459442456</v>
      </c>
      <c r="K561" s="5">
        <v>27.2454459442456</v>
      </c>
      <c r="L561" s="5">
        <v>27.2454459442456</v>
      </c>
      <c r="M561" s="5">
        <v>27.2454459442456</v>
      </c>
      <c r="N561" s="5">
        <v>0.0</v>
      </c>
      <c r="O561" s="5">
        <v>0.0</v>
      </c>
      <c r="P561" s="5">
        <v>0.0</v>
      </c>
    </row>
    <row r="562">
      <c r="A562" s="5">
        <v>560.0</v>
      </c>
      <c r="B562" s="6">
        <v>45053.0</v>
      </c>
      <c r="C562" s="5">
        <v>-195.933835784669</v>
      </c>
      <c r="D562" s="5">
        <v>-572.446379798469</v>
      </c>
      <c r="E562" s="5">
        <v>220.925326531532</v>
      </c>
      <c r="F562" s="5">
        <v>-588.409081270457</v>
      </c>
      <c r="G562" s="5">
        <v>175.499293917785</v>
      </c>
      <c r="H562" s="5">
        <v>27.2455058257444</v>
      </c>
      <c r="I562" s="5">
        <v>27.2455058257444</v>
      </c>
      <c r="J562" s="5">
        <v>27.2455058257444</v>
      </c>
      <c r="K562" s="5">
        <v>27.2455058257444</v>
      </c>
      <c r="L562" s="5">
        <v>27.2455058257444</v>
      </c>
      <c r="M562" s="5">
        <v>27.2455058257444</v>
      </c>
      <c r="N562" s="5">
        <v>0.0</v>
      </c>
      <c r="O562" s="5">
        <v>0.0</v>
      </c>
      <c r="P562" s="5">
        <v>0.0</v>
      </c>
    </row>
    <row r="563">
      <c r="A563" s="5">
        <v>561.0</v>
      </c>
      <c r="B563" s="6">
        <v>45054.0</v>
      </c>
      <c r="C563" s="5">
        <v>-198.776779547348</v>
      </c>
      <c r="D563" s="5">
        <v>-602.354651133301</v>
      </c>
      <c r="E563" s="5">
        <v>192.70172178777</v>
      </c>
      <c r="F563" s="5">
        <v>-593.975604203573</v>
      </c>
      <c r="G563" s="5">
        <v>174.254378316521</v>
      </c>
      <c r="H563" s="5">
        <v>-3.64759529044859</v>
      </c>
      <c r="I563" s="5">
        <v>-3.64759529044859</v>
      </c>
      <c r="J563" s="5">
        <v>-3.64759529044859</v>
      </c>
      <c r="K563" s="5">
        <v>-3.64759529044859</v>
      </c>
      <c r="L563" s="5">
        <v>-3.64759529044859</v>
      </c>
      <c r="M563" s="5">
        <v>-3.64759529044859</v>
      </c>
      <c r="N563" s="5">
        <v>0.0</v>
      </c>
      <c r="O563" s="5">
        <v>0.0</v>
      </c>
      <c r="P563" s="5">
        <v>0.0</v>
      </c>
    </row>
    <row r="564">
      <c r="A564" s="5">
        <v>562.0</v>
      </c>
      <c r="B564" s="6">
        <v>45055.0</v>
      </c>
      <c r="C564" s="5">
        <v>-201.619723310026</v>
      </c>
      <c r="D564" s="5">
        <v>-609.041800124524</v>
      </c>
      <c r="E564" s="5">
        <v>186.120003738544</v>
      </c>
      <c r="F564" s="5">
        <v>-599.388531914017</v>
      </c>
      <c r="G564" s="5">
        <v>173.081547397522</v>
      </c>
      <c r="H564" s="5">
        <v>-8.93925164531433</v>
      </c>
      <c r="I564" s="5">
        <v>-8.93925164531433</v>
      </c>
      <c r="J564" s="5">
        <v>-8.93925164531433</v>
      </c>
      <c r="K564" s="5">
        <v>-8.93925164531433</v>
      </c>
      <c r="L564" s="5">
        <v>-8.93925164531433</v>
      </c>
      <c r="M564" s="5">
        <v>-8.93925164531433</v>
      </c>
      <c r="N564" s="5">
        <v>0.0</v>
      </c>
      <c r="O564" s="5">
        <v>0.0</v>
      </c>
      <c r="P564" s="5">
        <v>0.0</v>
      </c>
    </row>
    <row r="565">
      <c r="A565" s="5">
        <v>563.0</v>
      </c>
      <c r="B565" s="6">
        <v>45056.0</v>
      </c>
      <c r="C565" s="5">
        <v>-204.462667072706</v>
      </c>
      <c r="D565" s="5">
        <v>-640.166406333356</v>
      </c>
      <c r="E565" s="5">
        <v>190.593273114903</v>
      </c>
      <c r="F565" s="5">
        <v>-604.544357823811</v>
      </c>
      <c r="G565" s="5">
        <v>171.911478333876</v>
      </c>
      <c r="H565" s="5">
        <v>-6.86349716838542</v>
      </c>
      <c r="I565" s="5">
        <v>-6.86349716838542</v>
      </c>
      <c r="J565" s="5">
        <v>-6.86349716838542</v>
      </c>
      <c r="K565" s="5">
        <v>-6.86349716838542</v>
      </c>
      <c r="L565" s="5">
        <v>-6.86349716838542</v>
      </c>
      <c r="M565" s="5">
        <v>-6.86349716838542</v>
      </c>
      <c r="N565" s="5">
        <v>0.0</v>
      </c>
      <c r="O565" s="5">
        <v>0.0</v>
      </c>
      <c r="P565" s="5">
        <v>0.0</v>
      </c>
    </row>
    <row r="566">
      <c r="A566" s="5">
        <v>564.0</v>
      </c>
      <c r="B566" s="6">
        <v>45057.0</v>
      </c>
      <c r="C566" s="5">
        <v>-207.305610835385</v>
      </c>
      <c r="D566" s="5">
        <v>-629.286881797519</v>
      </c>
      <c r="E566" s="5">
        <v>178.850519556992</v>
      </c>
      <c r="F566" s="5">
        <v>-609.902298532204</v>
      </c>
      <c r="G566" s="5">
        <v>170.827148801703</v>
      </c>
      <c r="H566" s="5">
        <v>-15.3167953002818</v>
      </c>
      <c r="I566" s="5">
        <v>-15.3167953002818</v>
      </c>
      <c r="J566" s="5">
        <v>-15.3167953002818</v>
      </c>
      <c r="K566" s="5">
        <v>-15.3167953002818</v>
      </c>
      <c r="L566" s="5">
        <v>-15.3167953002818</v>
      </c>
      <c r="M566" s="5">
        <v>-15.3167953002818</v>
      </c>
      <c r="N566" s="5">
        <v>0.0</v>
      </c>
      <c r="O566" s="5">
        <v>0.0</v>
      </c>
      <c r="P566" s="5">
        <v>0.0</v>
      </c>
    </row>
    <row r="567">
      <c r="A567" s="5">
        <v>565.0</v>
      </c>
      <c r="B567" s="6">
        <v>45058.0</v>
      </c>
      <c r="C567" s="5">
        <v>-210.148554598063</v>
      </c>
      <c r="D567" s="5">
        <v>-628.210361229822</v>
      </c>
      <c r="E567" s="5">
        <v>174.97224428581</v>
      </c>
      <c r="F567" s="5">
        <v>-615.093523116867</v>
      </c>
      <c r="G567" s="5">
        <v>169.756887944507</v>
      </c>
      <c r="H567" s="5">
        <v>-19.723812365532</v>
      </c>
      <c r="I567" s="5">
        <v>-19.723812365532</v>
      </c>
      <c r="J567" s="5">
        <v>-19.723812365532</v>
      </c>
      <c r="K567" s="5">
        <v>-19.723812365532</v>
      </c>
      <c r="L567" s="5">
        <v>-19.723812365532</v>
      </c>
      <c r="M567" s="5">
        <v>-19.723812365532</v>
      </c>
      <c r="N567" s="5">
        <v>0.0</v>
      </c>
      <c r="O567" s="5">
        <v>0.0</v>
      </c>
      <c r="P567" s="5">
        <v>0.0</v>
      </c>
    </row>
    <row r="568">
      <c r="A568" s="5">
        <v>566.0</v>
      </c>
      <c r="B568" s="6">
        <v>45059.0</v>
      </c>
      <c r="C568" s="5">
        <v>-212.991498360743</v>
      </c>
      <c r="D568" s="5">
        <v>-592.97353500258</v>
      </c>
      <c r="E568" s="5">
        <v>210.568966740363</v>
      </c>
      <c r="F568" s="5">
        <v>-618.910599290408</v>
      </c>
      <c r="G568" s="5">
        <v>168.722924303282</v>
      </c>
      <c r="H568" s="5">
        <v>27.2454459442661</v>
      </c>
      <c r="I568" s="5">
        <v>27.2454459442661</v>
      </c>
      <c r="J568" s="5">
        <v>27.2454459442661</v>
      </c>
      <c r="K568" s="5">
        <v>27.2454459442661</v>
      </c>
      <c r="L568" s="5">
        <v>27.2454459442661</v>
      </c>
      <c r="M568" s="5">
        <v>27.2454459442661</v>
      </c>
      <c r="N568" s="5">
        <v>0.0</v>
      </c>
      <c r="O568" s="5">
        <v>0.0</v>
      </c>
      <c r="P568" s="5">
        <v>0.0</v>
      </c>
    </row>
    <row r="569">
      <c r="A569" s="5">
        <v>567.0</v>
      </c>
      <c r="B569" s="6">
        <v>45060.0</v>
      </c>
      <c r="C569" s="5">
        <v>-215.834442123422</v>
      </c>
      <c r="D569" s="5">
        <v>-609.982522887174</v>
      </c>
      <c r="E569" s="5">
        <v>204.177865120536</v>
      </c>
      <c r="F569" s="5">
        <v>-622.719448138408</v>
      </c>
      <c r="G569" s="5">
        <v>167.725257878028</v>
      </c>
      <c r="H569" s="5">
        <v>27.2455058257333</v>
      </c>
      <c r="I569" s="5">
        <v>27.2455058257333</v>
      </c>
      <c r="J569" s="5">
        <v>27.2455058257333</v>
      </c>
      <c r="K569" s="5">
        <v>27.2455058257333</v>
      </c>
      <c r="L569" s="5">
        <v>27.2455058257333</v>
      </c>
      <c r="M569" s="5">
        <v>27.2455058257333</v>
      </c>
      <c r="N569" s="5">
        <v>0.0</v>
      </c>
      <c r="O569" s="5">
        <v>0.0</v>
      </c>
      <c r="P569" s="5">
        <v>0.0</v>
      </c>
    </row>
    <row r="570">
      <c r="A570" s="5">
        <v>568.0</v>
      </c>
      <c r="B570" s="6">
        <v>45061.0</v>
      </c>
      <c r="C570" s="5">
        <v>-218.6773858861</v>
      </c>
      <c r="D570" s="5">
        <v>-653.848350080338</v>
      </c>
      <c r="E570" s="5">
        <v>171.169406117083</v>
      </c>
      <c r="F570" s="5">
        <v>-626.528296986409</v>
      </c>
      <c r="G570" s="5">
        <v>166.912275031306</v>
      </c>
      <c r="H570" s="5">
        <v>-3.64759529036438</v>
      </c>
      <c r="I570" s="5">
        <v>-3.64759529036438</v>
      </c>
      <c r="J570" s="5">
        <v>-3.64759529036438</v>
      </c>
      <c r="K570" s="5">
        <v>-3.64759529036438</v>
      </c>
      <c r="L570" s="5">
        <v>-3.64759529036438</v>
      </c>
      <c r="M570" s="5">
        <v>-3.64759529036438</v>
      </c>
      <c r="N570" s="5">
        <v>0.0</v>
      </c>
      <c r="O570" s="5">
        <v>0.0</v>
      </c>
      <c r="P570" s="5">
        <v>0.0</v>
      </c>
    </row>
    <row r="571">
      <c r="A571" s="5">
        <v>569.0</v>
      </c>
      <c r="B571" s="6">
        <v>45062.0</v>
      </c>
      <c r="C571" s="5">
        <v>-221.520329648779</v>
      </c>
      <c r="D571" s="5">
        <v>-646.542671588939</v>
      </c>
      <c r="E571" s="5">
        <v>178.073080097325</v>
      </c>
      <c r="F571" s="5">
        <v>-630.383536148547</v>
      </c>
      <c r="G571" s="5">
        <v>166.425747683717</v>
      </c>
      <c r="H571" s="5">
        <v>-8.93925164527133</v>
      </c>
      <c r="I571" s="5">
        <v>-8.93925164527133</v>
      </c>
      <c r="J571" s="5">
        <v>-8.93925164527133</v>
      </c>
      <c r="K571" s="5">
        <v>-8.93925164527133</v>
      </c>
      <c r="L571" s="5">
        <v>-8.93925164527133</v>
      </c>
      <c r="M571" s="5">
        <v>-8.93925164527133</v>
      </c>
      <c r="N571" s="5">
        <v>0.0</v>
      </c>
      <c r="O571" s="5">
        <v>0.0</v>
      </c>
      <c r="P571" s="5">
        <v>0.0</v>
      </c>
    </row>
    <row r="572">
      <c r="A572" s="5">
        <v>570.0</v>
      </c>
      <c r="B572" s="6">
        <v>45063.0</v>
      </c>
      <c r="C572" s="5">
        <v>-224.363273411459</v>
      </c>
      <c r="D572" s="5">
        <v>-645.070848284533</v>
      </c>
      <c r="E572" s="5">
        <v>182.492867774619</v>
      </c>
      <c r="F572" s="5">
        <v>-634.558487276659</v>
      </c>
      <c r="G572" s="5">
        <v>166.255282118143</v>
      </c>
      <c r="H572" s="5">
        <v>-6.86349716841405</v>
      </c>
      <c r="I572" s="5">
        <v>-6.86349716841405</v>
      </c>
      <c r="J572" s="5">
        <v>-6.86349716841405</v>
      </c>
      <c r="K572" s="5">
        <v>-6.86349716841405</v>
      </c>
      <c r="L572" s="5">
        <v>-6.86349716841405</v>
      </c>
      <c r="M572" s="5">
        <v>-6.86349716841405</v>
      </c>
      <c r="N572" s="5">
        <v>0.0</v>
      </c>
      <c r="O572" s="5">
        <v>0.0</v>
      </c>
      <c r="P572" s="5">
        <v>0.0</v>
      </c>
    </row>
    <row r="573">
      <c r="A573" s="5">
        <v>571.0</v>
      </c>
      <c r="B573" s="6">
        <v>45064.0</v>
      </c>
      <c r="C573" s="5">
        <v>-227.206217174137</v>
      </c>
      <c r="D573" s="5">
        <v>-666.257101062367</v>
      </c>
      <c r="E573" s="5">
        <v>188.167431715936</v>
      </c>
      <c r="F573" s="5">
        <v>-638.400596848034</v>
      </c>
      <c r="G573" s="5">
        <v>167.627416290108</v>
      </c>
      <c r="H573" s="5">
        <v>-15.3167953003003</v>
      </c>
      <c r="I573" s="5">
        <v>-15.3167953003003</v>
      </c>
      <c r="J573" s="5">
        <v>-15.3167953003003</v>
      </c>
      <c r="K573" s="5">
        <v>-15.3167953003003</v>
      </c>
      <c r="L573" s="5">
        <v>-15.3167953003003</v>
      </c>
      <c r="M573" s="5">
        <v>-15.3167953003003</v>
      </c>
      <c r="N573" s="5">
        <v>0.0</v>
      </c>
      <c r="O573" s="5">
        <v>0.0</v>
      </c>
      <c r="P573" s="5">
        <v>0.0</v>
      </c>
    </row>
    <row r="574">
      <c r="A574" s="5">
        <v>572.0</v>
      </c>
      <c r="B574" s="6">
        <v>45065.0</v>
      </c>
      <c r="C574" s="5">
        <v>-230.049160936816</v>
      </c>
      <c r="D574" s="5">
        <v>-671.061738226094</v>
      </c>
      <c r="E574" s="5">
        <v>163.093467614041</v>
      </c>
      <c r="F574" s="5">
        <v>-642.675922048618</v>
      </c>
      <c r="G574" s="5">
        <v>168.882611556114</v>
      </c>
      <c r="H574" s="5">
        <v>-19.7238123655091</v>
      </c>
      <c r="I574" s="5">
        <v>-19.7238123655091</v>
      </c>
      <c r="J574" s="5">
        <v>-19.7238123655091</v>
      </c>
      <c r="K574" s="5">
        <v>-19.7238123655091</v>
      </c>
      <c r="L574" s="5">
        <v>-19.7238123655091</v>
      </c>
      <c r="M574" s="5">
        <v>-19.7238123655091</v>
      </c>
      <c r="N574" s="5">
        <v>0.0</v>
      </c>
      <c r="O574" s="5">
        <v>0.0</v>
      </c>
      <c r="P574" s="5">
        <v>0.0</v>
      </c>
    </row>
    <row r="575">
      <c r="A575" s="5">
        <v>573.0</v>
      </c>
      <c r="B575" s="6">
        <v>45066.0</v>
      </c>
      <c r="C575" s="5">
        <v>-232.892104699495</v>
      </c>
      <c r="D575" s="5">
        <v>-611.365042542551</v>
      </c>
      <c r="E575" s="5">
        <v>203.67157317077</v>
      </c>
      <c r="F575" s="5">
        <v>-647.652048333629</v>
      </c>
      <c r="G575" s="5">
        <v>170.112174080616</v>
      </c>
      <c r="H575" s="5">
        <v>27.2454459441495</v>
      </c>
      <c r="I575" s="5">
        <v>27.2454459441495</v>
      </c>
      <c r="J575" s="5">
        <v>27.2454459441495</v>
      </c>
      <c r="K575" s="5">
        <v>27.2454459441495</v>
      </c>
      <c r="L575" s="5">
        <v>27.2454459441495</v>
      </c>
      <c r="M575" s="5">
        <v>27.2454459441495</v>
      </c>
      <c r="N575" s="5">
        <v>0.0</v>
      </c>
      <c r="O575" s="5">
        <v>0.0</v>
      </c>
      <c r="P575" s="5">
        <v>0.0</v>
      </c>
    </row>
    <row r="576">
      <c r="A576" s="5">
        <v>574.0</v>
      </c>
      <c r="B576" s="6">
        <v>45067.0</v>
      </c>
      <c r="C576" s="5">
        <v>-235.735048462174</v>
      </c>
      <c r="D576" s="5">
        <v>-630.955148490594</v>
      </c>
      <c r="E576" s="5">
        <v>185.379281616926</v>
      </c>
      <c r="F576" s="5">
        <v>-652.517224337237</v>
      </c>
      <c r="G576" s="5">
        <v>169.235201044476</v>
      </c>
      <c r="H576" s="5">
        <v>27.245505825694</v>
      </c>
      <c r="I576" s="5">
        <v>27.245505825694</v>
      </c>
      <c r="J576" s="5">
        <v>27.245505825694</v>
      </c>
      <c r="K576" s="5">
        <v>27.245505825694</v>
      </c>
      <c r="L576" s="5">
        <v>27.245505825694</v>
      </c>
      <c r="M576" s="5">
        <v>27.245505825694</v>
      </c>
      <c r="N576" s="5">
        <v>0.0</v>
      </c>
      <c r="O576" s="5">
        <v>0.0</v>
      </c>
      <c r="P576" s="5">
        <v>0.0</v>
      </c>
    </row>
    <row r="577">
      <c r="A577" s="5">
        <v>575.0</v>
      </c>
      <c r="B577" s="6">
        <v>45068.0</v>
      </c>
      <c r="C577" s="5">
        <v>-238.577992224853</v>
      </c>
      <c r="D577" s="5">
        <v>-667.889765592902</v>
      </c>
      <c r="E577" s="5">
        <v>162.345306381533</v>
      </c>
      <c r="F577" s="5">
        <v>-657.135974231037</v>
      </c>
      <c r="G577" s="5">
        <v>168.067009988082</v>
      </c>
      <c r="H577" s="5">
        <v>-3.64759529039189</v>
      </c>
      <c r="I577" s="5">
        <v>-3.64759529039189</v>
      </c>
      <c r="J577" s="5">
        <v>-3.64759529039189</v>
      </c>
      <c r="K577" s="5">
        <v>-3.64759529039189</v>
      </c>
      <c r="L577" s="5">
        <v>-3.64759529039189</v>
      </c>
      <c r="M577" s="5">
        <v>-3.64759529039189</v>
      </c>
      <c r="N577" s="5">
        <v>0.0</v>
      </c>
      <c r="O577" s="5">
        <v>0.0</v>
      </c>
      <c r="P577" s="5">
        <v>0.0</v>
      </c>
    </row>
    <row r="578">
      <c r="A578" s="5">
        <v>576.0</v>
      </c>
      <c r="B578" s="6">
        <v>45069.0</v>
      </c>
      <c r="C578" s="5">
        <v>-241.420935987532</v>
      </c>
      <c r="D578" s="5">
        <v>-694.605505553264</v>
      </c>
      <c r="E578" s="5">
        <v>154.336261766227</v>
      </c>
      <c r="F578" s="5">
        <v>-661.702198644842</v>
      </c>
      <c r="G578" s="5">
        <v>166.898818931688</v>
      </c>
      <c r="H578" s="5">
        <v>-8.93925164528617</v>
      </c>
      <c r="I578" s="5">
        <v>-8.93925164528617</v>
      </c>
      <c r="J578" s="5">
        <v>-8.93925164528617</v>
      </c>
      <c r="K578" s="5">
        <v>-8.93925164528617</v>
      </c>
      <c r="L578" s="5">
        <v>-8.93925164528617</v>
      </c>
      <c r="M578" s="5">
        <v>-8.93925164528617</v>
      </c>
      <c r="N578" s="5">
        <v>0.0</v>
      </c>
      <c r="O578" s="5">
        <v>0.0</v>
      </c>
      <c r="P578" s="5">
        <v>0.0</v>
      </c>
    </row>
    <row r="579">
      <c r="A579" s="5">
        <v>577.0</v>
      </c>
      <c r="B579" s="6">
        <v>45070.0</v>
      </c>
      <c r="C579" s="5">
        <v>-244.263879750211</v>
      </c>
      <c r="D579" s="5">
        <v>-696.360539369529</v>
      </c>
      <c r="E579" s="5">
        <v>158.163061507354</v>
      </c>
      <c r="F579" s="5">
        <v>-666.112209601013</v>
      </c>
      <c r="G579" s="5">
        <v>165.730627875294</v>
      </c>
      <c r="H579" s="5">
        <v>-6.86349716840193</v>
      </c>
      <c r="I579" s="5">
        <v>-6.86349716840193</v>
      </c>
      <c r="J579" s="5">
        <v>-6.86349716840193</v>
      </c>
      <c r="K579" s="5">
        <v>-6.86349716840193</v>
      </c>
      <c r="L579" s="5">
        <v>-6.86349716840193</v>
      </c>
      <c r="M579" s="5">
        <v>-6.86349716840193</v>
      </c>
      <c r="N579" s="5">
        <v>0.0</v>
      </c>
      <c r="O579" s="5">
        <v>0.0</v>
      </c>
      <c r="P579" s="5">
        <v>0.0</v>
      </c>
    </row>
    <row r="580">
      <c r="A580" s="5">
        <v>578.0</v>
      </c>
      <c r="B580" s="6">
        <v>45071.0</v>
      </c>
      <c r="C580" s="5">
        <v>-247.106823512891</v>
      </c>
      <c r="D580" s="5">
        <v>-706.044749863628</v>
      </c>
      <c r="E580" s="5">
        <v>164.296762767738</v>
      </c>
      <c r="F580" s="5">
        <v>-671.759659980595</v>
      </c>
      <c r="G580" s="5">
        <v>164.562436818899</v>
      </c>
      <c r="H580" s="5">
        <v>-15.316795300311</v>
      </c>
      <c r="I580" s="5">
        <v>-15.316795300311</v>
      </c>
      <c r="J580" s="5">
        <v>-15.316795300311</v>
      </c>
      <c r="K580" s="5">
        <v>-15.316795300311</v>
      </c>
      <c r="L580" s="5">
        <v>-15.316795300311</v>
      </c>
      <c r="M580" s="5">
        <v>-15.316795300311</v>
      </c>
      <c r="N580" s="5">
        <v>0.0</v>
      </c>
      <c r="O580" s="5">
        <v>0.0</v>
      </c>
      <c r="P580" s="5">
        <v>0.0</v>
      </c>
    </row>
    <row r="581">
      <c r="A581" s="5">
        <v>579.0</v>
      </c>
      <c r="B581" s="6">
        <v>45072.0</v>
      </c>
      <c r="C581" s="5">
        <v>-249.94976727557</v>
      </c>
      <c r="D581" s="5">
        <v>-702.087960640093</v>
      </c>
      <c r="E581" s="5">
        <v>149.246018581002</v>
      </c>
      <c r="F581" s="5">
        <v>-677.407110360176</v>
      </c>
      <c r="G581" s="5">
        <v>163.394245762505</v>
      </c>
      <c r="H581" s="5">
        <v>-19.7238123656046</v>
      </c>
      <c r="I581" s="5">
        <v>-19.7238123656046</v>
      </c>
      <c r="J581" s="5">
        <v>-19.7238123656046</v>
      </c>
      <c r="K581" s="5">
        <v>-19.7238123656046</v>
      </c>
      <c r="L581" s="5">
        <v>-19.7238123656046</v>
      </c>
      <c r="M581" s="5">
        <v>-19.7238123656046</v>
      </c>
      <c r="N581" s="5">
        <v>0.0</v>
      </c>
      <c r="O581" s="5">
        <v>0.0</v>
      </c>
      <c r="P581" s="5">
        <v>0.0</v>
      </c>
    </row>
    <row r="582">
      <c r="A582" s="5">
        <v>580.0</v>
      </c>
      <c r="B582" s="6">
        <v>45073.0</v>
      </c>
      <c r="C582" s="5">
        <v>-252.792711038248</v>
      </c>
      <c r="D582" s="5">
        <v>-675.443323630275</v>
      </c>
      <c r="E582" s="5">
        <v>192.549826369383</v>
      </c>
      <c r="F582" s="5">
        <v>-682.778914593121</v>
      </c>
      <c r="G582" s="5">
        <v>162.226054706111</v>
      </c>
      <c r="H582" s="5">
        <v>27.24544594417</v>
      </c>
      <c r="I582" s="5">
        <v>27.24544594417</v>
      </c>
      <c r="J582" s="5">
        <v>27.24544594417</v>
      </c>
      <c r="K582" s="5">
        <v>27.24544594417</v>
      </c>
      <c r="L582" s="5">
        <v>27.24544594417</v>
      </c>
      <c r="M582" s="5">
        <v>27.24544594417</v>
      </c>
      <c r="N582" s="5">
        <v>0.0</v>
      </c>
      <c r="O582" s="5">
        <v>0.0</v>
      </c>
      <c r="P582" s="5">
        <v>0.0</v>
      </c>
    </row>
    <row r="583">
      <c r="A583" s="5">
        <v>581.0</v>
      </c>
      <c r="B583" s="6">
        <v>45074.0</v>
      </c>
      <c r="C583" s="5">
        <v>-255.635654800927</v>
      </c>
      <c r="D583" s="5">
        <v>-654.961376869925</v>
      </c>
      <c r="E583" s="5">
        <v>179.658943428875</v>
      </c>
      <c r="F583" s="5">
        <v>-686.990197924259</v>
      </c>
      <c r="G583" s="5">
        <v>161.057863649716</v>
      </c>
      <c r="H583" s="5">
        <v>27.2455058257112</v>
      </c>
      <c r="I583" s="5">
        <v>27.2455058257112</v>
      </c>
      <c r="J583" s="5">
        <v>27.2455058257112</v>
      </c>
      <c r="K583" s="5">
        <v>27.2455058257112</v>
      </c>
      <c r="L583" s="5">
        <v>27.2455058257112</v>
      </c>
      <c r="M583" s="5">
        <v>27.2455058257112</v>
      </c>
      <c r="N583" s="5">
        <v>0.0</v>
      </c>
      <c r="O583" s="5">
        <v>0.0</v>
      </c>
      <c r="P583" s="5">
        <v>0.0</v>
      </c>
    </row>
    <row r="584">
      <c r="A584" s="5">
        <v>582.0</v>
      </c>
      <c r="B584" s="6">
        <v>45075.0</v>
      </c>
      <c r="C584" s="5">
        <v>-258.478598563607</v>
      </c>
      <c r="D584" s="5">
        <v>-712.366194327811</v>
      </c>
      <c r="E584" s="5">
        <v>193.705255062665</v>
      </c>
      <c r="F584" s="5">
        <v>-690.64487355475</v>
      </c>
      <c r="G584" s="5">
        <v>159.889672593322</v>
      </c>
      <c r="H584" s="5">
        <v>-3.64759529038766</v>
      </c>
      <c r="I584" s="5">
        <v>-3.64759529038766</v>
      </c>
      <c r="J584" s="5">
        <v>-3.64759529038766</v>
      </c>
      <c r="K584" s="5">
        <v>-3.64759529038766</v>
      </c>
      <c r="L584" s="5">
        <v>-3.64759529038766</v>
      </c>
      <c r="M584" s="5">
        <v>-3.64759529038766</v>
      </c>
      <c r="N584" s="5">
        <v>0.0</v>
      </c>
      <c r="O584" s="5">
        <v>0.0</v>
      </c>
      <c r="P584" s="5">
        <v>0.0</v>
      </c>
    </row>
    <row r="585">
      <c r="A585" s="5">
        <v>583.0</v>
      </c>
      <c r="B585" s="6">
        <v>45076.0</v>
      </c>
      <c r="C585" s="5">
        <v>-261.321542326285</v>
      </c>
      <c r="D585" s="5">
        <v>-710.183425141102</v>
      </c>
      <c r="E585" s="5">
        <v>164.850048199606</v>
      </c>
      <c r="F585" s="5">
        <v>-694.29954918524</v>
      </c>
      <c r="G585" s="5">
        <v>158.721481536928</v>
      </c>
      <c r="H585" s="5">
        <v>-8.93925164528446</v>
      </c>
      <c r="I585" s="5">
        <v>-8.93925164528446</v>
      </c>
      <c r="J585" s="5">
        <v>-8.93925164528446</v>
      </c>
      <c r="K585" s="5">
        <v>-8.93925164528446</v>
      </c>
      <c r="L585" s="5">
        <v>-8.93925164528446</v>
      </c>
      <c r="M585" s="5">
        <v>-8.93925164528446</v>
      </c>
      <c r="N585" s="5">
        <v>0.0</v>
      </c>
      <c r="O585" s="5">
        <v>0.0</v>
      </c>
      <c r="P585" s="5">
        <v>0.0</v>
      </c>
    </row>
    <row r="586">
      <c r="A586" s="5">
        <v>584.0</v>
      </c>
      <c r="B586" s="6">
        <v>45077.0</v>
      </c>
      <c r="C586" s="5">
        <v>-264.164486088964</v>
      </c>
      <c r="D586" s="5">
        <v>-716.324870112476</v>
      </c>
      <c r="E586" s="5">
        <v>162.343622123257</v>
      </c>
      <c r="F586" s="5">
        <v>-697.946732315997</v>
      </c>
      <c r="G586" s="5">
        <v>157.590064167864</v>
      </c>
      <c r="H586" s="5">
        <v>-6.86349716839028</v>
      </c>
      <c r="I586" s="5">
        <v>-6.86349716839028</v>
      </c>
      <c r="J586" s="5">
        <v>-6.86349716839028</v>
      </c>
      <c r="K586" s="5">
        <v>-6.86349716839028</v>
      </c>
      <c r="L586" s="5">
        <v>-6.86349716839028</v>
      </c>
      <c r="M586" s="5">
        <v>-6.86349716839028</v>
      </c>
      <c r="N586" s="5">
        <v>0.0</v>
      </c>
      <c r="O586" s="5">
        <v>0.0</v>
      </c>
      <c r="P586" s="5">
        <v>0.0</v>
      </c>
    </row>
    <row r="587">
      <c r="A587" s="5">
        <v>585.0</v>
      </c>
      <c r="B587" s="6">
        <v>45078.0</v>
      </c>
      <c r="C587" s="5">
        <v>-267.007429851643</v>
      </c>
      <c r="D587" s="5">
        <v>-704.170419108482</v>
      </c>
      <c r="E587" s="5">
        <v>155.285094801559</v>
      </c>
      <c r="F587" s="5">
        <v>-702.700204573245</v>
      </c>
      <c r="G587" s="5">
        <v>156.499299940629</v>
      </c>
      <c r="H587" s="5">
        <v>-15.3167953003295</v>
      </c>
      <c r="I587" s="5">
        <v>-15.3167953003295</v>
      </c>
      <c r="J587" s="5">
        <v>-15.3167953003295</v>
      </c>
      <c r="K587" s="5">
        <v>-15.3167953003295</v>
      </c>
      <c r="L587" s="5">
        <v>-15.3167953003295</v>
      </c>
      <c r="M587" s="5">
        <v>-15.3167953003295</v>
      </c>
      <c r="N587" s="5">
        <v>0.0</v>
      </c>
      <c r="O587" s="5">
        <v>0.0</v>
      </c>
      <c r="P587" s="5">
        <v>0.0</v>
      </c>
    </row>
    <row r="588">
      <c r="A588" s="5">
        <v>586.0</v>
      </c>
      <c r="B588" s="6">
        <v>45079.0</v>
      </c>
      <c r="C588" s="5">
        <v>-269.850373614322</v>
      </c>
      <c r="D588" s="5">
        <v>-733.454371421856</v>
      </c>
      <c r="E588" s="5">
        <v>150.271421364521</v>
      </c>
      <c r="F588" s="5">
        <v>-708.502282756081</v>
      </c>
      <c r="G588" s="5">
        <v>155.414487483384</v>
      </c>
      <c r="H588" s="5">
        <v>-19.7238123655816</v>
      </c>
      <c r="I588" s="5">
        <v>-19.7238123655816</v>
      </c>
      <c r="J588" s="5">
        <v>-19.7238123655816</v>
      </c>
      <c r="K588" s="5">
        <v>-19.7238123655816</v>
      </c>
      <c r="L588" s="5">
        <v>-19.7238123655816</v>
      </c>
      <c r="M588" s="5">
        <v>-19.7238123655816</v>
      </c>
      <c r="N588" s="5">
        <v>0.0</v>
      </c>
      <c r="O588" s="5">
        <v>0.0</v>
      </c>
      <c r="P588" s="5">
        <v>0.0</v>
      </c>
    </row>
    <row r="589">
      <c r="A589" s="5">
        <v>587.0</v>
      </c>
      <c r="B589" s="6">
        <v>45080.0</v>
      </c>
      <c r="C589" s="5">
        <v>-272.693317377001</v>
      </c>
      <c r="D589" s="5">
        <v>-713.394049038095</v>
      </c>
      <c r="E589" s="5">
        <v>198.402971374342</v>
      </c>
      <c r="F589" s="5">
        <v>-713.55449054451</v>
      </c>
      <c r="G589" s="5">
        <v>154.969769432789</v>
      </c>
      <c r="H589" s="5">
        <v>27.2454459441906</v>
      </c>
      <c r="I589" s="5">
        <v>27.2454459441906</v>
      </c>
      <c r="J589" s="5">
        <v>27.2454459441906</v>
      </c>
      <c r="K589" s="5">
        <v>27.2454459441906</v>
      </c>
      <c r="L589" s="5">
        <v>27.2454459441906</v>
      </c>
      <c r="M589" s="5">
        <v>27.2454459441906</v>
      </c>
      <c r="N589" s="5">
        <v>0.0</v>
      </c>
      <c r="O589" s="5">
        <v>0.0</v>
      </c>
      <c r="P589" s="5">
        <v>0.0</v>
      </c>
    </row>
    <row r="590">
      <c r="A590" s="5">
        <v>588.0</v>
      </c>
      <c r="B590" s="6">
        <v>45081.0</v>
      </c>
      <c r="C590" s="5">
        <v>-275.53626113968</v>
      </c>
      <c r="D590" s="5">
        <v>-702.507070379548</v>
      </c>
      <c r="E590" s="5">
        <v>187.02939904992</v>
      </c>
      <c r="F590" s="5">
        <v>-719.320304005583</v>
      </c>
      <c r="G590" s="5">
        <v>155.455121039836</v>
      </c>
      <c r="H590" s="5">
        <v>27.2455058256718</v>
      </c>
      <c r="I590" s="5">
        <v>27.2455058256718</v>
      </c>
      <c r="J590" s="5">
        <v>27.2455058256718</v>
      </c>
      <c r="K590" s="5">
        <v>27.2455058256718</v>
      </c>
      <c r="L590" s="5">
        <v>27.2455058256718</v>
      </c>
      <c r="M590" s="5">
        <v>27.2455058256718</v>
      </c>
      <c r="N590" s="5">
        <v>0.0</v>
      </c>
      <c r="O590" s="5">
        <v>0.0</v>
      </c>
      <c r="P590" s="5">
        <v>0.0</v>
      </c>
    </row>
    <row r="591">
      <c r="A591" s="5">
        <v>589.0</v>
      </c>
      <c r="B591" s="6">
        <v>45082.0</v>
      </c>
      <c r="C591" s="5">
        <v>-278.379204902359</v>
      </c>
      <c r="D591" s="5">
        <v>-758.263430639834</v>
      </c>
      <c r="E591" s="5">
        <v>155.472526239829</v>
      </c>
      <c r="F591" s="5">
        <v>-723.551268386311</v>
      </c>
      <c r="G591" s="5">
        <v>155.06156786024</v>
      </c>
      <c r="H591" s="5">
        <v>-3.64759529041517</v>
      </c>
      <c r="I591" s="5">
        <v>-3.64759529041517</v>
      </c>
      <c r="J591" s="5">
        <v>-3.64759529041517</v>
      </c>
      <c r="K591" s="5">
        <v>-3.64759529041517</v>
      </c>
      <c r="L591" s="5">
        <v>-3.64759529041517</v>
      </c>
      <c r="M591" s="5">
        <v>-3.64759529041517</v>
      </c>
      <c r="N591" s="5">
        <v>0.0</v>
      </c>
      <c r="O591" s="5">
        <v>0.0</v>
      </c>
      <c r="P591" s="5">
        <v>0.0</v>
      </c>
    </row>
    <row r="592">
      <c r="A592" s="5">
        <v>590.0</v>
      </c>
      <c r="B592" s="6">
        <v>45083.0</v>
      </c>
      <c r="C592" s="5">
        <v>-281.222148665038</v>
      </c>
      <c r="D592" s="5">
        <v>-746.610593761376</v>
      </c>
      <c r="E592" s="5">
        <v>168.220289388661</v>
      </c>
      <c r="F592" s="5">
        <v>-727.763237064595</v>
      </c>
      <c r="G592" s="5">
        <v>152.317113061772</v>
      </c>
      <c r="H592" s="5">
        <v>-8.9392516452993</v>
      </c>
      <c r="I592" s="5">
        <v>-8.9392516452993</v>
      </c>
      <c r="J592" s="5">
        <v>-8.9392516452993</v>
      </c>
      <c r="K592" s="5">
        <v>-8.9392516452993</v>
      </c>
      <c r="L592" s="5">
        <v>-8.9392516452993</v>
      </c>
      <c r="M592" s="5">
        <v>-8.9392516452993</v>
      </c>
      <c r="N592" s="5">
        <v>0.0</v>
      </c>
      <c r="O592" s="5">
        <v>0.0</v>
      </c>
      <c r="P592" s="5">
        <v>0.0</v>
      </c>
    </row>
    <row r="593">
      <c r="A593" s="5">
        <v>591.0</v>
      </c>
      <c r="B593" s="6">
        <v>45084.0</v>
      </c>
      <c r="C593" s="5">
        <v>-284.065092427717</v>
      </c>
      <c r="D593" s="5">
        <v>-772.298614291645</v>
      </c>
      <c r="E593" s="5">
        <v>150.937616731919</v>
      </c>
      <c r="F593" s="5">
        <v>-731.926420357667</v>
      </c>
      <c r="G593" s="5">
        <v>149.990425197159</v>
      </c>
      <c r="H593" s="5">
        <v>-6.86349716839853</v>
      </c>
      <c r="I593" s="5">
        <v>-6.86349716839853</v>
      </c>
      <c r="J593" s="5">
        <v>-6.86349716839853</v>
      </c>
      <c r="K593" s="5">
        <v>-6.86349716839853</v>
      </c>
      <c r="L593" s="5">
        <v>-6.86349716839853</v>
      </c>
      <c r="M593" s="5">
        <v>-6.86349716839853</v>
      </c>
      <c r="N593" s="5">
        <v>0.0</v>
      </c>
      <c r="O593" s="5">
        <v>0.0</v>
      </c>
      <c r="P593" s="5">
        <v>0.0</v>
      </c>
    </row>
    <row r="594">
      <c r="A594" s="5">
        <v>592.0</v>
      </c>
      <c r="B594" s="6">
        <v>45085.0</v>
      </c>
      <c r="C594" s="5">
        <v>-286.908036190396</v>
      </c>
      <c r="D594" s="5">
        <v>-757.009638156919</v>
      </c>
      <c r="E594" s="5">
        <v>142.538029522133</v>
      </c>
      <c r="F594" s="5">
        <v>-736.040818265526</v>
      </c>
      <c r="G594" s="5">
        <v>148.905612739914</v>
      </c>
      <c r="H594" s="5">
        <v>-15.3167953003324</v>
      </c>
      <c r="I594" s="5">
        <v>-15.3167953003324</v>
      </c>
      <c r="J594" s="5">
        <v>-15.3167953003324</v>
      </c>
      <c r="K594" s="5">
        <v>-15.3167953003324</v>
      </c>
      <c r="L594" s="5">
        <v>-15.3167953003324</v>
      </c>
      <c r="M594" s="5">
        <v>-15.3167953003324</v>
      </c>
      <c r="N594" s="5">
        <v>0.0</v>
      </c>
      <c r="O594" s="5">
        <v>0.0</v>
      </c>
      <c r="P594" s="5">
        <v>0.0</v>
      </c>
    </row>
    <row r="595">
      <c r="A595" s="5">
        <v>593.0</v>
      </c>
      <c r="B595" s="6">
        <v>45086.0</v>
      </c>
      <c r="C595" s="5">
        <v>-289.750979953075</v>
      </c>
      <c r="D595" s="5">
        <v>-780.250147450035</v>
      </c>
      <c r="E595" s="5">
        <v>155.303117985465</v>
      </c>
      <c r="F595" s="5">
        <v>-740.024466894003</v>
      </c>
      <c r="G595" s="5">
        <v>147.820800282669</v>
      </c>
      <c r="H595" s="5">
        <v>-19.7238123655587</v>
      </c>
      <c r="I595" s="5">
        <v>-19.7238123655587</v>
      </c>
      <c r="J595" s="5">
        <v>-19.7238123655587</v>
      </c>
      <c r="K595" s="5">
        <v>-19.7238123655587</v>
      </c>
      <c r="L595" s="5">
        <v>-19.7238123655587</v>
      </c>
      <c r="M595" s="5">
        <v>-19.7238123655587</v>
      </c>
      <c r="N595" s="5">
        <v>0.0</v>
      </c>
      <c r="O595" s="5">
        <v>0.0</v>
      </c>
      <c r="P595" s="5">
        <v>0.0</v>
      </c>
    </row>
    <row r="596">
      <c r="A596" s="5">
        <v>594.0</v>
      </c>
      <c r="B596" s="6">
        <v>45087.0</v>
      </c>
      <c r="C596" s="5">
        <v>-292.593923715754</v>
      </c>
      <c r="D596" s="5">
        <v>-725.451810360484</v>
      </c>
      <c r="E596" s="5">
        <v>188.831739723581</v>
      </c>
      <c r="F596" s="5">
        <v>-744.143379792191</v>
      </c>
      <c r="G596" s="5">
        <v>146.735987825424</v>
      </c>
      <c r="H596" s="5">
        <v>27.2454459442303</v>
      </c>
      <c r="I596" s="5">
        <v>27.2454459442303</v>
      </c>
      <c r="J596" s="5">
        <v>27.2454459442303</v>
      </c>
      <c r="K596" s="5">
        <v>27.2454459442303</v>
      </c>
      <c r="L596" s="5">
        <v>27.2454459442303</v>
      </c>
      <c r="M596" s="5">
        <v>27.2454459442303</v>
      </c>
      <c r="N596" s="5">
        <v>0.0</v>
      </c>
      <c r="O596" s="5">
        <v>0.0</v>
      </c>
      <c r="P596" s="5">
        <v>0.0</v>
      </c>
    </row>
    <row r="597">
      <c r="A597" s="5">
        <v>595.0</v>
      </c>
      <c r="B597" s="6">
        <v>45088.0</v>
      </c>
      <c r="C597" s="5">
        <v>-295.436867478433</v>
      </c>
      <c r="D597" s="5">
        <v>-742.058764231264</v>
      </c>
      <c r="E597" s="5">
        <v>201.634234530149</v>
      </c>
      <c r="F597" s="5">
        <v>-748.43901269306</v>
      </c>
      <c r="G597" s="5">
        <v>146.481605561585</v>
      </c>
      <c r="H597" s="5">
        <v>27.2455058257572</v>
      </c>
      <c r="I597" s="5">
        <v>27.2455058257572</v>
      </c>
      <c r="J597" s="5">
        <v>27.2455058257572</v>
      </c>
      <c r="K597" s="5">
        <v>27.2455058257572</v>
      </c>
      <c r="L597" s="5">
        <v>27.2455058257572</v>
      </c>
      <c r="M597" s="5">
        <v>27.2455058257572</v>
      </c>
      <c r="N597" s="5">
        <v>0.0</v>
      </c>
      <c r="O597" s="5">
        <v>0.0</v>
      </c>
      <c r="P597" s="5">
        <v>0.0</v>
      </c>
    </row>
    <row r="598">
      <c r="A598" s="5">
        <v>596.0</v>
      </c>
      <c r="B598" s="6">
        <v>45089.0</v>
      </c>
      <c r="C598" s="5">
        <v>-298.279811241112</v>
      </c>
      <c r="D598" s="5">
        <v>-771.560107874035</v>
      </c>
      <c r="E598" s="5">
        <v>165.060071665699</v>
      </c>
      <c r="F598" s="5">
        <v>-752.640176759293</v>
      </c>
      <c r="G598" s="5">
        <v>147.216083432671</v>
      </c>
      <c r="H598" s="5">
        <v>-3.64759529041095</v>
      </c>
      <c r="I598" s="5">
        <v>-3.64759529041095</v>
      </c>
      <c r="J598" s="5">
        <v>-3.64759529041095</v>
      </c>
      <c r="K598" s="5">
        <v>-3.64759529041095</v>
      </c>
      <c r="L598" s="5">
        <v>-3.64759529041095</v>
      </c>
      <c r="M598" s="5">
        <v>-3.64759529041095</v>
      </c>
      <c r="N598" s="5">
        <v>0.0</v>
      </c>
      <c r="O598" s="5">
        <v>0.0</v>
      </c>
      <c r="P598" s="5">
        <v>0.0</v>
      </c>
    </row>
    <row r="599">
      <c r="A599" s="5">
        <v>597.0</v>
      </c>
      <c r="B599" s="6">
        <v>45090.0</v>
      </c>
      <c r="C599" s="5">
        <v>-301.122755003791</v>
      </c>
      <c r="D599" s="5">
        <v>-764.573033323032</v>
      </c>
      <c r="E599" s="5">
        <v>169.563137242124</v>
      </c>
      <c r="F599" s="5">
        <v>-756.841340825527</v>
      </c>
      <c r="G599" s="5">
        <v>147.50461231245</v>
      </c>
      <c r="H599" s="5">
        <v>-8.93925164528522</v>
      </c>
      <c r="I599" s="5">
        <v>-8.93925164528522</v>
      </c>
      <c r="J599" s="5">
        <v>-8.93925164528522</v>
      </c>
      <c r="K599" s="5">
        <v>-8.93925164528522</v>
      </c>
      <c r="L599" s="5">
        <v>-8.93925164528522</v>
      </c>
      <c r="M599" s="5">
        <v>-8.93925164528522</v>
      </c>
      <c r="N599" s="5">
        <v>0.0</v>
      </c>
      <c r="O599" s="5">
        <v>0.0</v>
      </c>
      <c r="P599" s="5">
        <v>0.0</v>
      </c>
    </row>
    <row r="600">
      <c r="A600" s="5">
        <v>598.0</v>
      </c>
      <c r="B600" s="6">
        <v>45091.0</v>
      </c>
      <c r="C600" s="5">
        <v>-303.96569876647</v>
      </c>
      <c r="D600" s="5">
        <v>-796.761127587611</v>
      </c>
      <c r="E600" s="5">
        <v>153.327728999964</v>
      </c>
      <c r="F600" s="5">
        <v>-761.58697518846</v>
      </c>
      <c r="G600" s="5">
        <v>145.650364539404</v>
      </c>
      <c r="H600" s="5">
        <v>-6.86349716840678</v>
      </c>
      <c r="I600" s="5">
        <v>-6.86349716840678</v>
      </c>
      <c r="J600" s="5">
        <v>-6.86349716840678</v>
      </c>
      <c r="K600" s="5">
        <v>-6.86349716840678</v>
      </c>
      <c r="L600" s="5">
        <v>-6.86349716840678</v>
      </c>
      <c r="M600" s="5">
        <v>-6.86349716840678</v>
      </c>
      <c r="N600" s="5">
        <v>0.0</v>
      </c>
      <c r="O600" s="5">
        <v>0.0</v>
      </c>
      <c r="P600" s="5">
        <v>0.0</v>
      </c>
    </row>
    <row r="601">
      <c r="A601" s="5">
        <v>599.0</v>
      </c>
      <c r="B601" s="6">
        <v>45092.0</v>
      </c>
      <c r="C601" s="5">
        <v>-306.808642529149</v>
      </c>
      <c r="D601" s="5">
        <v>-798.754120367488</v>
      </c>
      <c r="E601" s="5">
        <v>148.514565500823</v>
      </c>
      <c r="F601" s="5">
        <v>-765.970480220214</v>
      </c>
      <c r="G601" s="5">
        <v>144.209867793218</v>
      </c>
      <c r="H601" s="5">
        <v>-15.3167953003509</v>
      </c>
      <c r="I601" s="5">
        <v>-15.3167953003509</v>
      </c>
      <c r="J601" s="5">
        <v>-15.3167953003509</v>
      </c>
      <c r="K601" s="5">
        <v>-15.3167953003509</v>
      </c>
      <c r="L601" s="5">
        <v>-15.3167953003509</v>
      </c>
      <c r="M601" s="5">
        <v>-15.3167953003509</v>
      </c>
      <c r="N601" s="5">
        <v>0.0</v>
      </c>
      <c r="O601" s="5">
        <v>0.0</v>
      </c>
      <c r="P601" s="5">
        <v>0.0</v>
      </c>
    </row>
    <row r="602">
      <c r="A602" s="5">
        <v>600.0</v>
      </c>
      <c r="B602" s="6">
        <v>45093.0</v>
      </c>
      <c r="C602" s="5">
        <v>-309.651586291828</v>
      </c>
      <c r="D602" s="5">
        <v>-803.503145033106</v>
      </c>
      <c r="E602" s="5">
        <v>131.549580102912</v>
      </c>
      <c r="F602" s="5">
        <v>-769.780239834215</v>
      </c>
      <c r="G602" s="5">
        <v>143.645835819465</v>
      </c>
      <c r="H602" s="5">
        <v>-19.7238123656542</v>
      </c>
      <c r="I602" s="5">
        <v>-19.7238123656542</v>
      </c>
      <c r="J602" s="5">
        <v>-19.7238123656542</v>
      </c>
      <c r="K602" s="5">
        <v>-19.7238123656542</v>
      </c>
      <c r="L602" s="5">
        <v>-19.7238123656542</v>
      </c>
      <c r="M602" s="5">
        <v>-19.7238123656542</v>
      </c>
      <c r="N602" s="5">
        <v>0.0</v>
      </c>
      <c r="O602" s="5">
        <v>0.0</v>
      </c>
      <c r="P602" s="5">
        <v>0.0</v>
      </c>
    </row>
    <row r="603">
      <c r="A603" s="5">
        <v>601.0</v>
      </c>
      <c r="B603" s="6">
        <v>45094.0</v>
      </c>
      <c r="C603" s="5">
        <v>-312.494530054507</v>
      </c>
      <c r="D603" s="5">
        <v>-770.498306784682</v>
      </c>
      <c r="E603" s="5">
        <v>180.026101112155</v>
      </c>
      <c r="F603" s="5">
        <v>-774.207336737788</v>
      </c>
      <c r="G603" s="5">
        <v>143.04223978402</v>
      </c>
      <c r="H603" s="5">
        <v>27.24544594427</v>
      </c>
      <c r="I603" s="5">
        <v>27.24544594427</v>
      </c>
      <c r="J603" s="5">
        <v>27.24544594427</v>
      </c>
      <c r="K603" s="5">
        <v>27.24544594427</v>
      </c>
      <c r="L603" s="5">
        <v>27.24544594427</v>
      </c>
      <c r="M603" s="5">
        <v>27.24544594427</v>
      </c>
      <c r="N603" s="5">
        <v>0.0</v>
      </c>
      <c r="O603" s="5">
        <v>0.0</v>
      </c>
      <c r="P603" s="5">
        <v>0.0</v>
      </c>
    </row>
    <row r="604">
      <c r="A604" s="5">
        <v>602.0</v>
      </c>
      <c r="B604" s="6">
        <v>45095.0</v>
      </c>
      <c r="C604" s="5">
        <v>-315.337473817186</v>
      </c>
      <c r="D604" s="5">
        <v>-794.571332053166</v>
      </c>
      <c r="E604" s="5">
        <v>180.803605192846</v>
      </c>
      <c r="F604" s="5">
        <v>-778.581552733115</v>
      </c>
      <c r="G604" s="5">
        <v>142.438643748574</v>
      </c>
      <c r="H604" s="5">
        <v>27.2455058257461</v>
      </c>
      <c r="I604" s="5">
        <v>27.2455058257461</v>
      </c>
      <c r="J604" s="5">
        <v>27.2455058257461</v>
      </c>
      <c r="K604" s="5">
        <v>27.2455058257461</v>
      </c>
      <c r="L604" s="5">
        <v>27.2455058257461</v>
      </c>
      <c r="M604" s="5">
        <v>27.2455058257461</v>
      </c>
      <c r="N604" s="5">
        <v>0.0</v>
      </c>
      <c r="O604" s="5">
        <v>0.0</v>
      </c>
      <c r="P604" s="5">
        <v>0.0</v>
      </c>
    </row>
    <row r="605">
      <c r="A605" s="5">
        <v>603.0</v>
      </c>
      <c r="B605" s="6">
        <v>45096.0</v>
      </c>
      <c r="C605" s="5">
        <v>-318.180417579865</v>
      </c>
      <c r="D605" s="5">
        <v>-800.748772206451</v>
      </c>
      <c r="E605" s="5">
        <v>165.879796009289</v>
      </c>
      <c r="F605" s="5">
        <v>-782.930356959919</v>
      </c>
      <c r="G605" s="5">
        <v>141.835047713129</v>
      </c>
      <c r="H605" s="5">
        <v>-3.64759529047019</v>
      </c>
      <c r="I605" s="5">
        <v>-3.64759529047019</v>
      </c>
      <c r="J605" s="5">
        <v>-3.64759529047019</v>
      </c>
      <c r="K605" s="5">
        <v>-3.64759529047019</v>
      </c>
      <c r="L605" s="5">
        <v>-3.64759529047019</v>
      </c>
      <c r="M605" s="5">
        <v>-3.64759529047019</v>
      </c>
      <c r="N605" s="5">
        <v>0.0</v>
      </c>
      <c r="O605" s="5">
        <v>0.0</v>
      </c>
      <c r="P605" s="5">
        <v>0.0</v>
      </c>
    </row>
    <row r="606">
      <c r="A606" s="5">
        <v>604.0</v>
      </c>
      <c r="B606" s="6">
        <v>45097.0</v>
      </c>
      <c r="C606" s="5">
        <v>-321.023361342544</v>
      </c>
      <c r="D606" s="5">
        <v>-817.798930649735</v>
      </c>
      <c r="E606" s="5">
        <v>140.41689555617</v>
      </c>
      <c r="F606" s="5">
        <v>-787.482900800217</v>
      </c>
      <c r="G606" s="5">
        <v>141.277957198502</v>
      </c>
      <c r="H606" s="5">
        <v>-8.93925164527114</v>
      </c>
      <c r="I606" s="5">
        <v>-8.93925164527114</v>
      </c>
      <c r="J606" s="5">
        <v>-8.93925164527114</v>
      </c>
      <c r="K606" s="5">
        <v>-8.93925164527114</v>
      </c>
      <c r="L606" s="5">
        <v>-8.93925164527114</v>
      </c>
      <c r="M606" s="5">
        <v>-8.93925164527114</v>
      </c>
      <c r="N606" s="5">
        <v>0.0</v>
      </c>
      <c r="O606" s="5">
        <v>0.0</v>
      </c>
      <c r="P606" s="5">
        <v>0.0</v>
      </c>
    </row>
    <row r="607">
      <c r="A607" s="5">
        <v>605.0</v>
      </c>
      <c r="B607" s="6">
        <v>45098.0</v>
      </c>
      <c r="C607" s="5">
        <v>-323.866305105223</v>
      </c>
      <c r="D607" s="5">
        <v>-810.565638678012</v>
      </c>
      <c r="E607" s="5">
        <v>141.321648061766</v>
      </c>
      <c r="F607" s="5">
        <v>-792.999770983442</v>
      </c>
      <c r="G607" s="5">
        <v>140.925034276318</v>
      </c>
      <c r="H607" s="5">
        <v>-6.86349716839466</v>
      </c>
      <c r="I607" s="5">
        <v>-6.86349716839466</v>
      </c>
      <c r="J607" s="5">
        <v>-6.86349716839466</v>
      </c>
      <c r="K607" s="5">
        <v>-6.86349716839466</v>
      </c>
      <c r="L607" s="5">
        <v>-6.86349716839466</v>
      </c>
      <c r="M607" s="5">
        <v>-6.86349716839466</v>
      </c>
      <c r="N607" s="5">
        <v>0.0</v>
      </c>
      <c r="O607" s="5">
        <v>0.0</v>
      </c>
      <c r="P607" s="5">
        <v>0.0</v>
      </c>
    </row>
    <row r="608">
      <c r="A608" s="5">
        <v>606.0</v>
      </c>
      <c r="B608" s="6">
        <v>45099.0</v>
      </c>
      <c r="C608" s="5">
        <v>-326.709248867902</v>
      </c>
      <c r="D608" s="5">
        <v>-832.111941552319</v>
      </c>
      <c r="E608" s="5">
        <v>149.034729721976</v>
      </c>
      <c r="F608" s="5">
        <v>-798.50811773361</v>
      </c>
      <c r="G608" s="5">
        <v>140.489204628903</v>
      </c>
      <c r="H608" s="5">
        <v>-15.3167953002929</v>
      </c>
      <c r="I608" s="5">
        <v>-15.3167953002929</v>
      </c>
      <c r="J608" s="5">
        <v>-15.3167953002929</v>
      </c>
      <c r="K608" s="5">
        <v>-15.3167953002929</v>
      </c>
      <c r="L608" s="5">
        <v>-15.3167953002929</v>
      </c>
      <c r="M608" s="5">
        <v>-15.3167953002929</v>
      </c>
      <c r="N608" s="5">
        <v>0.0</v>
      </c>
      <c r="O608" s="5">
        <v>0.0</v>
      </c>
      <c r="P608" s="5">
        <v>0.0</v>
      </c>
    </row>
    <row r="609">
      <c r="A609" s="5">
        <v>607.0</v>
      </c>
      <c r="B609" s="6">
        <v>45100.0</v>
      </c>
      <c r="C609" s="5">
        <v>-329.552192630581</v>
      </c>
      <c r="D609" s="5">
        <v>-854.014828366211</v>
      </c>
      <c r="E609" s="5">
        <v>160.665637873327</v>
      </c>
      <c r="F609" s="5">
        <v>-804.022694143051</v>
      </c>
      <c r="G609" s="5">
        <v>140.037268002023</v>
      </c>
      <c r="H609" s="5">
        <v>-19.7238123656376</v>
      </c>
      <c r="I609" s="5">
        <v>-19.7238123656376</v>
      </c>
      <c r="J609" s="5">
        <v>-19.7238123656376</v>
      </c>
      <c r="K609" s="5">
        <v>-19.7238123656376</v>
      </c>
      <c r="L609" s="5">
        <v>-19.7238123656376</v>
      </c>
      <c r="M609" s="5">
        <v>-19.7238123656376</v>
      </c>
      <c r="N609" s="5">
        <v>0.0</v>
      </c>
      <c r="O609" s="5">
        <v>0.0</v>
      </c>
      <c r="P609" s="5">
        <v>0.0</v>
      </c>
    </row>
    <row r="610">
      <c r="A610" s="5">
        <v>608.0</v>
      </c>
      <c r="B610" s="6">
        <v>45101.0</v>
      </c>
      <c r="C610" s="5">
        <v>-332.39513639326</v>
      </c>
      <c r="D610" s="5">
        <v>-811.370203372258</v>
      </c>
      <c r="E610" s="5">
        <v>186.22561470372</v>
      </c>
      <c r="F610" s="5">
        <v>-809.543500211765</v>
      </c>
      <c r="G610" s="5">
        <v>139.563543358623</v>
      </c>
      <c r="H610" s="5">
        <v>27.2454459442905</v>
      </c>
      <c r="I610" s="5">
        <v>27.2454459442905</v>
      </c>
      <c r="J610" s="5">
        <v>27.2454459442905</v>
      </c>
      <c r="K610" s="5">
        <v>27.2454459442905</v>
      </c>
      <c r="L610" s="5">
        <v>27.2454459442905</v>
      </c>
      <c r="M610" s="5">
        <v>27.2454459442905</v>
      </c>
      <c r="N610" s="5">
        <v>0.0</v>
      </c>
      <c r="O610" s="5">
        <v>0.0</v>
      </c>
      <c r="P610" s="5">
        <v>0.0</v>
      </c>
    </row>
    <row r="611">
      <c r="A611" s="5">
        <v>609.0</v>
      </c>
      <c r="B611" s="6">
        <v>45102.0</v>
      </c>
      <c r="C611" s="5">
        <v>-335.238080155939</v>
      </c>
      <c r="D611" s="5">
        <v>-798.754577668437</v>
      </c>
      <c r="E611" s="5">
        <v>170.050722215928</v>
      </c>
      <c r="F611" s="5">
        <v>-815.035266960462</v>
      </c>
      <c r="G611" s="5">
        <v>139.068030698702</v>
      </c>
      <c r="H611" s="5">
        <v>27.245505825735</v>
      </c>
      <c r="I611" s="5">
        <v>27.245505825735</v>
      </c>
      <c r="J611" s="5">
        <v>27.245505825735</v>
      </c>
      <c r="K611" s="5">
        <v>27.245505825735</v>
      </c>
      <c r="L611" s="5">
        <v>27.245505825735</v>
      </c>
      <c r="M611" s="5">
        <v>27.245505825735</v>
      </c>
      <c r="N611" s="5">
        <v>0.0</v>
      </c>
      <c r="O611" s="5">
        <v>0.0</v>
      </c>
      <c r="P611" s="5">
        <v>0.0</v>
      </c>
    </row>
    <row r="612">
      <c r="A612" s="5">
        <v>610.0</v>
      </c>
      <c r="B612" s="6">
        <v>45103.0</v>
      </c>
      <c r="C612" s="5">
        <v>-338.081023918618</v>
      </c>
      <c r="D612" s="5">
        <v>-842.217270085869</v>
      </c>
      <c r="E612" s="5">
        <v>161.859637132682</v>
      </c>
      <c r="F612" s="5">
        <v>-819.676986942731</v>
      </c>
      <c r="G612" s="5">
        <v>138.572518038781</v>
      </c>
      <c r="H612" s="5">
        <v>-3.64759529038598</v>
      </c>
      <c r="I612" s="5">
        <v>-3.64759529038598</v>
      </c>
      <c r="J612" s="5">
        <v>-3.64759529038598</v>
      </c>
      <c r="K612" s="5">
        <v>-3.64759529038598</v>
      </c>
      <c r="L612" s="5">
        <v>-3.64759529038598</v>
      </c>
      <c r="M612" s="5">
        <v>-3.64759529038598</v>
      </c>
      <c r="N612" s="5">
        <v>0.0</v>
      </c>
      <c r="O612" s="5">
        <v>0.0</v>
      </c>
      <c r="P612" s="5">
        <v>0.0</v>
      </c>
    </row>
    <row r="613">
      <c r="A613" s="5">
        <v>611.0</v>
      </c>
      <c r="B613" s="6">
        <v>45104.0</v>
      </c>
      <c r="C613" s="5">
        <v>-340.923967681297</v>
      </c>
      <c r="D613" s="5">
        <v>-841.568565492552</v>
      </c>
      <c r="E613" s="5">
        <v>148.430058164817</v>
      </c>
      <c r="F613" s="5">
        <v>-826.364867510175</v>
      </c>
      <c r="G613" s="5">
        <v>138.07700537886</v>
      </c>
      <c r="H613" s="5">
        <v>-8.93925164529835</v>
      </c>
      <c r="I613" s="5">
        <v>-8.93925164529835</v>
      </c>
      <c r="J613" s="5">
        <v>-8.93925164529835</v>
      </c>
      <c r="K613" s="5">
        <v>-8.93925164529835</v>
      </c>
      <c r="L613" s="5">
        <v>-8.93925164529835</v>
      </c>
      <c r="M613" s="5">
        <v>-8.93925164529835</v>
      </c>
      <c r="N613" s="5">
        <v>0.0</v>
      </c>
      <c r="O613" s="5">
        <v>0.0</v>
      </c>
      <c r="P613" s="5">
        <v>0.0</v>
      </c>
    </row>
    <row r="614">
      <c r="A614" s="5">
        <v>612.0</v>
      </c>
      <c r="B614" s="6">
        <v>45105.0</v>
      </c>
      <c r="C614" s="5">
        <v>-343.766911443976</v>
      </c>
      <c r="D614" s="5">
        <v>-869.457788541065</v>
      </c>
      <c r="E614" s="5">
        <v>150.615903964777</v>
      </c>
      <c r="F614" s="5">
        <v>-832.171063204652</v>
      </c>
      <c r="G614" s="5">
        <v>137.581492718939</v>
      </c>
      <c r="H614" s="5">
        <v>-6.86349716838253</v>
      </c>
      <c r="I614" s="5">
        <v>-6.86349716838253</v>
      </c>
      <c r="J614" s="5">
        <v>-6.86349716838253</v>
      </c>
      <c r="K614" s="5">
        <v>-6.86349716838253</v>
      </c>
      <c r="L614" s="5">
        <v>-6.86349716838253</v>
      </c>
      <c r="M614" s="5">
        <v>-6.86349716838253</v>
      </c>
      <c r="N614" s="5">
        <v>0.0</v>
      </c>
      <c r="O614" s="5">
        <v>0.0</v>
      </c>
      <c r="P614" s="5">
        <v>0.0</v>
      </c>
    </row>
    <row r="615">
      <c r="A615" s="5">
        <v>613.0</v>
      </c>
      <c r="B615" s="6">
        <v>45106.0</v>
      </c>
      <c r="C615" s="5">
        <v>-346.609855206655</v>
      </c>
      <c r="D615" s="5">
        <v>-887.656791786499</v>
      </c>
      <c r="E615" s="5">
        <v>144.235431364004</v>
      </c>
      <c r="F615" s="5">
        <v>-837.671972559957</v>
      </c>
      <c r="G615" s="5">
        <v>137.085980059018</v>
      </c>
      <c r="H615" s="5">
        <v>-15.3167953003036</v>
      </c>
      <c r="I615" s="5">
        <v>-15.3167953003036</v>
      </c>
      <c r="J615" s="5">
        <v>-15.3167953003036</v>
      </c>
      <c r="K615" s="5">
        <v>-15.3167953003036</v>
      </c>
      <c r="L615" s="5">
        <v>-15.3167953003036</v>
      </c>
      <c r="M615" s="5">
        <v>-15.3167953003036</v>
      </c>
      <c r="N615" s="5">
        <v>0.0</v>
      </c>
      <c r="O615" s="5">
        <v>0.0</v>
      </c>
      <c r="P615" s="5">
        <v>0.0</v>
      </c>
    </row>
    <row r="616">
      <c r="A616" s="5">
        <v>614.0</v>
      </c>
      <c r="B616" s="6">
        <v>45107.0</v>
      </c>
      <c r="C616" s="5">
        <v>-349.452798969334</v>
      </c>
      <c r="D616" s="5">
        <v>-890.702211034354</v>
      </c>
      <c r="E616" s="5">
        <v>105.809621408285</v>
      </c>
      <c r="F616" s="5">
        <v>-840.782186408977</v>
      </c>
      <c r="G616" s="5">
        <v>136.590467399097</v>
      </c>
      <c r="H616" s="5">
        <v>-19.7238123656083</v>
      </c>
      <c r="I616" s="5">
        <v>-19.7238123656083</v>
      </c>
      <c r="J616" s="5">
        <v>-19.7238123656083</v>
      </c>
      <c r="K616" s="5">
        <v>-19.7238123656083</v>
      </c>
      <c r="L616" s="5">
        <v>-19.7238123656083</v>
      </c>
      <c r="M616" s="5">
        <v>-19.7238123656083</v>
      </c>
      <c r="N616" s="5">
        <v>0.0</v>
      </c>
      <c r="O616" s="5">
        <v>0.0</v>
      </c>
      <c r="P616" s="5">
        <v>0.0</v>
      </c>
    </row>
    <row r="617">
      <c r="A617" s="5">
        <v>615.0</v>
      </c>
      <c r="B617" s="6">
        <v>45108.0</v>
      </c>
      <c r="C617" s="5">
        <v>-352.295742732013</v>
      </c>
      <c r="D617" s="5">
        <v>-819.985787586132</v>
      </c>
      <c r="E617" s="5">
        <v>158.677586232758</v>
      </c>
      <c r="F617" s="5">
        <v>-843.279003103301</v>
      </c>
      <c r="G617" s="5">
        <v>135.834746873226</v>
      </c>
      <c r="H617" s="5">
        <v>27.245445944311</v>
      </c>
      <c r="I617" s="5">
        <v>27.245445944311</v>
      </c>
      <c r="J617" s="5">
        <v>27.245445944311</v>
      </c>
      <c r="K617" s="5">
        <v>27.245445944311</v>
      </c>
      <c r="L617" s="5">
        <v>27.245445944311</v>
      </c>
      <c r="M617" s="5">
        <v>27.245445944311</v>
      </c>
      <c r="N617" s="5">
        <v>0.0</v>
      </c>
      <c r="O617" s="5">
        <v>0.0</v>
      </c>
      <c r="P617" s="5">
        <v>0.0</v>
      </c>
    </row>
  </sheetData>
  <drawing r:id="rId1"/>
</worksheet>
</file>