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5480" windowHeight="7650" tabRatio="668" firstSheet="3" activeTab="3"/>
  </bookViews>
  <sheets>
    <sheet name="UNISBA" sheetId="1" r:id="rId1"/>
    <sheet name="UKM" sheetId="2" r:id="rId2"/>
    <sheet name="UKRIDA" sheetId="3" r:id="rId3"/>
    <sheet name="PPDS" sheetId="21" r:id="rId4"/>
    <sheet name="REKAP PSPD" sheetId="12" r:id="rId5"/>
    <sheet name="Jan" sheetId="6" r:id="rId6"/>
    <sheet name="Feb" sheetId="7" r:id="rId7"/>
    <sheet name="Maret" sheetId="5" r:id="rId8"/>
    <sheet name="November" sheetId="17" r:id="rId9"/>
    <sheet name="Rasio PSPD" sheetId="8" r:id="rId10"/>
    <sheet name="Persentase Nilai" sheetId="15" r:id="rId11"/>
    <sheet name="Rasio PPDS" sheetId="10" r:id="rId12"/>
    <sheet name="Rasio Keperawatan" sheetId="18" r:id="rId13"/>
  </sheets>
  <calcPr calcId="145621"/>
</workbook>
</file>

<file path=xl/calcChain.xml><?xml version="1.0" encoding="utf-8"?>
<calcChain xmlns="http://schemas.openxmlformats.org/spreadsheetml/2006/main">
  <c r="F4" i="8" l="1"/>
  <c r="B4" i="8" l="1"/>
  <c r="H14" i="18" l="1"/>
  <c r="B14" i="18"/>
  <c r="M13" i="18"/>
  <c r="L13" i="18"/>
  <c r="K13" i="18"/>
  <c r="G13" i="18"/>
  <c r="D13" i="18"/>
  <c r="M12" i="18"/>
  <c r="L12" i="18"/>
  <c r="K12" i="18"/>
  <c r="G12" i="18"/>
  <c r="D12" i="18"/>
  <c r="M11" i="18"/>
  <c r="O11" i="18" s="1"/>
  <c r="L11" i="18"/>
  <c r="K11" i="18"/>
  <c r="G11" i="18"/>
  <c r="D11" i="18"/>
  <c r="M10" i="18"/>
  <c r="O10" i="18" s="1"/>
  <c r="L10" i="18"/>
  <c r="K10" i="18"/>
  <c r="G10" i="18"/>
  <c r="D10" i="18"/>
  <c r="M9" i="18"/>
  <c r="L9" i="18"/>
  <c r="K9" i="18"/>
  <c r="G9" i="18"/>
  <c r="D9" i="18"/>
  <c r="M8" i="18"/>
  <c r="L8" i="18"/>
  <c r="K8" i="18"/>
  <c r="G8" i="18"/>
  <c r="D8" i="18"/>
  <c r="M7" i="18"/>
  <c r="L7" i="18"/>
  <c r="N7" i="18" s="1"/>
  <c r="K7" i="18"/>
  <c r="G7" i="18"/>
  <c r="D7" i="18"/>
  <c r="M6" i="18"/>
  <c r="N6" i="18" s="1"/>
  <c r="L6" i="18"/>
  <c r="K6" i="18"/>
  <c r="G6" i="18"/>
  <c r="D6" i="18"/>
  <c r="M5" i="18"/>
  <c r="L5" i="18"/>
  <c r="K5" i="18"/>
  <c r="G5" i="18"/>
  <c r="D5" i="18"/>
  <c r="M4" i="18"/>
  <c r="L4" i="18"/>
  <c r="K4" i="18"/>
  <c r="G4" i="18"/>
  <c r="D4" i="18"/>
  <c r="M3" i="18"/>
  <c r="L3" i="18"/>
  <c r="K3" i="18"/>
  <c r="G3" i="18"/>
  <c r="D3" i="18"/>
  <c r="M2" i="18"/>
  <c r="K2" i="18"/>
  <c r="E14" i="18"/>
  <c r="D2" i="18"/>
  <c r="N11" i="18" l="1"/>
  <c r="N3" i="18"/>
  <c r="O4" i="18"/>
  <c r="O12" i="18"/>
  <c r="O6" i="18"/>
  <c r="O9" i="18"/>
  <c r="N10" i="18"/>
  <c r="O7" i="18"/>
  <c r="O8" i="18"/>
  <c r="O13" i="18"/>
  <c r="O5" i="18"/>
  <c r="L2" i="18"/>
  <c r="L14" i="18" s="1"/>
  <c r="G2" i="18"/>
  <c r="O3" i="18"/>
  <c r="N5" i="18"/>
  <c r="N9" i="18"/>
  <c r="N13" i="18"/>
  <c r="N4" i="18"/>
  <c r="N8" i="18"/>
  <c r="N12" i="18"/>
  <c r="O3" i="8"/>
  <c r="P3" i="8" s="1"/>
  <c r="O4" i="8"/>
  <c r="O5" i="8"/>
  <c r="O6" i="8"/>
  <c r="O7" i="8"/>
  <c r="O8" i="8"/>
  <c r="O9" i="8"/>
  <c r="O10" i="8"/>
  <c r="O11" i="8"/>
  <c r="O12" i="8"/>
  <c r="O13" i="8"/>
  <c r="M3" i="8"/>
  <c r="M4" i="8"/>
  <c r="M5" i="8"/>
  <c r="M6" i="8"/>
  <c r="M7" i="8"/>
  <c r="M8" i="8"/>
  <c r="M9" i="8"/>
  <c r="M10" i="8"/>
  <c r="M11" i="8"/>
  <c r="M12" i="8"/>
  <c r="M13" i="8"/>
  <c r="E3" i="8"/>
  <c r="E4" i="8"/>
  <c r="E5" i="8"/>
  <c r="E6" i="8"/>
  <c r="E7" i="8"/>
  <c r="E8" i="8"/>
  <c r="E9" i="8"/>
  <c r="E10" i="8"/>
  <c r="E11" i="8"/>
  <c r="E12" i="8"/>
  <c r="E13" i="8"/>
  <c r="I3" i="8"/>
  <c r="I4" i="8"/>
  <c r="I5" i="8"/>
  <c r="I6" i="8"/>
  <c r="I7" i="8"/>
  <c r="I8" i="8"/>
  <c r="I9" i="8"/>
  <c r="I10" i="8"/>
  <c r="I11" i="8"/>
  <c r="I12" i="8"/>
  <c r="I13" i="8"/>
  <c r="O2" i="8"/>
  <c r="M2" i="8"/>
  <c r="E2" i="8"/>
  <c r="F2" i="8"/>
  <c r="I2" i="8" s="1"/>
  <c r="O2" i="18" l="1"/>
  <c r="N14" i="18" s="1"/>
  <c r="N2" i="18"/>
  <c r="B14" i="10"/>
  <c r="N3" i="8"/>
  <c r="N4" i="8"/>
  <c r="N5" i="8"/>
  <c r="P5" i="8" s="1"/>
  <c r="N6" i="8"/>
  <c r="N7" i="8"/>
  <c r="P7" i="8" s="1"/>
  <c r="N8" i="8"/>
  <c r="N9" i="8"/>
  <c r="P9" i="8" s="1"/>
  <c r="N10" i="8"/>
  <c r="N11" i="8"/>
  <c r="P11" i="8" s="1"/>
  <c r="N12" i="8"/>
  <c r="N13" i="8"/>
  <c r="P13" i="8" s="1"/>
  <c r="N2" i="8"/>
  <c r="E12" i="10"/>
  <c r="J14" i="8"/>
  <c r="F14" i="8"/>
  <c r="B14" i="8"/>
  <c r="Q3" i="8"/>
  <c r="N4" i="15"/>
  <c r="M4" i="15"/>
  <c r="L4" i="15"/>
  <c r="K4" i="15"/>
  <c r="J4" i="15"/>
  <c r="I4" i="15"/>
  <c r="H4" i="15"/>
  <c r="G4" i="15"/>
  <c r="F4" i="15"/>
  <c r="E4" i="15"/>
  <c r="D4" i="15"/>
  <c r="C4" i="15"/>
  <c r="E13" i="10"/>
  <c r="D13" i="10"/>
  <c r="D12" i="10"/>
  <c r="E11" i="10"/>
  <c r="E10" i="10"/>
  <c r="E2" i="10"/>
  <c r="D11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D2" i="10"/>
  <c r="Q13" i="8"/>
  <c r="Q11" i="8"/>
  <c r="Q9" i="8"/>
  <c r="Q7" i="8"/>
  <c r="Q5" i="8"/>
  <c r="O14" i="18" l="1"/>
  <c r="Q12" i="8"/>
  <c r="P12" i="8"/>
  <c r="Q8" i="8"/>
  <c r="P8" i="8"/>
  <c r="Q4" i="8"/>
  <c r="P4" i="8"/>
  <c r="Q10" i="8"/>
  <c r="P10" i="8"/>
  <c r="Q6" i="8"/>
  <c r="P6" i="8"/>
  <c r="Q2" i="8"/>
  <c r="P2" i="8"/>
  <c r="E3" i="10"/>
  <c r="D3" i="10"/>
  <c r="N14" i="8"/>
  <c r="D14" i="10"/>
  <c r="E14" i="10"/>
  <c r="P14" i="8" l="1"/>
  <c r="Q14" i="8"/>
</calcChain>
</file>

<file path=xl/sharedStrings.xml><?xml version="1.0" encoding="utf-8"?>
<sst xmlns="http://schemas.openxmlformats.org/spreadsheetml/2006/main" count="1120" uniqueCount="361">
  <si>
    <t>NO</t>
  </si>
  <si>
    <t>NPM</t>
  </si>
  <si>
    <t>NAMA</t>
  </si>
  <si>
    <t>INSTANSI</t>
  </si>
  <si>
    <t>KELOMPOK</t>
  </si>
  <si>
    <t>TANGGAL MULAI</t>
  </si>
  <si>
    <t>TANGGAL AKHIR</t>
  </si>
  <si>
    <t>FK UNISBA</t>
  </si>
  <si>
    <t>NO.</t>
  </si>
  <si>
    <t>NRP</t>
  </si>
  <si>
    <t>EMAIL</t>
  </si>
  <si>
    <t>FK UKM</t>
  </si>
  <si>
    <t>NIM</t>
  </si>
  <si>
    <t>NAMA MAHASISWA</t>
  </si>
  <si>
    <t xml:space="preserve">TANGGAL MULAI </t>
  </si>
  <si>
    <t>STASE</t>
  </si>
  <si>
    <t>PRODI</t>
  </si>
  <si>
    <t>SEMESTER</t>
  </si>
  <si>
    <t xml:space="preserve">RUANGAN </t>
  </si>
  <si>
    <t>Nurlita Triani, dr</t>
  </si>
  <si>
    <t>Anak dan Remaja</t>
  </si>
  <si>
    <t>Pskiatri</t>
  </si>
  <si>
    <t>FK UNPAD</t>
  </si>
  <si>
    <t>Rita Astriani Novianti, dr</t>
  </si>
  <si>
    <t>Paramitha Kusuma, dr</t>
  </si>
  <si>
    <t>Administrasi Rumah Sakit</t>
  </si>
  <si>
    <t xml:space="preserve">Ruang Rawat Intensif, ECT dan Rehab Mantal </t>
  </si>
  <si>
    <t xml:space="preserve">TANGGAL JAGA </t>
  </si>
  <si>
    <t>No.</t>
  </si>
  <si>
    <t>TANGGAL SELESAI</t>
  </si>
  <si>
    <r>
      <t>1.</t>
    </r>
    <r>
      <rPr>
        <sz val="7"/>
        <color rgb="FF000000"/>
        <rFont val="Times New Roman"/>
        <family val="1"/>
      </rPr>
      <t xml:space="preserve">            </t>
    </r>
    <r>
      <rPr>
        <sz val="12"/>
        <color rgb="FF000000"/>
        <rFont val="Arial"/>
        <family val="2"/>
      </rPr>
      <t> </t>
    </r>
  </si>
  <si>
    <r>
      <t>2.</t>
    </r>
    <r>
      <rPr>
        <sz val="7"/>
        <color rgb="FF000000"/>
        <rFont val="Times New Roman"/>
        <family val="1"/>
      </rPr>
      <t xml:space="preserve">            </t>
    </r>
    <r>
      <rPr>
        <sz val="12"/>
        <color rgb="FF000000"/>
        <rFont val="Arial"/>
        <family val="2"/>
      </rPr>
      <t> </t>
    </r>
  </si>
  <si>
    <r>
      <t>3.</t>
    </r>
    <r>
      <rPr>
        <sz val="7"/>
        <color rgb="FF000000"/>
        <rFont val="Times New Roman"/>
        <family val="1"/>
      </rPr>
      <t xml:space="preserve">            </t>
    </r>
    <r>
      <rPr>
        <sz val="12"/>
        <color rgb="FF000000"/>
        <rFont val="Arial"/>
        <family val="2"/>
      </rPr>
      <t> </t>
    </r>
  </si>
  <si>
    <r>
      <t>4.</t>
    </r>
    <r>
      <rPr>
        <sz val="7"/>
        <color rgb="FF000000"/>
        <rFont val="Times New Roman"/>
        <family val="1"/>
      </rPr>
      <t xml:space="preserve">            </t>
    </r>
    <r>
      <rPr>
        <sz val="12"/>
        <color rgb="FF000000"/>
        <rFont val="Arial"/>
        <family val="2"/>
      </rPr>
      <t> </t>
    </r>
  </si>
  <si>
    <r>
      <t>5.</t>
    </r>
    <r>
      <rPr>
        <sz val="7"/>
        <color rgb="FF000000"/>
        <rFont val="Times New Roman"/>
        <family val="1"/>
      </rPr>
      <t xml:space="preserve">            </t>
    </r>
    <r>
      <rPr>
        <sz val="12"/>
        <color rgb="FF000000"/>
        <rFont val="Arial"/>
        <family val="2"/>
      </rPr>
      <t> </t>
    </r>
  </si>
  <si>
    <r>
      <t>6.</t>
    </r>
    <r>
      <rPr>
        <sz val="7"/>
        <color rgb="FF000000"/>
        <rFont val="Times New Roman"/>
        <family val="1"/>
      </rPr>
      <t xml:space="preserve">            </t>
    </r>
    <r>
      <rPr>
        <sz val="12"/>
        <color rgb="FF000000"/>
        <rFont val="Arial"/>
        <family val="2"/>
      </rPr>
      <t> </t>
    </r>
  </si>
  <si>
    <r>
      <t>7.</t>
    </r>
    <r>
      <rPr>
        <sz val="7"/>
        <color rgb="FF000000"/>
        <rFont val="Times New Roman"/>
        <family val="1"/>
      </rPr>
      <t xml:space="preserve">            </t>
    </r>
    <r>
      <rPr>
        <sz val="12"/>
        <color rgb="FF000000"/>
        <rFont val="Arial"/>
        <family val="2"/>
      </rPr>
      <t> </t>
    </r>
  </si>
  <si>
    <r>
      <t>8.</t>
    </r>
    <r>
      <rPr>
        <sz val="7"/>
        <color rgb="FF000000"/>
        <rFont val="Times New Roman"/>
        <family val="1"/>
      </rPr>
      <t xml:space="preserve">            </t>
    </r>
    <r>
      <rPr>
        <sz val="12"/>
        <color rgb="FF000000"/>
        <rFont val="Arial"/>
        <family val="2"/>
      </rPr>
      <t> </t>
    </r>
  </si>
  <si>
    <r>
      <t>9.</t>
    </r>
    <r>
      <rPr>
        <sz val="7"/>
        <color rgb="FF000000"/>
        <rFont val="Times New Roman"/>
        <family val="1"/>
      </rPr>
      <t xml:space="preserve">            </t>
    </r>
    <r>
      <rPr>
        <sz val="12"/>
        <color rgb="FF000000"/>
        <rFont val="Arial"/>
        <family val="2"/>
      </rPr>
      <t> </t>
    </r>
  </si>
  <si>
    <r>
      <t>10.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</si>
  <si>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11.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</si>
  <si>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12.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</si>
  <si>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13.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</si>
  <si>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14.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</si>
  <si>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15.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</si>
  <si>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16.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</si>
  <si>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17.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</si>
  <si>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18.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</si>
  <si>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19.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</si>
  <si>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20.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</si>
  <si>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21.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</si>
  <si>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22.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</si>
  <si>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23.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</si>
  <si>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24.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</si>
  <si>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25.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</si>
  <si>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26.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</si>
  <si>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27.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</si>
  <si>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28.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</si>
  <si>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29.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</si>
  <si>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30.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</si>
  <si>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31.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</si>
  <si>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32.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</si>
  <si>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33.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</si>
  <si>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34.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</si>
  <si>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35.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</si>
  <si>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36.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</si>
  <si>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37.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</si>
  <si>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38.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</si>
  <si>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39.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</si>
  <si>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40.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</si>
  <si>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41.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</si>
  <si>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42.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</si>
  <si>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43.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</si>
  <si>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44.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</si>
  <si>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45.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</si>
  <si>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46.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</si>
  <si>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r>
      <t>47.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Arial"/>
        <family val="2"/>
      </rPr>
      <t> </t>
    </r>
  </si>
  <si>
    <t xml:space="preserve">JADWAL KEPANITERAAN ILMU KEDOKTERAN JIWA </t>
  </si>
  <si>
    <t xml:space="preserve">Bulan </t>
  </si>
  <si>
    <t xml:space="preserve">Jml Mahasiswa </t>
  </si>
  <si>
    <t>Jml DPK</t>
  </si>
  <si>
    <t>Rasio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</si>
  <si>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</si>
  <si>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</si>
  <si>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</si>
  <si>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</si>
  <si>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</si>
  <si>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</si>
  <si>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</si>
  <si>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</si>
  <si>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</si>
  <si>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</si>
  <si>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</si>
  <si>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</si>
  <si>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</si>
  <si>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Agung Sandyarso, dr</t>
  </si>
  <si>
    <t>Gensya Prangomo, dr</t>
  </si>
  <si>
    <t xml:space="preserve">Ruang Rawat Intensif, ECT dan Rehab Mental </t>
  </si>
  <si>
    <t>Pendidikan Dokter/Coass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</si>
  <si>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</si>
  <si>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</si>
  <si>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</si>
  <si>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</si>
  <si>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</si>
  <si>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</si>
  <si>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</si>
  <si>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</si>
  <si>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</si>
  <si>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</si>
  <si>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</si>
  <si>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</si>
  <si>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X</t>
  </si>
  <si>
    <t>Jumlah rekap nilai IP coass yang diserahkan saat praktik berakhir</t>
  </si>
  <si>
    <t>Y</t>
  </si>
  <si>
    <t xml:space="preserve">Jumlah kelompok coass yang selesai melakukan praktik </t>
  </si>
  <si>
    <t>Persentase</t>
  </si>
  <si>
    <t>130521190003</t>
  </si>
  <si>
    <t>130521190004</t>
  </si>
  <si>
    <t>UKM</t>
  </si>
  <si>
    <t>UKRIDA</t>
  </si>
  <si>
    <t>UNISBA</t>
  </si>
  <si>
    <t>Andi Wibawa Putra</t>
  </si>
  <si>
    <t>Argy Rizky Akbar</t>
  </si>
  <si>
    <t>Avinindita Nura Lestari</t>
  </si>
  <si>
    <t>Danny Farkhan</t>
  </si>
  <si>
    <t>Indriani Sonjaya</t>
  </si>
  <si>
    <t>Intan Puspita</t>
  </si>
  <si>
    <t>Nur Intan Fitriani</t>
  </si>
  <si>
    <t>Putri Nur Namira Bt Azhar</t>
  </si>
  <si>
    <t>Tanti Trisnawati</t>
  </si>
  <si>
    <t>20B - 2018</t>
  </si>
  <si>
    <t>Azalia Rahmanita Eman</t>
  </si>
  <si>
    <t>Ivana Calista H</t>
  </si>
  <si>
    <t>Josef Stefanus Y</t>
  </si>
  <si>
    <t xml:space="preserve">Ranietha Lisyana </t>
  </si>
  <si>
    <t>Stefan Tri Prabhata</t>
  </si>
  <si>
    <t>Regina Anjani Budi Pratiwi</t>
  </si>
  <si>
    <t>Emintina Sri Atta Br. Bangun</t>
  </si>
  <si>
    <t>Yohana Lasma Azaria</t>
  </si>
  <si>
    <t>Radita Januarti Widya Paramartha</t>
  </si>
  <si>
    <t>Septo Andry Soesanto</t>
  </si>
  <si>
    <t>9 (2017)</t>
  </si>
  <si>
    <t>BULAN NOVEMBER 2020</t>
  </si>
  <si>
    <t>Addinil Haq Muliyana</t>
  </si>
  <si>
    <t>Aditiya Krisna Widarmin</t>
  </si>
  <si>
    <t>Anisya Nur Aulia Sutrisno</t>
  </si>
  <si>
    <t>Cintari Anggista Nuari</t>
  </si>
  <si>
    <t>Heriansyah</t>
  </si>
  <si>
    <t>Melvyanti Nur Fauziah</t>
  </si>
  <si>
    <t>Selma Hanifa</t>
  </si>
  <si>
    <t>Tiara Anggraini</t>
  </si>
  <si>
    <t>15B - 2018</t>
  </si>
  <si>
    <t>MULAI</t>
  </si>
  <si>
    <t>SELESAI</t>
  </si>
  <si>
    <t>Aisyah Mariam Fadhilla</t>
  </si>
  <si>
    <t>Ghaisani Tri Junita</t>
  </si>
  <si>
    <t>Jauza Salsabila</t>
  </si>
  <si>
    <t>Lu'lu Gina Fikriyyah</t>
  </si>
  <si>
    <t>Muhammad Naufal Fikri</t>
  </si>
  <si>
    <t>Nur Ihsan Taufiq</t>
  </si>
  <si>
    <t>Putri Nisrina N. P</t>
  </si>
  <si>
    <t>Salwa Nurfathirarahma</t>
  </si>
  <si>
    <t>Wirda Ikbar Nurjanah</t>
  </si>
  <si>
    <t>7B - 2018</t>
  </si>
  <si>
    <t>Conni Nabila Nur Shabrina</t>
  </si>
  <si>
    <t>Desi Kurnia</t>
  </si>
  <si>
    <t>Karina Sarismadani</t>
  </si>
  <si>
    <t>Mohammed Taufiq Johari</t>
  </si>
  <si>
    <t>Muhammad Abdurrahman Munawar</t>
  </si>
  <si>
    <t>Pera Herna Putri</t>
  </si>
  <si>
    <t>Shofa Nur Rahmannisa</t>
  </si>
  <si>
    <t>Shintya</t>
  </si>
  <si>
    <t>4B - 2018</t>
  </si>
  <si>
    <t>Achmad Nur Faizin</t>
  </si>
  <si>
    <t>Gemila Hikmatussalam</t>
  </si>
  <si>
    <t>Hutari Gustiana</t>
  </si>
  <si>
    <t>Irma Dwi Oktaviani</t>
  </si>
  <si>
    <t>Khalda Abyanka Basrie</t>
  </si>
  <si>
    <t>Luthfia Yosti Prastika</t>
  </si>
  <si>
    <t>Muhammad Fadhil Rahmadin</t>
  </si>
  <si>
    <t>Salma Raudhatusabrina Basuki</t>
  </si>
  <si>
    <t>13 - 2019</t>
  </si>
  <si>
    <t>REKAP PESERTA DIDIK KEDOKTERAN 2021</t>
  </si>
  <si>
    <t>Anindyta Haksy Gunawan</t>
  </si>
  <si>
    <t>Anna Rahmania Sari</t>
  </si>
  <si>
    <t>Eka Rachmawati Putri</t>
  </si>
  <si>
    <t>Elsa Aulia Putri</t>
  </si>
  <si>
    <t>Fergie Firdaus</t>
  </si>
  <si>
    <t>Habibah</t>
  </si>
  <si>
    <t>Maulidia Nurulrahman</t>
  </si>
  <si>
    <t>Muhamad Adafiah</t>
  </si>
  <si>
    <t>Muhammad Ilham Halim</t>
  </si>
  <si>
    <t>22 - 2019</t>
  </si>
  <si>
    <t>Alin Muthia</t>
  </si>
  <si>
    <t>Dwiatma Dede Ramdani</t>
  </si>
  <si>
    <t>Elmia Sholihat</t>
  </si>
  <si>
    <t>Insan Fakhri Muhammady</t>
  </si>
  <si>
    <t>Maretha Puspa Nuraili</t>
  </si>
  <si>
    <t>Novia Giana Nur Jannah</t>
  </si>
  <si>
    <t>Siti Ramdiani Shafia Putri</t>
  </si>
  <si>
    <t>Yesica Fitri</t>
  </si>
  <si>
    <t>Alfan Padilah</t>
  </si>
  <si>
    <t>11B-2018</t>
  </si>
  <si>
    <t>Alifa Nisrina Fauziah</t>
  </si>
  <si>
    <t>Ayu Restu Azizah</t>
  </si>
  <si>
    <t>Farhan Erba Zain</t>
  </si>
  <si>
    <t>Firdausy Ayunda Rahman</t>
  </si>
  <si>
    <t>Kiki Takziyatun Nafsi Bestari</t>
  </si>
  <si>
    <t>Muhammad Alguthfani</t>
  </si>
  <si>
    <t>Mutia Rahmah</t>
  </si>
  <si>
    <t>Nurul Khairunnisa</t>
  </si>
  <si>
    <t>Yulienphi Nesica Paquita</t>
  </si>
  <si>
    <t>16B - 2018</t>
  </si>
  <si>
    <t>Aishah Atik</t>
  </si>
  <si>
    <t>anggit Tresna Rengganis</t>
  </si>
  <si>
    <t>Faisal Panji Pratama</t>
  </si>
  <si>
    <t>Hana Rina Sari</t>
  </si>
  <si>
    <t>Hasna Sitti Hanifa</t>
  </si>
  <si>
    <t>Muhamad Kurniadi</t>
  </si>
  <si>
    <t>Nuryanah</t>
  </si>
  <si>
    <t>Siti Sasa Alviani Suryana</t>
  </si>
  <si>
    <t xml:space="preserve">Anastassya Carolina </t>
  </si>
  <si>
    <t>1B - 2018</t>
  </si>
  <si>
    <t>Anggit Tresna Rengganis</t>
  </si>
  <si>
    <t>poltekes 37</t>
  </si>
  <si>
    <t>achmad yani 27</t>
  </si>
  <si>
    <t>Deunika Diananda</t>
  </si>
  <si>
    <t>Eti Hayati</t>
  </si>
  <si>
    <t>Fenindea Adzany</t>
  </si>
  <si>
    <t>Fitri Utami Dewi</t>
  </si>
  <si>
    <t>Linda Junaedi</t>
  </si>
  <si>
    <t>Muhammad Naufal Ibrahim</t>
  </si>
  <si>
    <t>Mutiara Rifatul Iffadah R</t>
  </si>
  <si>
    <t>Nurhadiyansah</t>
  </si>
  <si>
    <t>Ghea Naluritha Sritammi</t>
  </si>
  <si>
    <t>19B-2018 gel. 2</t>
  </si>
  <si>
    <t>22 Februari 2021</t>
  </si>
  <si>
    <t>06 Maret 2021</t>
  </si>
  <si>
    <t>6 Maret 2021</t>
  </si>
  <si>
    <t>BULAN</t>
  </si>
  <si>
    <t>PRECEPTOR</t>
  </si>
  <si>
    <t>RASIO</t>
  </si>
  <si>
    <t>REKAP MHS</t>
  </si>
  <si>
    <t>JML PRECEPTOR</t>
  </si>
  <si>
    <t>JML KLP</t>
  </si>
  <si>
    <t>Eti Haryati</t>
  </si>
  <si>
    <t>Nurhadiansyah</t>
  </si>
  <si>
    <t>19 B - 2018 Gel. 2</t>
  </si>
  <si>
    <t>Alma Maisya Brida</t>
  </si>
  <si>
    <t>Anggi Yulianti</t>
  </si>
  <si>
    <t>Cut Trisha Evanasti</t>
  </si>
  <si>
    <t>Gynne Geochemistriany S</t>
  </si>
  <si>
    <t>Indhira Nur R</t>
  </si>
  <si>
    <t>Meydiana Aulia Putri D</t>
  </si>
  <si>
    <t>Muhammad Agie Najibbullah W</t>
  </si>
  <si>
    <t>Muhammad Reza</t>
  </si>
  <si>
    <t>Rahim Hadi</t>
  </si>
  <si>
    <t xml:space="preserve">Prima Rizky Darmawan </t>
  </si>
  <si>
    <t>20 - 2019</t>
  </si>
  <si>
    <t>Achmad Yani</t>
  </si>
  <si>
    <t>Poltekes</t>
  </si>
  <si>
    <t>CI</t>
  </si>
  <si>
    <t>PPNI Gel I 34</t>
  </si>
  <si>
    <t>STIKES MAJALENGKA Gel . I 18</t>
  </si>
  <si>
    <t>STIKES MAJALENGKA Gel . II 18</t>
  </si>
  <si>
    <t>PPNI Gel I 37</t>
  </si>
  <si>
    <t>Triadi Nanggala</t>
  </si>
  <si>
    <t>Rina Yanti Lubis</t>
  </si>
  <si>
    <t>Fennysia Teresa A.K</t>
  </si>
  <si>
    <t xml:space="preserve">Wisa Atikah Heza </t>
  </si>
  <si>
    <t>Luisa Rivanti Lukmana</t>
  </si>
  <si>
    <t>Billy Dwi Cahya S</t>
  </si>
  <si>
    <t>Rahayu S. Taska</t>
  </si>
  <si>
    <t>Muhammad Khoirul Umam</t>
  </si>
  <si>
    <t>20 (2017)</t>
  </si>
  <si>
    <t>16 (2016)</t>
  </si>
  <si>
    <t>Alda Nurfita</t>
  </si>
  <si>
    <t>Alfiani Triamullah</t>
  </si>
  <si>
    <t>Danurwenda Endang Putera</t>
  </si>
  <si>
    <t>Mochamda Iqbal Baiquni</t>
  </si>
  <si>
    <t>Nabila Afaffilah</t>
  </si>
  <si>
    <t>Naelaturroja</t>
  </si>
  <si>
    <t>Nuke Febriya Lestari</t>
  </si>
  <si>
    <t>Vachrizal Abdul Fathah</t>
  </si>
  <si>
    <t>Yuni Nurul Aeni</t>
  </si>
  <si>
    <t>19 - 2019</t>
  </si>
  <si>
    <t>FK UKRIDA</t>
  </si>
  <si>
    <t>Belavya Pertiwi Samosir</t>
  </si>
  <si>
    <t>Della Nabila</t>
  </si>
  <si>
    <t>Ni Putu Anastasia Diani Yanti</t>
  </si>
  <si>
    <t>Aprilia Rahmawati</t>
  </si>
  <si>
    <t>Joseph John Rivaldo Kia Bolly</t>
  </si>
  <si>
    <t>Anna Karmila Sari</t>
  </si>
  <si>
    <t>Ilyana Prasetya Hardyanti</t>
  </si>
  <si>
    <t>Febrian Tiranita</t>
  </si>
  <si>
    <t>Krensensiana Erniwati</t>
  </si>
  <si>
    <t>Cindy Sitarani Alaysa</t>
  </si>
  <si>
    <t>Robert Tupan Us Abatan</t>
  </si>
  <si>
    <t>Anastya Seftrilia N</t>
  </si>
  <si>
    <t>Feny Safitri</t>
  </si>
  <si>
    <t>Humaira Nurul Azizah</t>
  </si>
  <si>
    <t>Marsha Caesariana</t>
  </si>
  <si>
    <t>Muhammad Rizky Ernanda</t>
  </si>
  <si>
    <t>Nadia Rachmawati</t>
  </si>
  <si>
    <t>Neng Lia Mutiara</t>
  </si>
  <si>
    <t>Ramdhan Nur Alim</t>
  </si>
  <si>
    <t>Agung Rahmat Priwardana*</t>
  </si>
  <si>
    <t>Nadia Sarah Fathinah*</t>
  </si>
  <si>
    <t>Danii Nur Farhan</t>
  </si>
  <si>
    <t>Detty Novia Regina</t>
  </si>
  <si>
    <t>M. Hory Dafid Rio A.</t>
  </si>
  <si>
    <t>Nailinnajah R. S</t>
  </si>
  <si>
    <t>Nisa Lathifah Rohmatika</t>
  </si>
  <si>
    <t>Nuha Afiifah Parwoko</t>
  </si>
  <si>
    <t>Radita Hazimah Harliani</t>
  </si>
  <si>
    <t>Radya Adiwiguna Darajat</t>
  </si>
  <si>
    <t>Rismawati Dewi</t>
  </si>
  <si>
    <t>Novie Kartika</t>
  </si>
  <si>
    <t>Karina Febiani Widjaja</t>
  </si>
  <si>
    <t>Marcellini Bulain</t>
  </si>
  <si>
    <t>Medylin Duallo</t>
  </si>
  <si>
    <t>Moses Arky Krisnanda</t>
  </si>
  <si>
    <t>Nabila Cahya Putri</t>
  </si>
  <si>
    <t>Nerissa Arviana Fuad</t>
  </si>
  <si>
    <t>Revena Astanti Percunda</t>
  </si>
  <si>
    <t>16 - 2019</t>
  </si>
  <si>
    <t>17 - 2019</t>
  </si>
  <si>
    <t>5 (2018)</t>
  </si>
  <si>
    <t>Lorenzia Wijaya*</t>
  </si>
  <si>
    <t>Switha Martha Sinaga*</t>
  </si>
  <si>
    <t>Gabriela Febriani Muda*</t>
  </si>
  <si>
    <t>Hendra Darmawan*</t>
  </si>
  <si>
    <t>REKAP PESERTA DIDIK PPDS 2021</t>
  </si>
  <si>
    <t>BULAN MARET 2021</t>
  </si>
  <si>
    <t>Annida Al Islami Maulida</t>
  </si>
  <si>
    <t>Budiman Firdaus</t>
  </si>
  <si>
    <t>Dewi Pamor C.K.W</t>
  </si>
  <si>
    <t>Emilda Hanifa</t>
  </si>
  <si>
    <t>Ihsan Muhammad Nauval</t>
  </si>
  <si>
    <t>Nadya Putri Utami</t>
  </si>
  <si>
    <t>Sarah Maharani Holidi</t>
  </si>
  <si>
    <t>Teguh Islami</t>
  </si>
  <si>
    <t>Yara Iyuani Putri</t>
  </si>
  <si>
    <t>18 - 2019</t>
  </si>
  <si>
    <t>Qurrota Ayun, dr</t>
  </si>
  <si>
    <t>Ruang Rawat Inap</t>
  </si>
  <si>
    <t>Angke Rafalrizki, dr</t>
  </si>
  <si>
    <t>Bianda Adeti P, dr</t>
  </si>
  <si>
    <t>Lusiana Jeannette C, dr</t>
  </si>
  <si>
    <t>Reyhan Hadiman, dr</t>
  </si>
  <si>
    <t>Metha Maria Azzahra, dr</t>
  </si>
  <si>
    <t>Deanna Ceputri, dr</t>
  </si>
  <si>
    <t>Sugiarto Halim, dr</t>
  </si>
  <si>
    <t>Kevin Sulay, dr</t>
  </si>
  <si>
    <t>Eka Puji Lestari, dr</t>
  </si>
  <si>
    <t>Erwin Sumardi, dr</t>
  </si>
  <si>
    <t>Wulia Titiana Nugraha, dr</t>
  </si>
  <si>
    <t>David Pranata Raharjo</t>
  </si>
  <si>
    <t>Abdullah Ichsan</t>
  </si>
  <si>
    <t>Ruang Rawat</t>
  </si>
  <si>
    <t>Poliklinik Graha Atma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</si>
</sst>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21]dd\ mmmm\ yyyy;@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7"/>
      <color rgb="FF000000"/>
      <name val="Times New Roman"/>
      <family val="1"/>
    </font>
    <font>
      <sz val="1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2"/>
      <name val="Tahoma"/>
      <family val="2"/>
    </font>
    <font>
      <sz val="11"/>
      <name val="Calibri"/>
      <family val="2"/>
      <charset val="1"/>
      <scheme val="minor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4DEEA"/>
        <bgColor indexed="64"/>
      </patternFill>
    </fill>
    <fill>
      <patternFill patternType="solid">
        <fgColor rgb="FFBDF3CA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490">
    <xf numFmtId="0" fontId="0" fillId="0" borderId="0" xfId="0"/>
    <xf numFmtId="0" fontId="4" fillId="0" borderId="6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0" xfId="0" applyFont="1" applyBorder="1"/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/>
    <xf numFmtId="0" fontId="0" fillId="0" borderId="6" xfId="0" applyBorder="1" applyAlignment="1"/>
    <xf numFmtId="164" fontId="6" fillId="0" borderId="6" xfId="0" applyNumberFormat="1" applyFont="1" applyBorder="1" applyAlignment="1">
      <alignment vertical="center"/>
    </xf>
    <xf numFmtId="164" fontId="6" fillId="0" borderId="7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/>
    <xf numFmtId="0" fontId="0" fillId="0" borderId="10" xfId="0" applyBorder="1" applyAlignment="1"/>
    <xf numFmtId="164" fontId="6" fillId="0" borderId="10" xfId="0" applyNumberFormat="1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/>
    <xf numFmtId="0" fontId="0" fillId="0" borderId="16" xfId="0" applyBorder="1" applyAlignment="1"/>
    <xf numFmtId="164" fontId="6" fillId="0" borderId="16" xfId="0" applyNumberFormat="1" applyFont="1" applyBorder="1" applyAlignment="1">
      <alignment vertical="center"/>
    </xf>
    <xf numFmtId="164" fontId="6" fillId="0" borderId="26" xfId="0" applyNumberFormat="1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vertical="center"/>
    </xf>
    <xf numFmtId="164" fontId="6" fillId="0" borderId="12" xfId="0" applyNumberFormat="1" applyFont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164" fontId="6" fillId="0" borderId="17" xfId="0" applyNumberFormat="1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164" fontId="6" fillId="0" borderId="20" xfId="0" applyNumberFormat="1" applyFont="1" applyBorder="1" applyAlignment="1">
      <alignment vertical="center"/>
    </xf>
    <xf numFmtId="0" fontId="6" fillId="0" borderId="16" xfId="0" applyFont="1" applyFill="1" applyBorder="1"/>
    <xf numFmtId="0" fontId="4" fillId="0" borderId="17" xfId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1" fontId="4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8" fillId="0" borderId="6" xfId="0" applyFont="1" applyBorder="1"/>
    <xf numFmtId="0" fontId="8" fillId="0" borderId="6" xfId="0" applyFont="1" applyBorder="1" applyAlignment="1">
      <alignment horizontal="center" vertical="center" wrapText="1"/>
    </xf>
    <xf numFmtId="0" fontId="9" fillId="0" borderId="11" xfId="0" applyFont="1" applyBorder="1"/>
    <xf numFmtId="0" fontId="8" fillId="0" borderId="10" xfId="0" applyFont="1" applyBorder="1"/>
    <xf numFmtId="0" fontId="8" fillId="0" borderId="10" xfId="0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vertical="center"/>
    </xf>
    <xf numFmtId="0" fontId="9" fillId="0" borderId="10" xfId="0" applyFont="1" applyBorder="1"/>
    <xf numFmtId="0" fontId="8" fillId="0" borderId="10" xfId="0" applyFont="1" applyFill="1" applyBorder="1"/>
    <xf numFmtId="0" fontId="8" fillId="0" borderId="6" xfId="0" applyFont="1" applyFill="1" applyBorder="1" applyAlignment="1">
      <alignment horizontal="center"/>
    </xf>
    <xf numFmtId="0" fontId="8" fillId="0" borderId="6" xfId="0" applyFont="1" applyFill="1" applyBorder="1"/>
    <xf numFmtId="0" fontId="8" fillId="0" borderId="10" xfId="0" applyFont="1" applyFill="1" applyBorder="1" applyAlignment="1">
      <alignment horizontal="center"/>
    </xf>
    <xf numFmtId="0" fontId="8" fillId="0" borderId="10" xfId="0" applyFont="1" applyBorder="1" applyAlignment="1"/>
    <xf numFmtId="0" fontId="8" fillId="0" borderId="10" xfId="0" applyFont="1" applyFill="1" applyBorder="1" applyAlignment="1"/>
    <xf numFmtId="0" fontId="8" fillId="0" borderId="11" xfId="0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10" xfId="1" applyFont="1" applyBorder="1"/>
    <xf numFmtId="0" fontId="8" fillId="0" borderId="10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164" fontId="8" fillId="0" borderId="6" xfId="0" applyNumberFormat="1" applyFont="1" applyBorder="1"/>
    <xf numFmtId="0" fontId="8" fillId="0" borderId="9" xfId="1" applyFont="1" applyBorder="1"/>
    <xf numFmtId="0" fontId="8" fillId="0" borderId="10" xfId="0" applyFont="1" applyBorder="1" applyAlignment="1">
      <alignment horizontal="center"/>
    </xf>
    <xf numFmtId="164" fontId="8" fillId="0" borderId="10" xfId="0" applyNumberFormat="1" applyFont="1" applyBorder="1"/>
    <xf numFmtId="0" fontId="8" fillId="0" borderId="15" xfId="1" applyFont="1" applyBorder="1"/>
    <xf numFmtId="0" fontId="8" fillId="0" borderId="16" xfId="0" applyFont="1" applyBorder="1" applyAlignment="1">
      <alignment horizontal="center"/>
    </xf>
    <xf numFmtId="164" fontId="8" fillId="0" borderId="16" xfId="0" applyNumberFormat="1" applyFont="1" applyBorder="1"/>
    <xf numFmtId="0" fontId="8" fillId="0" borderId="10" xfId="1" applyFont="1" applyFill="1" applyBorder="1"/>
    <xf numFmtId="0" fontId="8" fillId="0" borderId="10" xfId="1" applyFont="1" applyFill="1" applyBorder="1" applyAlignment="1">
      <alignment horizontal="center" vertical="center"/>
    </xf>
    <xf numFmtId="49" fontId="8" fillId="0" borderId="10" xfId="1" applyNumberFormat="1" applyFont="1" applyFill="1" applyBorder="1" applyAlignment="1">
      <alignment horizontal="center" vertical="center"/>
    </xf>
    <xf numFmtId="0" fontId="8" fillId="0" borderId="19" xfId="1" applyFont="1" applyFill="1" applyBorder="1"/>
    <xf numFmtId="0" fontId="8" fillId="0" borderId="6" xfId="1" applyFont="1" applyFill="1" applyBorder="1"/>
    <xf numFmtId="0" fontId="0" fillId="0" borderId="6" xfId="0" applyBorder="1"/>
    <xf numFmtId="164" fontId="8" fillId="0" borderId="22" xfId="0" applyNumberFormat="1" applyFont="1" applyBorder="1"/>
    <xf numFmtId="0" fontId="8" fillId="0" borderId="9" xfId="1" applyFont="1" applyFill="1" applyBorder="1"/>
    <xf numFmtId="0" fontId="8" fillId="0" borderId="16" xfId="1" applyFont="1" applyFill="1" applyBorder="1" applyAlignment="1">
      <alignment horizontal="center" vertical="center"/>
    </xf>
    <xf numFmtId="0" fontId="8" fillId="0" borderId="16" xfId="1" applyFont="1" applyFill="1" applyBorder="1"/>
    <xf numFmtId="0" fontId="0" fillId="0" borderId="16" xfId="0" applyBorder="1"/>
    <xf numFmtId="49" fontId="8" fillId="0" borderId="16" xfId="1" applyNumberFormat="1" applyFont="1" applyFill="1" applyBorder="1" applyAlignment="1">
      <alignment horizontal="center" vertical="center"/>
    </xf>
    <xf numFmtId="164" fontId="8" fillId="0" borderId="26" xfId="0" applyNumberFormat="1" applyFont="1" applyBorder="1"/>
    <xf numFmtId="0" fontId="8" fillId="0" borderId="25" xfId="0" applyFont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/>
    </xf>
    <xf numFmtId="0" fontId="8" fillId="0" borderId="33" xfId="0" applyFont="1" applyFill="1" applyBorder="1" applyAlignment="1">
      <alignment horizontal="center"/>
    </xf>
    <xf numFmtId="164" fontId="8" fillId="0" borderId="7" xfId="0" applyNumberFormat="1" applyFont="1" applyBorder="1"/>
    <xf numFmtId="0" fontId="5" fillId="0" borderId="35" xfId="0" applyFont="1" applyBorder="1" applyAlignment="1">
      <alignment horizontal="center" vertical="center"/>
    </xf>
    <xf numFmtId="0" fontId="8" fillId="0" borderId="5" xfId="1" applyFont="1" applyFill="1" applyBorder="1"/>
    <xf numFmtId="0" fontId="8" fillId="0" borderId="6" xfId="1" applyFont="1" applyFill="1" applyBorder="1" applyAlignment="1">
      <alignment horizontal="center" vertical="center"/>
    </xf>
    <xf numFmtId="49" fontId="8" fillId="0" borderId="6" xfId="1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right" vertical="center"/>
    </xf>
    <xf numFmtId="0" fontId="8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1" fillId="0" borderId="22" xfId="0" applyFont="1" applyBorder="1" applyAlignment="1">
      <alignment horizontal="right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right" vertical="center"/>
    </xf>
    <xf numFmtId="0" fontId="11" fillId="0" borderId="26" xfId="0" applyFont="1" applyBorder="1" applyAlignment="1">
      <alignment horizontal="right" vertical="center" wrapText="1"/>
    </xf>
    <xf numFmtId="0" fontId="11" fillId="0" borderId="16" xfId="0" applyFont="1" applyBorder="1" applyAlignment="1">
      <alignment vertical="center" wrapText="1"/>
    </xf>
    <xf numFmtId="0" fontId="10" fillId="0" borderId="3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49" fontId="11" fillId="0" borderId="10" xfId="0" applyNumberFormat="1" applyFont="1" applyBorder="1" applyAlignment="1">
      <alignment horizontal="center" vertical="center" wrapText="1"/>
    </xf>
    <xf numFmtId="0" fontId="8" fillId="0" borderId="24" xfId="1" applyFont="1" applyFill="1" applyBorder="1"/>
    <xf numFmtId="0" fontId="8" fillId="0" borderId="38" xfId="0" applyFont="1" applyFill="1" applyBorder="1" applyAlignment="1">
      <alignment horizontal="center"/>
    </xf>
    <xf numFmtId="0" fontId="8" fillId="0" borderId="25" xfId="0" applyFont="1" applyFill="1" applyBorder="1"/>
    <xf numFmtId="0" fontId="0" fillId="0" borderId="25" xfId="0" applyBorder="1"/>
    <xf numFmtId="164" fontId="8" fillId="0" borderId="25" xfId="0" applyNumberFormat="1" applyFont="1" applyBorder="1"/>
    <xf numFmtId="164" fontId="8" fillId="0" borderId="39" xfId="0" applyNumberFormat="1" applyFont="1" applyBorder="1"/>
    <xf numFmtId="0" fontId="8" fillId="0" borderId="5" xfId="1" applyFont="1" applyBorder="1"/>
    <xf numFmtId="0" fontId="9" fillId="0" borderId="6" xfId="0" applyFont="1" applyBorder="1"/>
    <xf numFmtId="0" fontId="9" fillId="0" borderId="16" xfId="0" applyFont="1" applyBorder="1"/>
    <xf numFmtId="0" fontId="8" fillId="0" borderId="24" xfId="1" applyFont="1" applyBorder="1"/>
    <xf numFmtId="0" fontId="8" fillId="0" borderId="25" xfId="0" applyFont="1" applyFill="1" applyBorder="1" applyAlignment="1">
      <alignment horizontal="center"/>
    </xf>
    <xf numFmtId="0" fontId="8" fillId="0" borderId="25" xfId="0" applyFont="1" applyBorder="1"/>
    <xf numFmtId="0" fontId="8" fillId="0" borderId="25" xfId="0" applyFont="1" applyBorder="1" applyAlignment="1">
      <alignment horizontal="center"/>
    </xf>
    <xf numFmtId="164" fontId="8" fillId="0" borderId="20" xfId="0" applyNumberFormat="1" applyFont="1" applyBorder="1"/>
    <xf numFmtId="164" fontId="8" fillId="0" borderId="21" xfId="0" applyNumberFormat="1" applyFont="1" applyBorder="1"/>
    <xf numFmtId="49" fontId="9" fillId="0" borderId="6" xfId="0" applyNumberFormat="1" applyFont="1" applyBorder="1" applyAlignment="1">
      <alignment horizontal="center"/>
    </xf>
    <xf numFmtId="49" fontId="9" fillId="0" borderId="10" xfId="0" applyNumberFormat="1" applyFont="1" applyBorder="1" applyAlignment="1">
      <alignment horizontal="center"/>
    </xf>
    <xf numFmtId="49" fontId="9" fillId="0" borderId="16" xfId="0" applyNumberFormat="1" applyFont="1" applyBorder="1" applyAlignment="1">
      <alignment horizontal="center"/>
    </xf>
    <xf numFmtId="164" fontId="6" fillId="0" borderId="21" xfId="0" applyNumberFormat="1" applyFont="1" applyBorder="1" applyAlignment="1">
      <alignment vertical="center"/>
    </xf>
    <xf numFmtId="0" fontId="14" fillId="0" borderId="10" xfId="0" applyFont="1" applyBorder="1" applyAlignment="1">
      <alignment horizontal="center"/>
    </xf>
    <xf numFmtId="20" fontId="0" fillId="0" borderId="10" xfId="0" applyNumberFormat="1" applyBorder="1" applyAlignment="1">
      <alignment horizontal="center"/>
    </xf>
    <xf numFmtId="0" fontId="14" fillId="0" borderId="10" xfId="0" applyFont="1" applyBorder="1"/>
    <xf numFmtId="164" fontId="8" fillId="0" borderId="0" xfId="0" applyNumberFormat="1" applyFont="1" applyBorder="1"/>
    <xf numFmtId="0" fontId="10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8" fillId="0" borderId="10" xfId="1" applyFont="1" applyFill="1" applyBorder="1" applyAlignment="1">
      <alignment wrapText="1"/>
    </xf>
    <xf numFmtId="0" fontId="8" fillId="0" borderId="10" xfId="0" applyFont="1" applyFill="1" applyBorder="1" applyAlignment="1">
      <alignment wrapText="1"/>
    </xf>
    <xf numFmtId="0" fontId="8" fillId="0" borderId="10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0" fillId="0" borderId="42" xfId="0" applyBorder="1"/>
    <xf numFmtId="0" fontId="0" fillId="0" borderId="33" xfId="0" applyBorder="1"/>
    <xf numFmtId="165" fontId="0" fillId="0" borderId="0" xfId="0" applyNumberFormat="1"/>
    <xf numFmtId="165" fontId="8" fillId="0" borderId="11" xfId="0" applyNumberFormat="1" applyFont="1" applyBorder="1" applyAlignment="1">
      <alignment vertical="center"/>
    </xf>
    <xf numFmtId="165" fontId="8" fillId="0" borderId="10" xfId="0" applyNumberFormat="1" applyFont="1" applyBorder="1" applyAlignment="1">
      <alignment vertical="center"/>
    </xf>
    <xf numFmtId="165" fontId="8" fillId="0" borderId="22" xfId="0" applyNumberFormat="1" applyFont="1" applyBorder="1" applyAlignment="1">
      <alignment vertical="center"/>
    </xf>
    <xf numFmtId="165" fontId="9" fillId="0" borderId="10" xfId="0" applyNumberFormat="1" applyFont="1" applyBorder="1"/>
    <xf numFmtId="0" fontId="0" fillId="0" borderId="10" xfId="0" applyBorder="1"/>
    <xf numFmtId="0" fontId="16" fillId="0" borderId="10" xfId="0" applyFont="1" applyBorder="1" applyAlignment="1">
      <alignment vertical="center"/>
    </xf>
    <xf numFmtId="165" fontId="8" fillId="0" borderId="10" xfId="0" applyNumberFormat="1" applyFont="1" applyBorder="1"/>
    <xf numFmtId="165" fontId="8" fillId="0" borderId="22" xfId="0" applyNumberFormat="1" applyFont="1" applyBorder="1"/>
    <xf numFmtId="0" fontId="9" fillId="0" borderId="25" xfId="0" applyFont="1" applyBorder="1"/>
    <xf numFmtId="0" fontId="9" fillId="0" borderId="25" xfId="0" applyFont="1" applyBorder="1" applyAlignment="1">
      <alignment wrapText="1"/>
    </xf>
    <xf numFmtId="165" fontId="10" fillId="0" borderId="36" xfId="0" applyNumberFormat="1" applyFont="1" applyBorder="1" applyAlignment="1">
      <alignment horizontal="center" vertical="center"/>
    </xf>
    <xf numFmtId="165" fontId="10" fillId="0" borderId="37" xfId="0" applyNumberFormat="1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right" vertical="center"/>
    </xf>
    <xf numFmtId="165" fontId="11" fillId="0" borderId="22" xfId="0" applyNumberFormat="1" applyFont="1" applyBorder="1" applyAlignment="1">
      <alignment horizontal="right" vertical="center" wrapText="1"/>
    </xf>
    <xf numFmtId="165" fontId="11" fillId="0" borderId="16" xfId="0" applyNumberFormat="1" applyFont="1" applyBorder="1" applyAlignment="1">
      <alignment horizontal="right" vertical="center"/>
    </xf>
    <xf numFmtId="165" fontId="11" fillId="0" borderId="26" xfId="0" applyNumberFormat="1" applyFont="1" applyBorder="1" applyAlignment="1">
      <alignment horizontal="right" vertical="center" wrapText="1"/>
    </xf>
    <xf numFmtId="165" fontId="11" fillId="0" borderId="11" xfId="0" applyNumberFormat="1" applyFont="1" applyBorder="1" applyAlignment="1">
      <alignment horizontal="right" vertical="center"/>
    </xf>
    <xf numFmtId="0" fontId="11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165" fontId="11" fillId="0" borderId="12" xfId="0" applyNumberFormat="1" applyFont="1" applyBorder="1" applyAlignment="1">
      <alignment horizontal="right" vertical="center" wrapText="1"/>
    </xf>
    <xf numFmtId="165" fontId="11" fillId="0" borderId="18" xfId="0" applyNumberFormat="1" applyFont="1" applyBorder="1" applyAlignment="1">
      <alignment horizontal="right" vertical="center" wrapText="1"/>
    </xf>
    <xf numFmtId="165" fontId="9" fillId="0" borderId="6" xfId="0" applyNumberFormat="1" applyFont="1" applyBorder="1"/>
    <xf numFmtId="165" fontId="9" fillId="0" borderId="7" xfId="0" applyNumberFormat="1" applyFont="1" applyBorder="1"/>
    <xf numFmtId="165" fontId="9" fillId="0" borderId="22" xfId="0" applyNumberFormat="1" applyFont="1" applyBorder="1"/>
    <xf numFmtId="165" fontId="9" fillId="0" borderId="16" xfId="0" applyNumberFormat="1" applyFont="1" applyBorder="1"/>
    <xf numFmtId="165" fontId="9" fillId="0" borderId="26" xfId="0" applyNumberFormat="1" applyFont="1" applyBorder="1"/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right"/>
    </xf>
    <xf numFmtId="9" fontId="0" fillId="0" borderId="10" xfId="0" applyNumberFormat="1" applyBorder="1" applyAlignment="1">
      <alignment horizontal="center"/>
    </xf>
    <xf numFmtId="0" fontId="5" fillId="0" borderId="2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0" fillId="0" borderId="10" xfId="0" quotePrefix="1" applyBorder="1"/>
    <xf numFmtId="0" fontId="16" fillId="0" borderId="10" xfId="0" applyFont="1" applyFill="1" applyBorder="1" applyAlignment="1">
      <alignment vertical="center"/>
    </xf>
    <xf numFmtId="0" fontId="16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11" fillId="0" borderId="3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wrapText="1"/>
    </xf>
    <xf numFmtId="165" fontId="9" fillId="0" borderId="20" xfId="0" applyNumberFormat="1" applyFont="1" applyBorder="1"/>
    <xf numFmtId="165" fontId="9" fillId="0" borderId="21" xfId="0" applyNumberFormat="1" applyFont="1" applyBorder="1"/>
    <xf numFmtId="0" fontId="9" fillId="0" borderId="25" xfId="0" applyFont="1" applyFill="1" applyBorder="1" applyAlignment="1">
      <alignment horizontal="center"/>
    </xf>
    <xf numFmtId="165" fontId="9" fillId="0" borderId="25" xfId="0" applyNumberFormat="1" applyFont="1" applyBorder="1"/>
    <xf numFmtId="165" fontId="9" fillId="0" borderId="39" xfId="0" applyNumberFormat="1" applyFont="1" applyBorder="1"/>
    <xf numFmtId="0" fontId="9" fillId="0" borderId="34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0" fontId="9" fillId="0" borderId="10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9" fillId="0" borderId="16" xfId="0" applyFont="1" applyFill="1" applyBorder="1" applyAlignment="1">
      <alignment wrapText="1"/>
    </xf>
    <xf numFmtId="0" fontId="11" fillId="0" borderId="2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9" fillId="0" borderId="25" xfId="0" applyFont="1" applyFill="1" applyBorder="1" applyAlignment="1">
      <alignment wrapText="1"/>
    </xf>
    <xf numFmtId="165" fontId="0" fillId="0" borderId="10" xfId="0" applyNumberFormat="1" applyBorder="1"/>
    <xf numFmtId="0" fontId="0" fillId="0" borderId="5" xfId="0" applyBorder="1"/>
    <xf numFmtId="165" fontId="0" fillId="0" borderId="6" xfId="0" applyNumberFormat="1" applyBorder="1"/>
    <xf numFmtId="165" fontId="0" fillId="0" borderId="7" xfId="0" applyNumberFormat="1" applyBorder="1"/>
    <xf numFmtId="0" fontId="0" fillId="0" borderId="9" xfId="0" applyBorder="1"/>
    <xf numFmtId="165" fontId="0" fillId="0" borderId="22" xfId="0" applyNumberFormat="1" applyBorder="1"/>
    <xf numFmtId="0" fontId="0" fillId="0" borderId="15" xfId="0" applyBorder="1"/>
    <xf numFmtId="165" fontId="0" fillId="0" borderId="16" xfId="0" applyNumberFormat="1" applyBorder="1"/>
    <xf numFmtId="165" fontId="0" fillId="0" borderId="26" xfId="0" applyNumberFormat="1" applyBorder="1"/>
    <xf numFmtId="0" fontId="0" fillId="0" borderId="31" xfId="0" applyBorder="1"/>
    <xf numFmtId="0" fontId="0" fillId="0" borderId="41" xfId="0" applyBorder="1"/>
    <xf numFmtId="0" fontId="9" fillId="0" borderId="11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65" fontId="0" fillId="0" borderId="25" xfId="0" applyNumberFormat="1" applyBorder="1"/>
    <xf numFmtId="165" fontId="0" fillId="0" borderId="39" xfId="0" applyNumberFormat="1" applyBorder="1"/>
    <xf numFmtId="0" fontId="9" fillId="0" borderId="11" xfId="0" applyFont="1" applyFill="1" applyBorder="1" applyAlignment="1">
      <alignment wrapText="1"/>
    </xf>
    <xf numFmtId="165" fontId="0" fillId="0" borderId="11" xfId="0" applyNumberFormat="1" applyBorder="1"/>
    <xf numFmtId="165" fontId="0" fillId="0" borderId="12" xfId="0" applyNumberFormat="1" applyBorder="1"/>
    <xf numFmtId="0" fontId="9" fillId="0" borderId="0" xfId="0" applyFont="1"/>
    <xf numFmtId="165" fontId="9" fillId="0" borderId="0" xfId="0" applyNumberFormat="1" applyFont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165" fontId="9" fillId="0" borderId="0" xfId="0" applyNumberFormat="1" applyFont="1"/>
    <xf numFmtId="3" fontId="0" fillId="0" borderId="0" xfId="0" applyNumberFormat="1"/>
    <xf numFmtId="3" fontId="9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3" fontId="9" fillId="0" borderId="0" xfId="0" applyNumberFormat="1" applyFont="1" applyBorder="1" applyAlignment="1">
      <alignment wrapText="1"/>
    </xf>
    <xf numFmtId="3" fontId="9" fillId="0" borderId="0" xfId="0" applyNumberFormat="1" applyFont="1" applyBorder="1"/>
    <xf numFmtId="165" fontId="9" fillId="0" borderId="10" xfId="0" applyNumberFormat="1" applyFont="1" applyBorder="1" applyAlignment="1">
      <alignment horizontal="right" vertical="center"/>
    </xf>
    <xf numFmtId="165" fontId="9" fillId="0" borderId="16" xfId="0" applyNumberFormat="1" applyFont="1" applyBorder="1" applyAlignment="1">
      <alignment horizontal="right" vertical="center"/>
    </xf>
    <xf numFmtId="0" fontId="11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11" fillId="0" borderId="11" xfId="0" applyFont="1" applyBorder="1" applyAlignment="1">
      <alignment horizontal="right" vertical="center"/>
    </xf>
    <xf numFmtId="0" fontId="11" fillId="0" borderId="12" xfId="0" applyFont="1" applyBorder="1" applyAlignment="1">
      <alignment horizontal="right" vertical="center" wrapText="1"/>
    </xf>
    <xf numFmtId="0" fontId="11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165" fontId="11" fillId="0" borderId="17" xfId="0" applyNumberFormat="1" applyFont="1" applyBorder="1" applyAlignment="1">
      <alignment horizontal="right" vertical="center"/>
    </xf>
    <xf numFmtId="0" fontId="11" fillId="0" borderId="10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justify" vertical="center"/>
    </xf>
    <xf numFmtId="0" fontId="7" fillId="0" borderId="32" xfId="1" applyFont="1" applyBorder="1" applyAlignment="1">
      <alignment horizontal="center" vertical="center"/>
    </xf>
    <xf numFmtId="0" fontId="7" fillId="0" borderId="36" xfId="1" applyFont="1" applyBorder="1" applyAlignment="1">
      <alignment horizontal="center" vertical="center"/>
    </xf>
    <xf numFmtId="165" fontId="7" fillId="0" borderId="36" xfId="1" applyNumberFormat="1" applyFont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1" xfId="0" applyFont="1" applyBorder="1" applyAlignment="1"/>
    <xf numFmtId="164" fontId="8" fillId="0" borderId="11" xfId="0" applyNumberFormat="1" applyFont="1" applyBorder="1" applyAlignment="1">
      <alignment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20" fontId="14" fillId="2" borderId="1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3" applyFont="1" applyAlignment="1">
      <alignment vertical="center"/>
    </xf>
    <xf numFmtId="0" fontId="14" fillId="0" borderId="25" xfId="0" applyFont="1" applyBorder="1" applyAlignment="1">
      <alignment vertical="center"/>
    </xf>
    <xf numFmtId="0" fontId="14" fillId="0" borderId="25" xfId="0" applyFont="1" applyBorder="1" applyAlignment="1">
      <alignment horizontal="center" vertical="center"/>
    </xf>
    <xf numFmtId="0" fontId="19" fillId="3" borderId="44" xfId="0" applyFont="1" applyFill="1" applyBorder="1" applyAlignment="1">
      <alignment horizontal="center" vertical="center"/>
    </xf>
    <xf numFmtId="0" fontId="19" fillId="3" borderId="45" xfId="0" applyFont="1" applyFill="1" applyBorder="1" applyAlignment="1">
      <alignment horizontal="center" vertical="center"/>
    </xf>
    <xf numFmtId="20" fontId="19" fillId="3" borderId="45" xfId="0" applyNumberFormat="1" applyFont="1" applyFill="1" applyBorder="1" applyAlignment="1">
      <alignment horizontal="center" vertical="center"/>
    </xf>
    <xf numFmtId="20" fontId="14" fillId="4" borderId="11" xfId="0" applyNumberFormat="1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20" fontId="14" fillId="5" borderId="11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20" fontId="14" fillId="6" borderId="11" xfId="0" applyNumberFormat="1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25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 wrapText="1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right" vertical="center"/>
    </xf>
    <xf numFmtId="0" fontId="11" fillId="0" borderId="18" xfId="0" applyFont="1" applyBorder="1" applyAlignment="1">
      <alignment horizontal="right" vertical="center" wrapText="1"/>
    </xf>
    <xf numFmtId="49" fontId="11" fillId="0" borderId="11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165" fontId="11" fillId="0" borderId="6" xfId="0" applyNumberFormat="1" applyFont="1" applyBorder="1" applyAlignment="1">
      <alignment horizontal="right" vertical="center"/>
    </xf>
    <xf numFmtId="165" fontId="11" fillId="0" borderId="7" xfId="0" applyNumberFormat="1" applyFont="1" applyBorder="1" applyAlignment="1">
      <alignment horizontal="right" vertical="center" wrapText="1"/>
    </xf>
    <xf numFmtId="49" fontId="11" fillId="0" borderId="16" xfId="0" applyNumberFormat="1" applyFont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vertical="center" wrapText="1"/>
    </xf>
    <xf numFmtId="165" fontId="11" fillId="7" borderId="22" xfId="0" applyNumberFormat="1" applyFont="1" applyFill="1" applyBorder="1" applyAlignment="1">
      <alignment horizontal="right" vertical="center" wrapText="1"/>
    </xf>
    <xf numFmtId="0" fontId="9" fillId="7" borderId="0" xfId="0" applyFont="1" applyFill="1"/>
    <xf numFmtId="165" fontId="11" fillId="7" borderId="26" xfId="0" applyNumberFormat="1" applyFont="1" applyFill="1" applyBorder="1" applyAlignment="1">
      <alignment horizontal="right" vertical="center" wrapText="1"/>
    </xf>
    <xf numFmtId="0" fontId="11" fillId="0" borderId="20" xfId="0" applyFont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165" fontId="8" fillId="0" borderId="12" xfId="0" applyNumberFormat="1" applyFont="1" applyBorder="1"/>
    <xf numFmtId="165" fontId="8" fillId="0" borderId="26" xfId="0" applyNumberFormat="1" applyFont="1" applyBorder="1"/>
    <xf numFmtId="3" fontId="16" fillId="0" borderId="0" xfId="0" applyNumberFormat="1" applyFont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Fill="1" applyBorder="1" applyAlignment="1">
      <alignment horizontal="center"/>
    </xf>
    <xf numFmtId="0" fontId="8" fillId="0" borderId="11" xfId="0" applyFont="1" applyFill="1" applyBorder="1" applyAlignment="1">
      <alignment wrapText="1"/>
    </xf>
    <xf numFmtId="165" fontId="8" fillId="0" borderId="11" xfId="0" applyNumberFormat="1" applyFont="1" applyBorder="1"/>
    <xf numFmtId="0" fontId="8" fillId="0" borderId="16" xfId="1" applyFont="1" applyFill="1" applyBorder="1" applyAlignment="1">
      <alignment wrapText="1"/>
    </xf>
    <xf numFmtId="165" fontId="8" fillId="0" borderId="18" xfId="0" applyNumberFormat="1" applyFont="1" applyBorder="1"/>
    <xf numFmtId="0" fontId="14" fillId="9" borderId="11" xfId="0" applyFont="1" applyFill="1" applyBorder="1" applyAlignment="1">
      <alignment horizontal="center" vertical="center"/>
    </xf>
    <xf numFmtId="20" fontId="14" fillId="9" borderId="11" xfId="0" applyNumberFormat="1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25" xfId="0" applyFont="1" applyFill="1" applyBorder="1" applyAlignment="1">
      <alignment horizontal="center" vertical="center"/>
    </xf>
    <xf numFmtId="0" fontId="14" fillId="10" borderId="11" xfId="0" applyFont="1" applyFill="1" applyBorder="1" applyAlignment="1">
      <alignment horizontal="center" vertical="center"/>
    </xf>
    <xf numFmtId="20" fontId="14" fillId="10" borderId="11" xfId="0" applyNumberFormat="1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1" borderId="11" xfId="0" applyFont="1" applyFill="1" applyBorder="1" applyAlignment="1">
      <alignment horizontal="center" vertical="center"/>
    </xf>
    <xf numFmtId="20" fontId="14" fillId="11" borderId="11" xfId="0" applyNumberFormat="1" applyFont="1" applyFill="1" applyBorder="1" applyAlignment="1">
      <alignment horizontal="center" vertical="center"/>
    </xf>
    <xf numFmtId="0" fontId="14" fillId="11" borderId="10" xfId="0" applyFont="1" applyFill="1" applyBorder="1" applyAlignment="1">
      <alignment horizontal="center" vertical="center"/>
    </xf>
    <xf numFmtId="0" fontId="14" fillId="11" borderId="2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/>
    </xf>
    <xf numFmtId="0" fontId="8" fillId="0" borderId="16" xfId="0" applyFont="1" applyBorder="1" applyAlignment="1">
      <alignment wrapText="1"/>
    </xf>
    <xf numFmtId="165" fontId="8" fillId="0" borderId="17" xfId="0" applyNumberFormat="1" applyFont="1" applyBorder="1"/>
    <xf numFmtId="0" fontId="8" fillId="0" borderId="6" xfId="0" applyFont="1" applyBorder="1" applyAlignment="1">
      <alignment wrapText="1"/>
    </xf>
    <xf numFmtId="165" fontId="8" fillId="0" borderId="6" xfId="0" applyNumberFormat="1" applyFont="1" applyBorder="1"/>
    <xf numFmtId="165" fontId="8" fillId="0" borderId="7" xfId="0" applyNumberFormat="1" applyFont="1" applyBorder="1"/>
    <xf numFmtId="0" fontId="16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/>
    </xf>
    <xf numFmtId="0" fontId="8" fillId="0" borderId="11" xfId="1" applyFont="1" applyBorder="1" applyAlignment="1">
      <alignment horizontal="center" vertical="center" wrapText="1"/>
    </xf>
    <xf numFmtId="165" fontId="9" fillId="0" borderId="11" xfId="0" applyNumberFormat="1" applyFont="1" applyBorder="1"/>
    <xf numFmtId="165" fontId="9" fillId="0" borderId="12" xfId="0" applyNumberFormat="1" applyFont="1" applyBorder="1"/>
    <xf numFmtId="0" fontId="16" fillId="0" borderId="16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49" fontId="8" fillId="0" borderId="1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17" fontId="8" fillId="0" borderId="1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16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6" xfId="0" applyFont="1" applyBorder="1" applyAlignment="1">
      <alignment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20" fillId="0" borderId="10" xfId="0" quotePrefix="1" applyFont="1" applyBorder="1"/>
    <xf numFmtId="165" fontId="8" fillId="0" borderId="21" xfId="0" applyNumberFormat="1" applyFont="1" applyBorder="1" applyAlignment="1">
      <alignment vertical="center"/>
    </xf>
    <xf numFmtId="0" fontId="23" fillId="0" borderId="10" xfId="0" quotePrefix="1" applyFont="1" applyBorder="1" applyAlignment="1">
      <alignment horizontal="center" vertical="center" wrapText="1"/>
    </xf>
    <xf numFmtId="0" fontId="23" fillId="0" borderId="10" xfId="0" applyFont="1" applyBorder="1" applyAlignment="1">
      <alignment horizontal="left" vertical="center"/>
    </xf>
    <xf numFmtId="0" fontId="24" fillId="0" borderId="10" xfId="0" applyFont="1" applyBorder="1"/>
    <xf numFmtId="0" fontId="24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165" fontId="26" fillId="0" borderId="10" xfId="0" applyNumberFormat="1" applyFont="1" applyBorder="1" applyAlignment="1">
      <alignment vertical="center"/>
    </xf>
    <xf numFmtId="0" fontId="23" fillId="0" borderId="10" xfId="0" applyFont="1" applyFill="1" applyBorder="1" applyAlignment="1">
      <alignment horizontal="left" vertical="center"/>
    </xf>
    <xf numFmtId="0" fontId="24" fillId="0" borderId="1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/>
    </xf>
    <xf numFmtId="1" fontId="24" fillId="0" borderId="10" xfId="0" applyNumberFormat="1" applyFont="1" applyBorder="1" applyAlignment="1">
      <alignment horizontal="center"/>
    </xf>
    <xf numFmtId="0" fontId="24" fillId="0" borderId="10" xfId="0" applyFont="1" applyFill="1" applyBorder="1"/>
    <xf numFmtId="0" fontId="4" fillId="0" borderId="23" xfId="0" applyFont="1" applyBorder="1" applyAlignment="1">
      <alignment horizontal="center" vertical="center"/>
    </xf>
    <xf numFmtId="1" fontId="24" fillId="0" borderId="25" xfId="0" applyNumberFormat="1" applyFont="1" applyBorder="1" applyAlignment="1">
      <alignment horizontal="center"/>
    </xf>
    <xf numFmtId="0" fontId="24" fillId="0" borderId="25" xfId="0" applyFont="1" applyFill="1" applyBorder="1"/>
    <xf numFmtId="0" fontId="4" fillId="0" borderId="4" xfId="0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/>
    </xf>
    <xf numFmtId="1" fontId="24" fillId="0" borderId="6" xfId="0" applyNumberFormat="1" applyFont="1" applyBorder="1" applyAlignment="1">
      <alignment horizontal="center"/>
    </xf>
    <xf numFmtId="1" fontId="24" fillId="0" borderId="16" xfId="0" applyNumberFormat="1" applyFont="1" applyBorder="1" applyAlignment="1">
      <alignment horizontal="center"/>
    </xf>
    <xf numFmtId="0" fontId="23" fillId="0" borderId="16" xfId="0" quotePrefix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165" fontId="3" fillId="0" borderId="27" xfId="0" applyNumberFormat="1" applyFont="1" applyBorder="1" applyAlignment="1">
      <alignment horizontal="center" vertical="center"/>
    </xf>
    <xf numFmtId="165" fontId="3" fillId="0" borderId="28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165" fontId="8" fillId="0" borderId="6" xfId="0" applyNumberFormat="1" applyFont="1" applyBorder="1" applyAlignment="1">
      <alignment vertical="center"/>
    </xf>
    <xf numFmtId="165" fontId="26" fillId="0" borderId="22" xfId="0" applyNumberFormat="1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23" fillId="0" borderId="16" xfId="0" applyFont="1" applyFill="1" applyBorder="1" applyAlignment="1">
      <alignment horizontal="left" vertical="center"/>
    </xf>
    <xf numFmtId="0" fontId="24" fillId="0" borderId="16" xfId="0" applyFont="1" applyBorder="1"/>
    <xf numFmtId="0" fontId="24" fillId="0" borderId="16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165" fontId="26" fillId="0" borderId="16" xfId="0" applyNumberFormat="1" applyFont="1" applyBorder="1" applyAlignment="1">
      <alignment vertical="center"/>
    </xf>
    <xf numFmtId="165" fontId="26" fillId="0" borderId="26" xfId="0" applyNumberFormat="1" applyFont="1" applyBorder="1" applyAlignment="1">
      <alignment vertical="center"/>
    </xf>
    <xf numFmtId="0" fontId="23" fillId="0" borderId="6" xfId="0" applyFont="1" applyFill="1" applyBorder="1" applyAlignment="1">
      <alignment horizontal="left" vertical="center"/>
    </xf>
    <xf numFmtId="0" fontId="24" fillId="0" borderId="6" xfId="0" applyFont="1" applyBorder="1"/>
    <xf numFmtId="0" fontId="24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165" fontId="26" fillId="0" borderId="6" xfId="0" applyNumberFormat="1" applyFont="1" applyBorder="1" applyAlignment="1">
      <alignment vertical="center"/>
    </xf>
    <xf numFmtId="165" fontId="26" fillId="0" borderId="7" xfId="0" applyNumberFormat="1" applyFont="1" applyBorder="1" applyAlignment="1">
      <alignment vertical="center"/>
    </xf>
    <xf numFmtId="0" fontId="24" fillId="0" borderId="16" xfId="0" applyFont="1" applyFill="1" applyBorder="1"/>
    <xf numFmtId="0" fontId="4" fillId="0" borderId="16" xfId="0" applyFont="1" applyBorder="1"/>
    <xf numFmtId="0" fontId="24" fillId="0" borderId="17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165" fontId="26" fillId="0" borderId="20" xfId="0" applyNumberFormat="1" applyFont="1" applyBorder="1" applyAlignment="1">
      <alignment vertical="center"/>
    </xf>
    <xf numFmtId="165" fontId="26" fillId="0" borderId="21" xfId="0" applyNumberFormat="1" applyFont="1" applyBorder="1" applyAlignment="1">
      <alignment vertical="center"/>
    </xf>
    <xf numFmtId="0" fontId="24" fillId="0" borderId="51" xfId="0" applyFont="1" applyBorder="1" applyAlignment="1">
      <alignment horizontal="center"/>
    </xf>
    <xf numFmtId="0" fontId="23" fillId="0" borderId="25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/>
    </xf>
    <xf numFmtId="0" fontId="24" fillId="0" borderId="46" xfId="0" applyFont="1" applyBorder="1" applyAlignment="1">
      <alignment horizontal="center"/>
    </xf>
    <xf numFmtId="165" fontId="26" fillId="0" borderId="46" xfId="0" applyNumberFormat="1" applyFont="1" applyBorder="1" applyAlignment="1">
      <alignment vertical="center"/>
    </xf>
    <xf numFmtId="165" fontId="26" fillId="0" borderId="52" xfId="0" applyNumberFormat="1" applyFont="1" applyBorder="1" applyAlignment="1">
      <alignment vertical="center"/>
    </xf>
    <xf numFmtId="0" fontId="21" fillId="0" borderId="10" xfId="0" quotePrefix="1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22" fillId="0" borderId="6" xfId="0" quotePrefix="1" applyFont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left" wrapText="1"/>
    </xf>
    <xf numFmtId="0" fontId="23" fillId="0" borderId="10" xfId="0" applyFont="1" applyFill="1" applyBorder="1" applyAlignment="1">
      <alignment horizontal="left"/>
    </xf>
    <xf numFmtId="0" fontId="23" fillId="0" borderId="10" xfId="0" applyFont="1" applyFill="1" applyBorder="1" applyAlignment="1">
      <alignment horizontal="left" wrapText="1"/>
    </xf>
    <xf numFmtId="165" fontId="23" fillId="0" borderId="10" xfId="0" applyNumberFormat="1" applyFont="1" applyBorder="1"/>
    <xf numFmtId="165" fontId="23" fillId="0" borderId="22" xfId="0" applyNumberFormat="1" applyFont="1" applyBorder="1"/>
    <xf numFmtId="0" fontId="25" fillId="0" borderId="16" xfId="0" applyFont="1" applyBorder="1"/>
    <xf numFmtId="0" fontId="23" fillId="0" borderId="16" xfId="0" applyFont="1" applyFill="1" applyBorder="1" applyAlignment="1">
      <alignment horizontal="left" wrapText="1"/>
    </xf>
    <xf numFmtId="0" fontId="23" fillId="0" borderId="25" xfId="0" applyFont="1" applyFill="1" applyBorder="1" applyAlignment="1">
      <alignment horizontal="left" wrapText="1"/>
    </xf>
    <xf numFmtId="0" fontId="24" fillId="0" borderId="25" xfId="0" applyFont="1" applyBorder="1" applyAlignment="1">
      <alignment horizontal="center" vertical="center" wrapText="1"/>
    </xf>
    <xf numFmtId="165" fontId="26" fillId="0" borderId="25" xfId="0" applyNumberFormat="1" applyFont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left"/>
    </xf>
    <xf numFmtId="0" fontId="24" fillId="0" borderId="53" xfId="0" applyFont="1" applyBorder="1" applyAlignment="1">
      <alignment horizontal="center"/>
    </xf>
    <xf numFmtId="0" fontId="4" fillId="0" borderId="19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23" fillId="0" borderId="16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/>
    </xf>
    <xf numFmtId="0" fontId="23" fillId="0" borderId="25" xfId="0" applyFont="1" applyFill="1" applyBorder="1" applyAlignment="1">
      <alignment horizontal="left"/>
    </xf>
    <xf numFmtId="0" fontId="24" fillId="0" borderId="54" xfId="0" applyFont="1" applyBorder="1" applyAlignment="1">
      <alignment horizontal="center"/>
    </xf>
    <xf numFmtId="0" fontId="4" fillId="0" borderId="24" xfId="0" applyFont="1" applyFill="1" applyBorder="1" applyAlignment="1">
      <alignment horizontal="center" vertical="center"/>
    </xf>
    <xf numFmtId="165" fontId="23" fillId="0" borderId="55" xfId="0" applyNumberFormat="1" applyFont="1" applyBorder="1"/>
    <xf numFmtId="165" fontId="26" fillId="0" borderId="53" xfId="0" applyNumberFormat="1" applyFont="1" applyBorder="1" applyAlignment="1">
      <alignment vertical="center"/>
    </xf>
    <xf numFmtId="165" fontId="26" fillId="0" borderId="56" xfId="0" applyNumberFormat="1" applyFont="1" applyBorder="1" applyAlignment="1">
      <alignment vertical="center"/>
    </xf>
    <xf numFmtId="0" fontId="0" fillId="0" borderId="7" xfId="0" applyBorder="1"/>
    <xf numFmtId="0" fontId="0" fillId="0" borderId="26" xfId="0" applyBorder="1"/>
    <xf numFmtId="165" fontId="6" fillId="0" borderId="11" xfId="0" applyNumberFormat="1" applyFont="1" applyBorder="1"/>
    <xf numFmtId="165" fontId="6" fillId="0" borderId="12" xfId="0" applyNumberFormat="1" applyFont="1" applyBorder="1"/>
    <xf numFmtId="165" fontId="6" fillId="0" borderId="10" xfId="0" applyNumberFormat="1" applyFont="1" applyBorder="1"/>
    <xf numFmtId="165" fontId="6" fillId="0" borderId="22" xfId="0" applyNumberFormat="1" applyFont="1" applyBorder="1"/>
    <xf numFmtId="165" fontId="6" fillId="0" borderId="16" xfId="0" applyNumberFormat="1" applyFont="1" applyBorder="1"/>
    <xf numFmtId="165" fontId="6" fillId="0" borderId="26" xfId="0" applyNumberFormat="1" applyFont="1" applyBorder="1"/>
  </cellXfs>
  <cellStyles count="4">
    <cellStyle name="Normal" xfId="0" builtinId="0"/>
    <cellStyle name="Normal 3" xfId="2"/>
    <cellStyle name="Normal 4" xfId="1"/>
    <cellStyle name="Percent" xfId="3" builtinId="5"/>
  </cellStyles>
  <dxfs count="0"/>
  <tableStyles count="0" defaultTableStyle="TableStyleMedium2" defaultPivotStyle="PivotStyleLight16"/>
  <colors>
    <mruColors>
      <color rgb="FFBDF3CA"/>
      <color rgb="FF84DEEA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Praktikan Kedokteran 2021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'Rasio PSPD'!$N$1</c:f>
              <c:strCache>
                <c:ptCount val="1"/>
                <c:pt idx="0">
                  <c:v>REKAP MHS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'Rasio PSPD'!$A$2:$A$13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6r2="http://schemas.microsoft.com/office/drawing/2015/06/chart"/>
            </c:strRef>
          </c:cat>
          <c:val>
            <c:numRef>
              <c:f>'Rasio PSPD'!$N$2:$N$13</c:f>
              <c:numCache>
                <c:formatCode>General</c:formatCode>
                <c:ptCount val="12"/>
                <c:pt idx="0">
                  <c:v>36</c:v>
                </c:pt>
                <c:pt idx="1">
                  <c:v>9</c:v>
                </c:pt>
                <c:pt idx="2">
                  <c:v>61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D9-41CF-8C50-1827A3014A04}"/>
            </c:ext>
          </c:extLst>
        </c:ser>
        <c:ser>
          <c:idx val="1"/>
          <c:order val="1"/>
          <c:tx>
            <c:strRef>
              <c:f>'Rasio PSPD'!$N$14</c:f>
              <c:strCache>
                <c:ptCount val="1"/>
                <c:pt idx="0">
                  <c:v>123</c:v>
                </c:pt>
              </c:strCache>
            </c:strRef>
          </c:tx>
          <c:invertIfNegative val="0"/>
          <c:cat>
            <c:strLit>
              <c:ptCount val="13"/>
              <c:pt idx="0">
                <c:v>Januari</c:v>
              </c:pt>
              <c:pt idx="1">
                <c:v>Februari</c:v>
              </c:pt>
              <c:pt idx="2">
                <c:v>Maret</c:v>
              </c:pt>
              <c:pt idx="3">
                <c:v>April</c:v>
              </c:pt>
              <c:pt idx="4">
                <c:v>Mei</c:v>
              </c:pt>
              <c:pt idx="5">
                <c:v>Juni</c:v>
              </c:pt>
              <c:pt idx="6">
                <c:v>Juli</c:v>
              </c:pt>
              <c:pt idx="7">
                <c:v>Agustus</c:v>
              </c:pt>
              <c:pt idx="8">
                <c:v>September</c:v>
              </c:pt>
              <c:pt idx="9">
                <c:v>Oktober</c:v>
              </c:pt>
              <c:pt idx="10">
                <c:v>November</c:v>
              </c:pt>
              <c:pt idx="11">
                <c:v>Desember</c:v>
              </c:pt>
              <c:pt idx="12">
                <c:v>TOTAL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2D9-41CF-8C50-1827A3014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94304"/>
        <c:axId val="193000192"/>
      </c:barChart>
      <c:catAx>
        <c:axId val="19299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000192"/>
        <c:crosses val="autoZero"/>
        <c:auto val="1"/>
        <c:lblAlgn val="ctr"/>
        <c:lblOffset val="100"/>
        <c:noMultiLvlLbl val="0"/>
      </c:catAx>
      <c:valAx>
        <c:axId val="19300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9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PPDS</a:t>
            </a:r>
            <a:r>
              <a:rPr lang="en-ID" baseline="0"/>
              <a:t> TAHUN 2021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'Rasio PPDS'!$A$2:$A$13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'Rasio PPDS'!$B$2:$B$13</c:f>
              <c:numCache>
                <c:formatCode>General</c:formatCode>
                <c:ptCount val="12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D-4898-A574-34B64B3C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37504"/>
        <c:axId val="172839296"/>
        <c:axId val="0"/>
      </c:bar3DChart>
      <c:catAx>
        <c:axId val="1728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9296"/>
        <c:crosses val="autoZero"/>
        <c:auto val="1"/>
        <c:lblAlgn val="ctr"/>
        <c:lblOffset val="100"/>
        <c:noMultiLvlLbl val="0"/>
      </c:catAx>
      <c:valAx>
        <c:axId val="1728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Praktikan Kedokteran 2021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'Rasio Keperawatan'!$L$1</c:f>
              <c:strCache>
                <c:ptCount val="1"/>
                <c:pt idx="0">
                  <c:v>REKAP MHS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'Rasio Keperawatan'!$A$2:$A$13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'Rasio Keperawatan'!$L$2:$L$13</c:f>
              <c:numCache>
                <c:formatCode>General</c:formatCode>
                <c:ptCount val="12"/>
                <c:pt idx="0">
                  <c:v>64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D9-41CF-8C50-1827A3014A04}"/>
            </c:ext>
          </c:extLst>
        </c:ser>
        <c:ser>
          <c:idx val="1"/>
          <c:order val="1"/>
          <c:tx>
            <c:strRef>
              <c:f>'Rasio Keperawatan'!$L$14</c:f>
              <c:strCache>
                <c:ptCount val="1"/>
                <c:pt idx="0">
                  <c:v>73</c:v>
                </c:pt>
              </c:strCache>
            </c:strRef>
          </c:tx>
          <c:invertIfNegative val="0"/>
          <c:cat>
            <c:strLit>
              <c:ptCount val="13"/>
              <c:pt idx="0">
                <c:v>Januari</c:v>
              </c:pt>
              <c:pt idx="1">
                <c:v>Februari</c:v>
              </c:pt>
              <c:pt idx="2">
                <c:v>Maret</c:v>
              </c:pt>
              <c:pt idx="3">
                <c:v>April</c:v>
              </c:pt>
              <c:pt idx="4">
                <c:v>Mei</c:v>
              </c:pt>
              <c:pt idx="5">
                <c:v>Juni</c:v>
              </c:pt>
              <c:pt idx="6">
                <c:v>Juli</c:v>
              </c:pt>
              <c:pt idx="7">
                <c:v>Agustus</c:v>
              </c:pt>
              <c:pt idx="8">
                <c:v>September</c:v>
              </c:pt>
              <c:pt idx="9">
                <c:v>Oktober</c:v>
              </c:pt>
              <c:pt idx="10">
                <c:v>November</c:v>
              </c:pt>
              <c:pt idx="11">
                <c:v>Desember</c:v>
              </c:pt>
              <c:pt idx="12">
                <c:v>TOTAL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2D9-41CF-8C50-1827A3014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16832"/>
        <c:axId val="193822720"/>
      </c:barChart>
      <c:catAx>
        <c:axId val="19381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822720"/>
        <c:crosses val="autoZero"/>
        <c:auto val="1"/>
        <c:lblAlgn val="ctr"/>
        <c:lblOffset val="100"/>
        <c:noMultiLvlLbl val="0"/>
      </c:catAx>
      <c:valAx>
        <c:axId val="1938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1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476249</xdr:colOff>
      <xdr:row>0</xdr:row>
      <xdr:rowOff>100012</xdr:rowOff>
    </xdr:from>
    <xdr:to>
      <xdr:col>27</xdr:col>
      <xdr:colOff>200024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33337</xdr:rowOff>
    </xdr:from>
    <xdr:to>
      <xdr:col>14</xdr:col>
      <xdr:colOff>142875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6D754EE-9086-460F-8284-9E07E0192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476249</xdr:colOff>
      <xdr:row>0</xdr:row>
      <xdr:rowOff>100012</xdr:rowOff>
    </xdr:from>
    <xdr:to>
      <xdr:col>25</xdr:col>
      <xdr:colOff>200024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A25" workbookViewId="0">
      <selection activeCell="A44" sqref="A44"/>
    </sheetView>
  </sheetViews>
  <sheetFormatPr defaultRowHeight="15" x14ac:dyDescent="0.25"/>
  <cols>
    <col min="1" max="1" width="4.7109375" bestFit="1" customWidth="1"/>
    <col min="2" max="2" width="15.5703125" bestFit="1" customWidth="1"/>
    <col min="3" max="3" width="36" bestFit="1" customWidth="1"/>
    <col min="4" max="4" width="18.42578125" customWidth="1"/>
    <col min="5" max="5" width="16.5703125" bestFit="1" customWidth="1"/>
    <col min="6" max="6" width="20.5703125" style="154" bestFit="1" customWidth="1"/>
    <col min="7" max="7" width="21.7109375" style="154" bestFit="1" customWidth="1"/>
    <col min="8" max="8" width="13" bestFit="1" customWidth="1"/>
    <col min="9" max="9" width="12.42578125" bestFit="1" customWidth="1"/>
    <col min="10" max="10" width="13" bestFit="1" customWidth="1"/>
    <col min="11" max="11" width="12.42578125" bestFit="1" customWidth="1"/>
  </cols>
  <sheetData>
    <row r="1" spans="1:11" ht="32.25" thickBot="1" x14ac:dyDescent="0.3">
      <c r="A1" s="272" t="s">
        <v>0</v>
      </c>
      <c r="B1" s="273" t="s">
        <v>1</v>
      </c>
      <c r="C1" s="273" t="s">
        <v>2</v>
      </c>
      <c r="D1" s="273" t="s">
        <v>3</v>
      </c>
      <c r="E1" s="273" t="s">
        <v>4</v>
      </c>
      <c r="F1" s="274" t="s">
        <v>5</v>
      </c>
      <c r="G1" s="274" t="s">
        <v>6</v>
      </c>
      <c r="H1" s="275" t="s">
        <v>18</v>
      </c>
      <c r="I1" s="275" t="s">
        <v>27</v>
      </c>
      <c r="J1" s="275" t="s">
        <v>18</v>
      </c>
      <c r="K1" s="276" t="s">
        <v>27</v>
      </c>
    </row>
    <row r="2" spans="1:11" x14ac:dyDescent="0.25">
      <c r="A2" s="193">
        <v>1</v>
      </c>
      <c r="B2" s="263">
        <v>12100119199</v>
      </c>
      <c r="C2" s="173" t="s">
        <v>183</v>
      </c>
      <c r="D2" s="144" t="s">
        <v>7</v>
      </c>
      <c r="E2" s="263" t="s">
        <v>192</v>
      </c>
      <c r="F2" s="171">
        <v>44200</v>
      </c>
      <c r="G2" s="174">
        <v>44212</v>
      </c>
      <c r="H2" s="55"/>
      <c r="I2" s="55"/>
      <c r="J2" s="55"/>
      <c r="K2" s="55"/>
    </row>
    <row r="3" spans="1:11" x14ac:dyDescent="0.25">
      <c r="A3" s="117">
        <v>2</v>
      </c>
      <c r="B3" s="100">
        <v>12100119107</v>
      </c>
      <c r="C3" s="101" t="s">
        <v>184</v>
      </c>
      <c r="D3" s="102" t="s">
        <v>7</v>
      </c>
      <c r="E3" s="263" t="s">
        <v>192</v>
      </c>
      <c r="F3" s="171">
        <v>44200</v>
      </c>
      <c r="G3" s="174">
        <v>44212</v>
      </c>
      <c r="H3" s="59"/>
      <c r="I3" s="59"/>
      <c r="J3" s="59"/>
      <c r="K3" s="59"/>
    </row>
    <row r="4" spans="1:11" x14ac:dyDescent="0.25">
      <c r="A4" s="117">
        <v>3</v>
      </c>
      <c r="B4" s="100">
        <v>12100119097</v>
      </c>
      <c r="C4" s="101" t="s">
        <v>185</v>
      </c>
      <c r="D4" s="102" t="s">
        <v>7</v>
      </c>
      <c r="E4" s="263" t="s">
        <v>192</v>
      </c>
      <c r="F4" s="171">
        <v>44200</v>
      </c>
      <c r="G4" s="174">
        <v>44212</v>
      </c>
      <c r="H4" s="59"/>
      <c r="I4" s="59"/>
      <c r="J4" s="59"/>
      <c r="K4" s="59"/>
    </row>
    <row r="5" spans="1:11" x14ac:dyDescent="0.25">
      <c r="A5" s="117">
        <v>4</v>
      </c>
      <c r="B5" s="100">
        <v>12100119136</v>
      </c>
      <c r="C5" s="101" t="s">
        <v>186</v>
      </c>
      <c r="D5" s="102" t="s">
        <v>7</v>
      </c>
      <c r="E5" s="263" t="s">
        <v>192</v>
      </c>
      <c r="F5" s="171">
        <v>44200</v>
      </c>
      <c r="G5" s="174">
        <v>44212</v>
      </c>
      <c r="H5" s="59"/>
      <c r="I5" s="59"/>
      <c r="J5" s="59"/>
      <c r="K5" s="59"/>
    </row>
    <row r="6" spans="1:11" x14ac:dyDescent="0.25">
      <c r="A6" s="117">
        <v>5</v>
      </c>
      <c r="B6" s="100">
        <v>12100119109</v>
      </c>
      <c r="C6" s="101" t="s">
        <v>187</v>
      </c>
      <c r="D6" s="102" t="s">
        <v>7</v>
      </c>
      <c r="E6" s="263" t="s">
        <v>192</v>
      </c>
      <c r="F6" s="171">
        <v>44200</v>
      </c>
      <c r="G6" s="174">
        <v>44212</v>
      </c>
      <c r="H6" s="59"/>
      <c r="I6" s="59"/>
      <c r="J6" s="59"/>
      <c r="K6" s="59"/>
    </row>
    <row r="7" spans="1:11" x14ac:dyDescent="0.25">
      <c r="A7" s="117">
        <v>6</v>
      </c>
      <c r="B7" s="100">
        <v>12100119067</v>
      </c>
      <c r="C7" s="101" t="s">
        <v>188</v>
      </c>
      <c r="D7" s="102" t="s">
        <v>7</v>
      </c>
      <c r="E7" s="263" t="s">
        <v>192</v>
      </c>
      <c r="F7" s="171">
        <v>44200</v>
      </c>
      <c r="G7" s="174">
        <v>44212</v>
      </c>
      <c r="H7" s="59"/>
      <c r="I7" s="59"/>
      <c r="J7" s="59"/>
      <c r="K7" s="59"/>
    </row>
    <row r="8" spans="1:11" x14ac:dyDescent="0.25">
      <c r="A8" s="117">
        <v>7</v>
      </c>
      <c r="B8" s="100">
        <v>12100119009</v>
      </c>
      <c r="C8" s="101" t="s">
        <v>189</v>
      </c>
      <c r="D8" s="102" t="s">
        <v>7</v>
      </c>
      <c r="E8" s="263" t="s">
        <v>192</v>
      </c>
      <c r="F8" s="171">
        <v>44200</v>
      </c>
      <c r="G8" s="174">
        <v>44212</v>
      </c>
      <c r="H8" s="59"/>
      <c r="I8" s="59"/>
      <c r="J8" s="59"/>
      <c r="K8" s="59"/>
    </row>
    <row r="9" spans="1:11" x14ac:dyDescent="0.25">
      <c r="A9" s="117">
        <v>8</v>
      </c>
      <c r="B9" s="100">
        <v>12100119135</v>
      </c>
      <c r="C9" s="101" t="s">
        <v>190</v>
      </c>
      <c r="D9" s="102" t="s">
        <v>7</v>
      </c>
      <c r="E9" s="263" t="s">
        <v>192</v>
      </c>
      <c r="F9" s="171">
        <v>44200</v>
      </c>
      <c r="G9" s="174">
        <v>44212</v>
      </c>
      <c r="H9" s="59"/>
      <c r="I9" s="59"/>
      <c r="J9" s="59"/>
      <c r="K9" s="59"/>
    </row>
    <row r="10" spans="1:11" ht="15.75" thickBot="1" x14ac:dyDescent="0.3">
      <c r="A10" s="118">
        <v>9</v>
      </c>
      <c r="B10" s="109">
        <v>12100119007</v>
      </c>
      <c r="C10" s="128" t="s">
        <v>191</v>
      </c>
      <c r="D10" s="111" t="s">
        <v>7</v>
      </c>
      <c r="E10" s="109" t="s">
        <v>192</v>
      </c>
      <c r="F10" s="169">
        <v>44200</v>
      </c>
      <c r="G10" s="170">
        <v>44212</v>
      </c>
      <c r="H10" s="59"/>
      <c r="I10" s="59"/>
      <c r="J10" s="59"/>
      <c r="K10" s="59"/>
    </row>
    <row r="11" spans="1:11" x14ac:dyDescent="0.25">
      <c r="A11" s="193">
        <v>10</v>
      </c>
      <c r="B11" s="263">
        <v>12100118540</v>
      </c>
      <c r="C11" s="264" t="s">
        <v>193</v>
      </c>
      <c r="D11" s="144" t="s">
        <v>7</v>
      </c>
      <c r="E11" s="144" t="s">
        <v>202</v>
      </c>
      <c r="F11" s="171">
        <v>44200</v>
      </c>
      <c r="G11" s="174">
        <v>44212</v>
      </c>
      <c r="H11" s="59"/>
      <c r="I11" s="59"/>
      <c r="J11" s="59"/>
      <c r="K11" s="59"/>
    </row>
    <row r="12" spans="1:11" x14ac:dyDescent="0.25">
      <c r="A12" s="117">
        <v>11</v>
      </c>
      <c r="B12" s="263">
        <v>12100118641</v>
      </c>
      <c r="C12" s="104" t="s">
        <v>194</v>
      </c>
      <c r="D12" s="102" t="s">
        <v>7</v>
      </c>
      <c r="E12" s="144" t="s">
        <v>202</v>
      </c>
      <c r="F12" s="171">
        <v>44200</v>
      </c>
      <c r="G12" s="174">
        <v>44212</v>
      </c>
      <c r="H12" s="59"/>
      <c r="I12" s="59"/>
      <c r="J12" s="59"/>
      <c r="K12" s="59"/>
    </row>
    <row r="13" spans="1:11" x14ac:dyDescent="0.25">
      <c r="A13" s="117">
        <v>12</v>
      </c>
      <c r="B13" s="263">
        <v>12100118524</v>
      </c>
      <c r="C13" s="104" t="s">
        <v>195</v>
      </c>
      <c r="D13" s="102" t="s">
        <v>7</v>
      </c>
      <c r="E13" s="144" t="s">
        <v>202</v>
      </c>
      <c r="F13" s="171">
        <v>44200</v>
      </c>
      <c r="G13" s="174">
        <v>44212</v>
      </c>
      <c r="H13" s="59"/>
      <c r="I13" s="59"/>
      <c r="J13" s="59"/>
      <c r="K13" s="59"/>
    </row>
    <row r="14" spans="1:11" x14ac:dyDescent="0.25">
      <c r="A14" s="117">
        <v>13</v>
      </c>
      <c r="B14" s="263">
        <v>12100118672</v>
      </c>
      <c r="C14" s="104" t="s">
        <v>196</v>
      </c>
      <c r="D14" s="102" t="s">
        <v>7</v>
      </c>
      <c r="E14" s="144" t="s">
        <v>202</v>
      </c>
      <c r="F14" s="171">
        <v>44200</v>
      </c>
      <c r="G14" s="174">
        <v>44212</v>
      </c>
      <c r="H14" s="59"/>
      <c r="I14" s="59"/>
      <c r="J14" s="59"/>
      <c r="K14" s="59"/>
    </row>
    <row r="15" spans="1:11" x14ac:dyDescent="0.25">
      <c r="A15" s="117">
        <v>14</v>
      </c>
      <c r="B15" s="263">
        <v>12100118694</v>
      </c>
      <c r="C15" s="104" t="s">
        <v>197</v>
      </c>
      <c r="D15" s="102" t="s">
        <v>7</v>
      </c>
      <c r="E15" s="144" t="s">
        <v>202</v>
      </c>
      <c r="F15" s="171">
        <v>44200</v>
      </c>
      <c r="G15" s="174">
        <v>44212</v>
      </c>
      <c r="H15" s="59"/>
      <c r="I15" s="59"/>
      <c r="J15" s="59"/>
      <c r="K15" s="59"/>
    </row>
    <row r="16" spans="1:11" x14ac:dyDescent="0.25">
      <c r="A16" s="117">
        <v>15</v>
      </c>
      <c r="B16" s="263">
        <v>12100118611</v>
      </c>
      <c r="C16" s="104" t="s">
        <v>198</v>
      </c>
      <c r="D16" s="102" t="s">
        <v>7</v>
      </c>
      <c r="E16" s="144" t="s">
        <v>202</v>
      </c>
      <c r="F16" s="171">
        <v>44200</v>
      </c>
      <c r="G16" s="174">
        <v>44212</v>
      </c>
      <c r="H16" s="59"/>
      <c r="I16" s="59"/>
      <c r="J16" s="59"/>
      <c r="K16" s="59"/>
    </row>
    <row r="17" spans="1:11" x14ac:dyDescent="0.25">
      <c r="A17" s="117">
        <v>16</v>
      </c>
      <c r="B17" s="263">
        <v>12100118638</v>
      </c>
      <c r="C17" s="104" t="s">
        <v>199</v>
      </c>
      <c r="D17" s="102" t="s">
        <v>7</v>
      </c>
      <c r="E17" s="144" t="s">
        <v>202</v>
      </c>
      <c r="F17" s="171">
        <v>44200</v>
      </c>
      <c r="G17" s="174">
        <v>44212</v>
      </c>
      <c r="H17" s="59"/>
      <c r="I17" s="59"/>
      <c r="J17" s="59"/>
      <c r="K17" s="59"/>
    </row>
    <row r="18" spans="1:11" x14ac:dyDescent="0.25">
      <c r="A18" s="117">
        <v>17</v>
      </c>
      <c r="B18" s="100">
        <v>12100118592</v>
      </c>
      <c r="C18" s="104" t="s">
        <v>200</v>
      </c>
      <c r="D18" s="102" t="s">
        <v>7</v>
      </c>
      <c r="E18" s="102" t="s">
        <v>202</v>
      </c>
      <c r="F18" s="167">
        <v>44200</v>
      </c>
      <c r="G18" s="168">
        <v>44212</v>
      </c>
      <c r="H18" s="59"/>
      <c r="I18" s="59"/>
      <c r="J18" s="59"/>
      <c r="K18" s="59"/>
    </row>
    <row r="19" spans="1:11" ht="15.75" thickBot="1" x14ac:dyDescent="0.3">
      <c r="A19" s="118">
        <v>18</v>
      </c>
      <c r="B19" s="267">
        <v>12100118778</v>
      </c>
      <c r="C19" s="110" t="s">
        <v>201</v>
      </c>
      <c r="D19" s="111" t="s">
        <v>7</v>
      </c>
      <c r="E19" s="268" t="s">
        <v>202</v>
      </c>
      <c r="F19" s="269">
        <v>44200</v>
      </c>
      <c r="G19" s="175">
        <v>44212</v>
      </c>
      <c r="H19" s="59"/>
      <c r="I19" s="59"/>
      <c r="J19" s="59"/>
      <c r="K19" s="59"/>
    </row>
    <row r="20" spans="1:11" x14ac:dyDescent="0.25">
      <c r="A20" s="193">
        <v>19</v>
      </c>
      <c r="B20" s="263">
        <v>12100118632</v>
      </c>
      <c r="C20" s="105" t="s">
        <v>203</v>
      </c>
      <c r="D20" s="144" t="s">
        <v>7</v>
      </c>
      <c r="E20" s="102" t="s">
        <v>212</v>
      </c>
      <c r="F20" s="167">
        <v>44221</v>
      </c>
      <c r="G20" s="168">
        <v>44233</v>
      </c>
      <c r="H20" s="59"/>
      <c r="I20" s="59"/>
      <c r="J20" s="59"/>
      <c r="K20" s="59"/>
    </row>
    <row r="21" spans="1:11" x14ac:dyDescent="0.25">
      <c r="A21" s="117">
        <v>20</v>
      </c>
      <c r="B21" s="263">
        <v>12100118595</v>
      </c>
      <c r="C21" s="105" t="s">
        <v>204</v>
      </c>
      <c r="D21" s="102" t="s">
        <v>7</v>
      </c>
      <c r="E21" s="102" t="s">
        <v>212</v>
      </c>
      <c r="F21" s="167">
        <v>44221</v>
      </c>
      <c r="G21" s="168">
        <v>44233</v>
      </c>
      <c r="H21" s="59"/>
      <c r="I21" s="59"/>
      <c r="J21" s="59"/>
      <c r="K21" s="59"/>
    </row>
    <row r="22" spans="1:11" x14ac:dyDescent="0.25">
      <c r="A22" s="117">
        <v>21</v>
      </c>
      <c r="B22" s="263">
        <v>12100118596</v>
      </c>
      <c r="C22" s="105" t="s">
        <v>205</v>
      </c>
      <c r="D22" s="102" t="s">
        <v>7</v>
      </c>
      <c r="E22" s="102" t="s">
        <v>212</v>
      </c>
      <c r="F22" s="167">
        <v>44221</v>
      </c>
      <c r="G22" s="168">
        <v>44233</v>
      </c>
      <c r="H22" s="59"/>
      <c r="I22" s="59"/>
      <c r="J22" s="59"/>
      <c r="K22" s="59"/>
    </row>
    <row r="23" spans="1:11" x14ac:dyDescent="0.25">
      <c r="A23" s="117">
        <v>22</v>
      </c>
      <c r="B23" s="263">
        <v>12100118662</v>
      </c>
      <c r="C23" s="105" t="s">
        <v>206</v>
      </c>
      <c r="D23" s="102" t="s">
        <v>7</v>
      </c>
      <c r="E23" s="102" t="s">
        <v>212</v>
      </c>
      <c r="F23" s="167">
        <v>44221</v>
      </c>
      <c r="G23" s="168">
        <v>44233</v>
      </c>
      <c r="H23" s="59"/>
      <c r="I23" s="59"/>
      <c r="J23" s="59"/>
      <c r="K23" s="59"/>
    </row>
    <row r="24" spans="1:11" x14ac:dyDescent="0.25">
      <c r="A24" s="117">
        <v>23</v>
      </c>
      <c r="B24" s="263">
        <v>12100118517</v>
      </c>
      <c r="C24" s="146" t="s">
        <v>207</v>
      </c>
      <c r="D24" s="102" t="s">
        <v>7</v>
      </c>
      <c r="E24" s="102" t="s">
        <v>212</v>
      </c>
      <c r="F24" s="167">
        <v>44221</v>
      </c>
      <c r="G24" s="168">
        <v>44233</v>
      </c>
      <c r="H24" s="59"/>
      <c r="I24" s="59"/>
      <c r="J24" s="59"/>
      <c r="K24" s="59"/>
    </row>
    <row r="25" spans="1:11" x14ac:dyDescent="0.25">
      <c r="A25" s="117">
        <v>24</v>
      </c>
      <c r="B25" s="263">
        <v>12100118547</v>
      </c>
      <c r="C25" s="146" t="s">
        <v>208</v>
      </c>
      <c r="D25" s="102" t="s">
        <v>7</v>
      </c>
      <c r="E25" s="102" t="s">
        <v>212</v>
      </c>
      <c r="F25" s="167">
        <v>44221</v>
      </c>
      <c r="G25" s="168">
        <v>44233</v>
      </c>
      <c r="H25" s="59"/>
      <c r="I25" s="59"/>
      <c r="J25" s="59"/>
      <c r="K25" s="59"/>
    </row>
    <row r="26" spans="1:11" x14ac:dyDescent="0.25">
      <c r="A26" s="117">
        <v>25</v>
      </c>
      <c r="B26" s="263">
        <v>12100118613</v>
      </c>
      <c r="C26" s="146" t="s">
        <v>209</v>
      </c>
      <c r="D26" s="102" t="s">
        <v>7</v>
      </c>
      <c r="E26" s="102" t="s">
        <v>212</v>
      </c>
      <c r="F26" s="167">
        <v>44221</v>
      </c>
      <c r="G26" s="168">
        <v>44233</v>
      </c>
      <c r="H26" s="59"/>
      <c r="I26" s="59"/>
      <c r="J26" s="59"/>
      <c r="K26" s="59"/>
    </row>
    <row r="27" spans="1:11" x14ac:dyDescent="0.25">
      <c r="A27" s="117">
        <v>26</v>
      </c>
      <c r="B27" s="100">
        <v>12100118688</v>
      </c>
      <c r="C27" s="146" t="s">
        <v>210</v>
      </c>
      <c r="D27" s="102" t="s">
        <v>7</v>
      </c>
      <c r="E27" s="102" t="s">
        <v>212</v>
      </c>
      <c r="F27" s="167">
        <v>44221</v>
      </c>
      <c r="G27" s="168">
        <v>44233</v>
      </c>
      <c r="H27" s="59"/>
      <c r="I27" s="59"/>
      <c r="J27" s="59"/>
      <c r="K27" s="59"/>
    </row>
    <row r="28" spans="1:11" ht="15.75" thickBot="1" x14ac:dyDescent="0.3">
      <c r="A28" s="118">
        <v>27</v>
      </c>
      <c r="B28" s="109">
        <v>12100118634</v>
      </c>
      <c r="C28" s="287" t="s">
        <v>211</v>
      </c>
      <c r="D28" s="111" t="s">
        <v>7</v>
      </c>
      <c r="E28" s="111" t="s">
        <v>212</v>
      </c>
      <c r="F28" s="169">
        <v>44221</v>
      </c>
      <c r="G28" s="170">
        <v>44233</v>
      </c>
      <c r="H28" s="59"/>
      <c r="I28" s="59"/>
      <c r="J28" s="59"/>
      <c r="K28" s="59"/>
    </row>
    <row r="29" spans="1:11" x14ac:dyDescent="0.25">
      <c r="A29" s="193">
        <v>28</v>
      </c>
      <c r="B29" s="263">
        <v>12100118604</v>
      </c>
      <c r="C29" s="286" t="s">
        <v>213</v>
      </c>
      <c r="D29" s="144" t="s">
        <v>7</v>
      </c>
      <c r="E29" s="144" t="s">
        <v>222</v>
      </c>
      <c r="F29" s="167">
        <v>44221</v>
      </c>
      <c r="G29" s="168">
        <v>44233</v>
      </c>
      <c r="H29" s="59"/>
      <c r="I29" s="59"/>
      <c r="J29" s="59"/>
      <c r="K29" s="59"/>
    </row>
    <row r="30" spans="1:11" x14ac:dyDescent="0.25">
      <c r="A30" s="117">
        <v>29</v>
      </c>
      <c r="B30" s="263">
        <v>12100118649</v>
      </c>
      <c r="C30" s="146" t="s">
        <v>221</v>
      </c>
      <c r="D30" s="102" t="s">
        <v>7</v>
      </c>
      <c r="E30" s="102" t="s">
        <v>222</v>
      </c>
      <c r="F30" s="167">
        <v>44221</v>
      </c>
      <c r="G30" s="168">
        <v>44233</v>
      </c>
      <c r="H30" s="59"/>
      <c r="I30" s="59"/>
      <c r="J30" s="59"/>
      <c r="K30" s="59"/>
    </row>
    <row r="31" spans="1:11" x14ac:dyDescent="0.25">
      <c r="A31" s="117">
        <v>30</v>
      </c>
      <c r="B31" s="263">
        <v>12100118583</v>
      </c>
      <c r="C31" s="146" t="s">
        <v>214</v>
      </c>
      <c r="D31" s="102" t="s">
        <v>7</v>
      </c>
      <c r="E31" s="144" t="s">
        <v>222</v>
      </c>
      <c r="F31" s="167">
        <v>44221</v>
      </c>
      <c r="G31" s="168">
        <v>44233</v>
      </c>
      <c r="H31" s="59"/>
      <c r="I31" s="59"/>
      <c r="J31" s="59"/>
      <c r="K31" s="59"/>
    </row>
    <row r="32" spans="1:11" x14ac:dyDescent="0.25">
      <c r="A32" s="117">
        <v>31</v>
      </c>
      <c r="B32" s="263">
        <v>12100118590</v>
      </c>
      <c r="C32" s="146" t="s">
        <v>215</v>
      </c>
      <c r="D32" s="102" t="s">
        <v>7</v>
      </c>
      <c r="E32" s="102" t="s">
        <v>222</v>
      </c>
      <c r="F32" s="167">
        <v>44221</v>
      </c>
      <c r="G32" s="168">
        <v>44233</v>
      </c>
      <c r="H32" s="59"/>
      <c r="I32" s="59"/>
      <c r="J32" s="59"/>
      <c r="K32" s="59"/>
    </row>
    <row r="33" spans="1:11" x14ac:dyDescent="0.25">
      <c r="A33" s="117">
        <v>32</v>
      </c>
      <c r="B33" s="263">
        <v>12100118626</v>
      </c>
      <c r="C33" s="146" t="s">
        <v>216</v>
      </c>
      <c r="D33" s="102" t="s">
        <v>7</v>
      </c>
      <c r="E33" s="144" t="s">
        <v>222</v>
      </c>
      <c r="F33" s="167">
        <v>44221</v>
      </c>
      <c r="G33" s="168">
        <v>44233</v>
      </c>
      <c r="H33" s="59"/>
      <c r="I33" s="59"/>
      <c r="J33" s="59"/>
      <c r="K33" s="59"/>
    </row>
    <row r="34" spans="1:11" x14ac:dyDescent="0.25">
      <c r="A34" s="117">
        <v>33</v>
      </c>
      <c r="B34" s="263">
        <v>12100118527</v>
      </c>
      <c r="C34" s="105" t="s">
        <v>217</v>
      </c>
      <c r="D34" s="102" t="s">
        <v>7</v>
      </c>
      <c r="E34" s="102" t="s">
        <v>222</v>
      </c>
      <c r="F34" s="167">
        <v>44221</v>
      </c>
      <c r="G34" s="168">
        <v>44233</v>
      </c>
      <c r="H34" s="159"/>
      <c r="I34" s="159"/>
      <c r="J34" s="159"/>
      <c r="K34" s="159"/>
    </row>
    <row r="35" spans="1:11" x14ac:dyDescent="0.25">
      <c r="A35" s="117">
        <v>34</v>
      </c>
      <c r="B35" s="263">
        <v>12100118537</v>
      </c>
      <c r="C35" s="105" t="s">
        <v>218</v>
      </c>
      <c r="D35" s="102" t="s">
        <v>7</v>
      </c>
      <c r="E35" s="144" t="s">
        <v>222</v>
      </c>
      <c r="F35" s="167">
        <v>44221</v>
      </c>
      <c r="G35" s="168">
        <v>44233</v>
      </c>
      <c r="H35" s="159"/>
      <c r="I35" s="159"/>
      <c r="J35" s="159"/>
      <c r="K35" s="159"/>
    </row>
    <row r="36" spans="1:11" x14ac:dyDescent="0.25">
      <c r="A36" s="117">
        <v>35</v>
      </c>
      <c r="B36" s="100">
        <v>12100118659</v>
      </c>
      <c r="C36" s="105" t="s">
        <v>219</v>
      </c>
      <c r="D36" s="102" t="s">
        <v>7</v>
      </c>
      <c r="E36" s="102" t="s">
        <v>222</v>
      </c>
      <c r="F36" s="167">
        <v>44221</v>
      </c>
      <c r="G36" s="168">
        <v>44233</v>
      </c>
      <c r="H36" s="159"/>
      <c r="I36" s="159"/>
      <c r="J36" s="159"/>
      <c r="K36" s="159"/>
    </row>
    <row r="37" spans="1:11" ht="15.75" thickBot="1" x14ac:dyDescent="0.3">
      <c r="A37" s="118">
        <v>36</v>
      </c>
      <c r="B37" s="109">
        <v>12100118501</v>
      </c>
      <c r="C37" s="114" t="s">
        <v>220</v>
      </c>
      <c r="D37" s="111" t="s">
        <v>7</v>
      </c>
      <c r="E37" s="111" t="s">
        <v>222</v>
      </c>
      <c r="F37" s="169">
        <v>44221</v>
      </c>
      <c r="G37" s="170">
        <v>44233</v>
      </c>
      <c r="H37" s="159"/>
      <c r="I37" s="159"/>
      <c r="J37" s="159"/>
      <c r="K37" s="159"/>
    </row>
    <row r="38" spans="1:11" ht="15.75" x14ac:dyDescent="0.25">
      <c r="A38" s="79"/>
      <c r="B38" s="80"/>
      <c r="C38" s="79"/>
      <c r="D38" s="69"/>
      <c r="E38" s="81"/>
      <c r="F38" s="161"/>
      <c r="G38" s="161"/>
      <c r="H38" s="159"/>
      <c r="I38" s="159"/>
      <c r="J38" s="159"/>
      <c r="K38" s="159"/>
    </row>
    <row r="39" spans="1:11" ht="15.75" x14ac:dyDescent="0.25">
      <c r="A39" s="68"/>
      <c r="B39" s="80"/>
      <c r="C39" s="79"/>
      <c r="D39" s="69"/>
      <c r="E39" s="81"/>
      <c r="F39" s="161"/>
      <c r="G39" s="161"/>
      <c r="H39" s="159"/>
      <c r="I39" s="159"/>
      <c r="J39" s="159"/>
      <c r="K39" s="159"/>
    </row>
    <row r="40" spans="1:11" ht="15.75" x14ac:dyDescent="0.25">
      <c r="A40" s="79"/>
      <c r="B40" s="80"/>
      <c r="C40" s="79"/>
      <c r="D40" s="69"/>
      <c r="E40" s="81"/>
      <c r="F40" s="161"/>
      <c r="G40" s="161"/>
      <c r="H40" s="159"/>
      <c r="I40" s="159"/>
      <c r="J40" s="159"/>
      <c r="K40" s="159"/>
    </row>
    <row r="41" spans="1:11" ht="15.75" x14ac:dyDescent="0.25">
      <c r="A41" s="68"/>
      <c r="B41" s="80"/>
      <c r="C41" s="79"/>
      <c r="D41" s="69"/>
      <c r="E41" s="81"/>
      <c r="F41" s="161"/>
      <c r="G41" s="161"/>
      <c r="H41" s="159"/>
      <c r="I41" s="159"/>
      <c r="J41" s="159"/>
      <c r="K41" s="159"/>
    </row>
    <row r="42" spans="1:11" ht="15.75" x14ac:dyDescent="0.25">
      <c r="A42" s="79"/>
      <c r="B42" s="63"/>
      <c r="C42" s="59"/>
      <c r="D42" s="69"/>
      <c r="E42" s="136"/>
      <c r="F42" s="161"/>
      <c r="G42" s="161"/>
      <c r="H42" s="159"/>
      <c r="I42" s="159"/>
      <c r="J42" s="159"/>
      <c r="K42" s="159"/>
    </row>
    <row r="43" spans="1:11" ht="15.75" x14ac:dyDescent="0.25">
      <c r="A43" s="68"/>
      <c r="B43" s="63"/>
      <c r="C43" s="59"/>
      <c r="D43" s="69"/>
      <c r="E43" s="136"/>
      <c r="F43" s="161"/>
      <c r="G43" s="161"/>
      <c r="H43" s="159"/>
      <c r="I43" s="159"/>
      <c r="J43" s="159"/>
      <c r="K43" s="159"/>
    </row>
    <row r="44" spans="1:11" ht="15.75" x14ac:dyDescent="0.25">
      <c r="A44" s="79"/>
      <c r="B44" s="63"/>
      <c r="C44" s="59"/>
      <c r="D44" s="69"/>
      <c r="E44" s="136"/>
      <c r="F44" s="161"/>
      <c r="G44" s="161"/>
      <c r="H44" s="159"/>
      <c r="I44" s="159"/>
      <c r="J44" s="159"/>
      <c r="K44" s="159"/>
    </row>
    <row r="45" spans="1:11" ht="15.75" x14ac:dyDescent="0.25">
      <c r="A45" s="68"/>
      <c r="B45" s="63"/>
      <c r="C45" s="59"/>
      <c r="D45" s="69"/>
      <c r="E45" s="136"/>
      <c r="F45" s="161"/>
      <c r="G45" s="161"/>
      <c r="H45" s="159"/>
      <c r="I45" s="159"/>
      <c r="J45" s="159"/>
      <c r="K45" s="159"/>
    </row>
    <row r="46" spans="1:11" ht="15.75" x14ac:dyDescent="0.25">
      <c r="A46" s="79"/>
      <c r="B46" s="63"/>
      <c r="C46" s="59"/>
      <c r="D46" s="69"/>
      <c r="E46" s="136"/>
      <c r="F46" s="161"/>
      <c r="G46" s="161"/>
      <c r="H46" s="159"/>
      <c r="I46" s="159"/>
      <c r="J46" s="159"/>
      <c r="K46" s="159"/>
    </row>
    <row r="47" spans="1:11" ht="15.75" x14ac:dyDescent="0.25">
      <c r="A47" s="68"/>
      <c r="B47" s="74"/>
      <c r="C47" s="59"/>
      <c r="D47" s="69"/>
      <c r="E47" s="136"/>
      <c r="F47" s="161"/>
      <c r="G47" s="161"/>
      <c r="H47" s="159"/>
      <c r="I47" s="159"/>
      <c r="J47" s="159"/>
      <c r="K47" s="159"/>
    </row>
    <row r="48" spans="1:11" ht="15.75" x14ac:dyDescent="0.25">
      <c r="A48" s="79"/>
      <c r="B48" s="74"/>
      <c r="C48" s="59"/>
      <c r="D48" s="69"/>
      <c r="E48" s="136"/>
      <c r="F48" s="161"/>
      <c r="G48" s="161"/>
      <c r="H48" s="159"/>
      <c r="I48" s="159"/>
      <c r="J48" s="159"/>
      <c r="K48" s="159"/>
    </row>
    <row r="49" spans="1:11" ht="15.75" x14ac:dyDescent="0.25">
      <c r="A49" s="68"/>
      <c r="B49" s="74"/>
      <c r="C49" s="59"/>
      <c r="D49" s="69"/>
      <c r="E49" s="136"/>
      <c r="F49" s="161"/>
      <c r="G49" s="161"/>
      <c r="H49" s="159"/>
      <c r="I49" s="159"/>
      <c r="J49" s="159"/>
      <c r="K49" s="159"/>
    </row>
    <row r="50" spans="1:11" ht="15.75" x14ac:dyDescent="0.25">
      <c r="A50" s="79"/>
      <c r="B50" s="74"/>
      <c r="C50" s="59"/>
      <c r="D50" s="69"/>
      <c r="E50" s="136"/>
      <c r="F50" s="161"/>
      <c r="G50" s="161"/>
      <c r="H50" s="159"/>
      <c r="I50" s="159"/>
      <c r="J50" s="159"/>
      <c r="K50" s="159"/>
    </row>
    <row r="51" spans="1:11" ht="15.75" x14ac:dyDescent="0.25">
      <c r="A51" s="68"/>
      <c r="B51" s="187"/>
      <c r="C51" s="160"/>
      <c r="D51" s="69"/>
      <c r="E51" s="159"/>
      <c r="F51" s="161"/>
      <c r="G51" s="161"/>
      <c r="H51" s="159"/>
      <c r="I51" s="159"/>
      <c r="J51" s="159"/>
      <c r="K51" s="159"/>
    </row>
    <row r="52" spans="1:11" ht="15.75" x14ac:dyDescent="0.25">
      <c r="A52" s="79"/>
      <c r="B52" s="187"/>
      <c r="C52" s="160"/>
      <c r="D52" s="69"/>
      <c r="E52" s="159"/>
      <c r="F52" s="161"/>
      <c r="G52" s="161"/>
      <c r="H52" s="159"/>
      <c r="I52" s="159"/>
      <c r="J52" s="159"/>
      <c r="K52" s="159"/>
    </row>
    <row r="53" spans="1:11" ht="15.75" x14ac:dyDescent="0.25">
      <c r="A53" s="68"/>
      <c r="B53" s="187"/>
      <c r="C53" s="160"/>
      <c r="D53" s="69"/>
      <c r="E53" s="159"/>
      <c r="F53" s="161"/>
      <c r="G53" s="161"/>
      <c r="H53" s="159"/>
      <c r="I53" s="159"/>
      <c r="J53" s="159"/>
      <c r="K53" s="159"/>
    </row>
    <row r="54" spans="1:11" ht="15.75" x14ac:dyDescent="0.25">
      <c r="A54" s="68"/>
      <c r="B54" s="187"/>
      <c r="C54" s="160"/>
      <c r="D54" s="69"/>
      <c r="E54" s="159"/>
      <c r="F54" s="161"/>
      <c r="G54" s="161"/>
      <c r="H54" s="159"/>
      <c r="I54" s="159"/>
      <c r="J54" s="159"/>
      <c r="K54" s="159"/>
    </row>
    <row r="55" spans="1:11" ht="15.75" x14ac:dyDescent="0.25">
      <c r="A55" s="79"/>
      <c r="B55" s="187"/>
      <c r="C55" s="160"/>
      <c r="D55" s="69"/>
      <c r="E55" s="159"/>
      <c r="F55" s="161"/>
      <c r="G55" s="161"/>
      <c r="H55" s="159"/>
      <c r="I55" s="159"/>
      <c r="J55" s="159"/>
      <c r="K55" s="159"/>
    </row>
    <row r="56" spans="1:11" ht="15.75" x14ac:dyDescent="0.25">
      <c r="A56" s="68"/>
      <c r="B56" s="187"/>
      <c r="C56" s="160"/>
      <c r="D56" s="69"/>
      <c r="E56" s="194"/>
      <c r="F56" s="158"/>
      <c r="G56" s="158"/>
      <c r="H56" s="159"/>
      <c r="I56" s="159"/>
      <c r="J56" s="159"/>
      <c r="K56" s="159"/>
    </row>
    <row r="57" spans="1:11" ht="15.75" x14ac:dyDescent="0.25">
      <c r="A57" s="68"/>
      <c r="B57" s="187"/>
      <c r="C57" s="160"/>
      <c r="D57" s="69"/>
      <c r="E57" s="194"/>
      <c r="F57" s="158"/>
      <c r="G57" s="158"/>
      <c r="H57" s="159"/>
      <c r="I57" s="159"/>
      <c r="J57" s="159"/>
      <c r="K57" s="159"/>
    </row>
    <row r="58" spans="1:11" ht="15.75" x14ac:dyDescent="0.25">
      <c r="A58" s="79"/>
      <c r="B58" s="187"/>
      <c r="C58" s="160"/>
      <c r="D58" s="69"/>
      <c r="E58" s="194"/>
      <c r="F58" s="158"/>
      <c r="G58" s="158"/>
      <c r="H58" s="159"/>
      <c r="I58" s="159"/>
      <c r="J58" s="159"/>
      <c r="K58" s="159"/>
    </row>
    <row r="59" spans="1:11" ht="15.75" x14ac:dyDescent="0.25">
      <c r="A59" s="68"/>
      <c r="B59" s="187"/>
      <c r="C59" s="160"/>
      <c r="D59" s="69"/>
      <c r="E59" s="194"/>
      <c r="F59" s="158"/>
      <c r="G59" s="158"/>
      <c r="H59" s="159"/>
      <c r="I59" s="159"/>
      <c r="J59" s="159"/>
      <c r="K59" s="159"/>
    </row>
    <row r="60" spans="1:11" ht="15.75" x14ac:dyDescent="0.25">
      <c r="A60" s="68"/>
      <c r="B60" s="187"/>
      <c r="C60" s="160"/>
      <c r="D60" s="69"/>
      <c r="E60" s="194"/>
      <c r="F60" s="158"/>
      <c r="G60" s="158"/>
      <c r="H60" s="159"/>
      <c r="I60" s="159"/>
      <c r="J60" s="159"/>
      <c r="K60" s="159"/>
    </row>
    <row r="61" spans="1:11" ht="15.75" x14ac:dyDescent="0.25">
      <c r="A61" s="79"/>
      <c r="B61" s="187"/>
      <c r="C61" s="190"/>
      <c r="D61" s="69"/>
      <c r="E61" s="194"/>
      <c r="F61" s="158"/>
      <c r="G61" s="158"/>
      <c r="H61" s="159"/>
      <c r="I61" s="159"/>
      <c r="J61" s="159"/>
      <c r="K61" s="159"/>
    </row>
    <row r="62" spans="1:11" ht="15.75" x14ac:dyDescent="0.25">
      <c r="A62" s="68"/>
      <c r="B62" s="187"/>
      <c r="C62" s="190"/>
      <c r="D62" s="69"/>
      <c r="E62" s="194"/>
      <c r="F62" s="158"/>
      <c r="G62" s="158"/>
      <c r="H62" s="159"/>
      <c r="I62" s="159"/>
      <c r="J62" s="159"/>
      <c r="K62" s="159"/>
    </row>
    <row r="63" spans="1:11" ht="15.75" x14ac:dyDescent="0.25">
      <c r="A63" s="68"/>
      <c r="B63" s="187"/>
      <c r="C63" s="190"/>
      <c r="D63" s="69"/>
      <c r="E63" s="194"/>
      <c r="F63" s="158"/>
      <c r="G63" s="158"/>
      <c r="H63" s="159"/>
      <c r="I63" s="159"/>
      <c r="J63" s="159"/>
      <c r="K63" s="159"/>
    </row>
    <row r="64" spans="1:11" ht="15.75" x14ac:dyDescent="0.25">
      <c r="A64" s="79"/>
      <c r="B64" s="187"/>
      <c r="C64" s="190"/>
      <c r="D64" s="69"/>
      <c r="E64" s="194"/>
      <c r="F64" s="158"/>
      <c r="G64" s="158"/>
      <c r="H64" s="159"/>
      <c r="I64" s="159"/>
      <c r="J64" s="159"/>
      <c r="K64" s="159"/>
    </row>
    <row r="65" spans="1:11" ht="15.75" x14ac:dyDescent="0.25">
      <c r="A65" s="79"/>
      <c r="B65" s="203"/>
      <c r="C65" s="151"/>
      <c r="D65" s="203"/>
      <c r="E65" s="203"/>
      <c r="F65" s="158"/>
      <c r="G65" s="158"/>
      <c r="H65" s="159"/>
      <c r="I65" s="159"/>
      <c r="J65" s="159"/>
      <c r="K65" s="159"/>
    </row>
    <row r="66" spans="1:11" ht="15.75" x14ac:dyDescent="0.25">
      <c r="A66" s="79"/>
      <c r="B66" s="203"/>
      <c r="C66" s="151"/>
      <c r="D66" s="203"/>
      <c r="E66" s="203"/>
      <c r="F66" s="158"/>
      <c r="G66" s="158"/>
      <c r="H66" s="159"/>
      <c r="I66" s="159"/>
      <c r="J66" s="159"/>
      <c r="K66" s="159"/>
    </row>
    <row r="67" spans="1:11" ht="15.75" x14ac:dyDescent="0.25">
      <c r="A67" s="79"/>
      <c r="B67" s="203"/>
      <c r="C67" s="151"/>
      <c r="D67" s="203"/>
      <c r="E67" s="203"/>
      <c r="F67" s="158"/>
      <c r="G67" s="158"/>
      <c r="H67" s="159"/>
      <c r="I67" s="159"/>
      <c r="J67" s="159"/>
      <c r="K67" s="159"/>
    </row>
    <row r="68" spans="1:11" ht="15.75" x14ac:dyDescent="0.25">
      <c r="A68" s="79"/>
      <c r="B68" s="203"/>
      <c r="C68" s="151"/>
      <c r="D68" s="203"/>
      <c r="E68" s="203"/>
      <c r="F68" s="158"/>
      <c r="G68" s="158"/>
      <c r="H68" s="159"/>
      <c r="I68" s="159"/>
      <c r="J68" s="159"/>
      <c r="K68" s="159"/>
    </row>
    <row r="69" spans="1:11" ht="15.75" x14ac:dyDescent="0.25">
      <c r="A69" s="79"/>
      <c r="B69" s="203"/>
      <c r="C69" s="151"/>
      <c r="D69" s="203"/>
      <c r="E69" s="203"/>
      <c r="F69" s="158"/>
      <c r="G69" s="158"/>
      <c r="H69" s="159"/>
      <c r="I69" s="159"/>
      <c r="J69" s="159"/>
      <c r="K69" s="159"/>
    </row>
    <row r="70" spans="1:11" ht="15.75" x14ac:dyDescent="0.25">
      <c r="A70" s="79"/>
      <c r="B70" s="203"/>
      <c r="C70" s="151"/>
      <c r="D70" s="203"/>
      <c r="E70" s="203"/>
      <c r="F70" s="158"/>
      <c r="G70" s="158"/>
      <c r="H70" s="159"/>
      <c r="I70" s="159"/>
      <c r="J70" s="159"/>
      <c r="K70" s="159"/>
    </row>
    <row r="71" spans="1:11" ht="15.75" x14ac:dyDescent="0.25">
      <c r="A71" s="79"/>
      <c r="B71" s="203"/>
      <c r="C71" s="151"/>
      <c r="D71" s="203"/>
      <c r="E71" s="203"/>
      <c r="F71" s="158"/>
      <c r="G71" s="158"/>
      <c r="H71" s="159"/>
      <c r="I71" s="159"/>
      <c r="J71" s="159"/>
      <c r="K71" s="159"/>
    </row>
    <row r="72" spans="1:11" ht="15.75" x14ac:dyDescent="0.25">
      <c r="A72" s="79"/>
      <c r="B72" s="203"/>
      <c r="C72" s="151"/>
      <c r="D72" s="203"/>
      <c r="E72" s="203"/>
      <c r="F72" s="158"/>
      <c r="G72" s="158"/>
      <c r="H72" s="159"/>
      <c r="I72" s="159"/>
      <c r="J72" s="159"/>
      <c r="K72" s="159"/>
    </row>
    <row r="73" spans="1:11" ht="15.75" x14ac:dyDescent="0.25">
      <c r="A73" s="79"/>
      <c r="B73" s="203"/>
      <c r="C73" s="151"/>
      <c r="D73" s="203"/>
      <c r="E73" s="203"/>
      <c r="F73" s="158"/>
      <c r="G73" s="158"/>
      <c r="H73" s="159"/>
      <c r="I73" s="159"/>
      <c r="J73" s="159"/>
      <c r="K73" s="159"/>
    </row>
    <row r="74" spans="1:11" ht="15.75" x14ac:dyDescent="0.25">
      <c r="A74" s="79"/>
      <c r="B74" s="203"/>
      <c r="C74" s="222"/>
      <c r="D74" s="203"/>
      <c r="E74" s="203"/>
      <c r="F74" s="158"/>
      <c r="G74" s="158"/>
      <c r="H74" s="159"/>
      <c r="I74" s="159"/>
      <c r="J74" s="159"/>
      <c r="K74" s="159"/>
    </row>
    <row r="75" spans="1:11" ht="15.75" x14ac:dyDescent="0.25">
      <c r="A75" s="79"/>
      <c r="B75" s="203"/>
      <c r="C75" s="222"/>
      <c r="D75" s="203"/>
      <c r="E75" s="203"/>
      <c r="F75" s="158"/>
      <c r="G75" s="158"/>
      <c r="H75" s="159"/>
      <c r="I75" s="159"/>
      <c r="J75" s="159"/>
      <c r="K75" s="159"/>
    </row>
    <row r="76" spans="1:11" ht="15.75" x14ac:dyDescent="0.25">
      <c r="A76" s="79"/>
      <c r="B76" s="203"/>
      <c r="C76" s="222"/>
      <c r="D76" s="203"/>
      <c r="E76" s="203"/>
      <c r="F76" s="158"/>
      <c r="G76" s="158"/>
      <c r="H76" s="159"/>
      <c r="I76" s="159"/>
      <c r="J76" s="159"/>
      <c r="K76" s="159"/>
    </row>
    <row r="77" spans="1:11" ht="15.75" x14ac:dyDescent="0.25">
      <c r="A77" s="79"/>
      <c r="B77" s="203"/>
      <c r="C77" s="222"/>
      <c r="D77" s="203"/>
      <c r="E77" s="203"/>
      <c r="F77" s="158"/>
      <c r="G77" s="158"/>
      <c r="H77" s="159"/>
      <c r="I77" s="159"/>
      <c r="J77" s="159"/>
      <c r="K77" s="159"/>
    </row>
    <row r="78" spans="1:11" ht="15.75" x14ac:dyDescent="0.25">
      <c r="A78" s="79"/>
      <c r="B78" s="203"/>
      <c r="C78" s="222"/>
      <c r="D78" s="203"/>
      <c r="E78" s="203"/>
      <c r="F78" s="158"/>
      <c r="G78" s="158"/>
      <c r="H78" s="159"/>
      <c r="I78" s="159"/>
      <c r="J78" s="159"/>
      <c r="K78" s="159"/>
    </row>
    <row r="79" spans="1:11" ht="15.75" x14ac:dyDescent="0.25">
      <c r="A79" s="79"/>
      <c r="B79" s="203"/>
      <c r="C79" s="222"/>
      <c r="D79" s="203"/>
      <c r="E79" s="203"/>
      <c r="F79" s="158"/>
      <c r="G79" s="158"/>
      <c r="H79" s="159"/>
      <c r="I79" s="159"/>
      <c r="J79" s="159"/>
      <c r="K79" s="159"/>
    </row>
    <row r="80" spans="1:11" ht="15.75" x14ac:dyDescent="0.25">
      <c r="A80" s="79"/>
      <c r="B80" s="203"/>
      <c r="C80" s="222"/>
      <c r="D80" s="203"/>
      <c r="E80" s="203"/>
      <c r="F80" s="158"/>
      <c r="G80" s="158"/>
      <c r="H80" s="159"/>
      <c r="I80" s="159"/>
      <c r="J80" s="159"/>
      <c r="K80" s="159"/>
    </row>
    <row r="81" spans="1:11" ht="15.75" x14ac:dyDescent="0.25">
      <c r="A81" s="79"/>
      <c r="B81" s="203"/>
      <c r="C81" s="222"/>
      <c r="D81" s="203"/>
      <c r="E81" s="203"/>
      <c r="F81" s="158"/>
      <c r="G81" s="158"/>
      <c r="H81" s="159"/>
      <c r="I81" s="159"/>
      <c r="J81" s="159"/>
      <c r="K81" s="159"/>
    </row>
  </sheetData>
  <pageMargins left="0.7" right="0.7" top="0.75" bottom="0.75" header="0.3" footer="0.3"/>
  <pageSetup paperSize="1000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I20" sqref="I20"/>
    </sheetView>
  </sheetViews>
  <sheetFormatPr defaultRowHeight="15" x14ac:dyDescent="0.25"/>
  <cols>
    <col min="1" max="1" width="13.140625" style="288" customWidth="1"/>
    <col min="2" max="4" width="10.85546875" style="288" customWidth="1"/>
    <col min="5" max="5" width="9.140625" style="288"/>
    <col min="6" max="8" width="10.85546875" style="295" customWidth="1"/>
    <col min="9" max="9" width="9.140625" style="288"/>
    <col min="10" max="12" width="10.85546875" style="288" customWidth="1"/>
    <col min="13" max="13" width="9.140625" style="288"/>
    <col min="14" max="14" width="14.85546875" style="288" bestFit="1" customWidth="1"/>
    <col min="15" max="15" width="15.140625" style="288" bestFit="1" customWidth="1"/>
    <col min="16" max="16" width="11.28515625" style="288" customWidth="1"/>
    <col min="17" max="17" width="0" style="288" hidden="1" customWidth="1"/>
    <col min="18" max="16384" width="9.140625" style="288"/>
  </cols>
  <sheetData>
    <row r="1" spans="1:17" ht="30" customHeight="1" thickBot="1" x14ac:dyDescent="0.3">
      <c r="A1" s="299" t="s">
        <v>239</v>
      </c>
      <c r="B1" s="332" t="s">
        <v>119</v>
      </c>
      <c r="C1" s="299" t="s">
        <v>244</v>
      </c>
      <c r="D1" s="299" t="s">
        <v>240</v>
      </c>
      <c r="E1" s="299" t="s">
        <v>241</v>
      </c>
      <c r="F1" s="332" t="s">
        <v>120</v>
      </c>
      <c r="G1" s="299" t="s">
        <v>244</v>
      </c>
      <c r="H1" s="299" t="s">
        <v>240</v>
      </c>
      <c r="I1" s="299" t="s">
        <v>241</v>
      </c>
      <c r="J1" s="332" t="s">
        <v>118</v>
      </c>
      <c r="K1" s="299" t="s">
        <v>244</v>
      </c>
      <c r="L1" s="299" t="s">
        <v>240</v>
      </c>
      <c r="M1" s="299" t="s">
        <v>241</v>
      </c>
      <c r="N1" s="299" t="s">
        <v>242</v>
      </c>
      <c r="O1" s="299" t="s">
        <v>243</v>
      </c>
      <c r="P1" s="299" t="s">
        <v>81</v>
      </c>
    </row>
    <row r="2" spans="1:17" s="292" customFormat="1" ht="15.75" thickTop="1" x14ac:dyDescent="0.25">
      <c r="A2" s="289" t="s">
        <v>82</v>
      </c>
      <c r="B2" s="343">
        <v>0</v>
      </c>
      <c r="C2" s="343"/>
      <c r="D2" s="343">
        <v>0</v>
      </c>
      <c r="E2" s="344" t="e">
        <f>CONCATENATE("1 : ",ROUND(B2/D2,1))</f>
        <v>#DIV/0!</v>
      </c>
      <c r="F2" s="347">
        <f>(9+9+9+9)</f>
        <v>36</v>
      </c>
      <c r="G2" s="347">
        <v>4</v>
      </c>
      <c r="H2" s="347">
        <v>4</v>
      </c>
      <c r="I2" s="348" t="str">
        <f>CONCATENATE("1 : ",ROUND(F2/H2,1))</f>
        <v>1 : 9</v>
      </c>
      <c r="J2" s="351"/>
      <c r="K2" s="351"/>
      <c r="L2" s="351">
        <v>0</v>
      </c>
      <c r="M2" s="352" t="e">
        <f>CONCATENATE("1 : ",ROUND(J2/L2,1))</f>
        <v>#DIV/0!</v>
      </c>
      <c r="N2" s="290">
        <f>SUM(B2+F2+J2)</f>
        <v>36</v>
      </c>
      <c r="O2" s="290">
        <f>D2+H2+L2</f>
        <v>4</v>
      </c>
      <c r="P2" s="302" t="str">
        <f>CONCATENATE("1 : ",ROUND(N2/O2,1))</f>
        <v>1 : 9</v>
      </c>
      <c r="Q2" s="292">
        <f>N2/O2</f>
        <v>9</v>
      </c>
    </row>
    <row r="3" spans="1:17" s="292" customFormat="1" x14ac:dyDescent="0.25">
      <c r="A3" s="293" t="s">
        <v>83</v>
      </c>
      <c r="B3" s="345">
        <v>0</v>
      </c>
      <c r="C3" s="345"/>
      <c r="D3" s="343">
        <v>0</v>
      </c>
      <c r="E3" s="344" t="e">
        <f t="shared" ref="E3:E13" si="0">CONCATENATE("1 : ",ROUND(B3/D3,1))</f>
        <v>#DIV/0!</v>
      </c>
      <c r="F3" s="349">
        <v>9</v>
      </c>
      <c r="G3" s="349">
        <v>1</v>
      </c>
      <c r="H3" s="349">
        <v>4</v>
      </c>
      <c r="I3" s="348" t="str">
        <f t="shared" ref="I3:I13" si="1">CONCATENATE("1 : ",ROUND(F3/H3,1))</f>
        <v>1 : 2,3</v>
      </c>
      <c r="J3" s="353">
        <v>0</v>
      </c>
      <c r="K3" s="353"/>
      <c r="L3" s="351">
        <v>0</v>
      </c>
      <c r="M3" s="352" t="e">
        <f t="shared" ref="M3:M13" si="2">CONCATENATE("1 : ",ROUND(J3/L3,1))</f>
        <v>#DIV/0!</v>
      </c>
      <c r="N3" s="294">
        <f t="shared" ref="N3:N13" si="3">SUM(B3+F3+J3)</f>
        <v>9</v>
      </c>
      <c r="O3" s="290">
        <f t="shared" ref="O3:O13" si="4">D3+H3+L3</f>
        <v>4</v>
      </c>
      <c r="P3" s="302" t="str">
        <f t="shared" ref="P3:P13" si="5">CONCATENATE("1 : ",ROUND(N3/O3,1))</f>
        <v>1 : 2,3</v>
      </c>
      <c r="Q3" s="292">
        <f>N3/O3</f>
        <v>2.25</v>
      </c>
    </row>
    <row r="4" spans="1:17" x14ac:dyDescent="0.25">
      <c r="A4" s="293" t="s">
        <v>84</v>
      </c>
      <c r="B4" s="345">
        <f>(4+11)</f>
        <v>15</v>
      </c>
      <c r="C4" s="345">
        <v>2</v>
      </c>
      <c r="D4" s="343">
        <v>3</v>
      </c>
      <c r="E4" s="344" t="str">
        <f t="shared" si="0"/>
        <v>1 : 5</v>
      </c>
      <c r="F4" s="349">
        <f>(10+9+10+9)</f>
        <v>38</v>
      </c>
      <c r="G4" s="349">
        <v>3</v>
      </c>
      <c r="H4" s="349">
        <v>4</v>
      </c>
      <c r="I4" s="348" t="str">
        <f t="shared" si="1"/>
        <v>1 : 9,5</v>
      </c>
      <c r="J4" s="353">
        <v>8</v>
      </c>
      <c r="K4" s="353">
        <v>1</v>
      </c>
      <c r="L4" s="351">
        <v>3</v>
      </c>
      <c r="M4" s="352" t="str">
        <f t="shared" si="2"/>
        <v>1 : 2,7</v>
      </c>
      <c r="N4" s="294">
        <f t="shared" si="3"/>
        <v>61</v>
      </c>
      <c r="O4" s="290">
        <f t="shared" si="4"/>
        <v>10</v>
      </c>
      <c r="P4" s="302" t="str">
        <f t="shared" si="5"/>
        <v>1 : 6,1</v>
      </c>
      <c r="Q4" s="288">
        <f>N4/O4</f>
        <v>6.1</v>
      </c>
    </row>
    <row r="5" spans="1:17" x14ac:dyDescent="0.25">
      <c r="A5" s="293" t="s">
        <v>85</v>
      </c>
      <c r="B5" s="345">
        <v>0</v>
      </c>
      <c r="C5" s="345"/>
      <c r="D5" s="343">
        <v>0</v>
      </c>
      <c r="E5" s="344" t="e">
        <f t="shared" si="0"/>
        <v>#DIV/0!</v>
      </c>
      <c r="F5" s="349">
        <v>9</v>
      </c>
      <c r="G5" s="349">
        <v>1</v>
      </c>
      <c r="H5" s="349">
        <v>4</v>
      </c>
      <c r="I5" s="348" t="str">
        <f t="shared" si="1"/>
        <v>1 : 2,3</v>
      </c>
      <c r="J5" s="353">
        <v>8</v>
      </c>
      <c r="K5" s="353">
        <v>1</v>
      </c>
      <c r="L5" s="351">
        <v>0</v>
      </c>
      <c r="M5" s="352" t="e">
        <f t="shared" si="2"/>
        <v>#DIV/0!</v>
      </c>
      <c r="N5" s="294">
        <f t="shared" si="3"/>
        <v>17</v>
      </c>
      <c r="O5" s="290">
        <f t="shared" si="4"/>
        <v>4</v>
      </c>
      <c r="P5" s="302" t="str">
        <f t="shared" si="5"/>
        <v>1 : 4,3</v>
      </c>
      <c r="Q5" s="288">
        <f t="shared" ref="Q5:Q13" si="6">N5/O5</f>
        <v>4.25</v>
      </c>
    </row>
    <row r="6" spans="1:17" x14ac:dyDescent="0.25">
      <c r="A6" s="293" t="s">
        <v>86</v>
      </c>
      <c r="B6" s="345">
        <v>0</v>
      </c>
      <c r="C6" s="345"/>
      <c r="D6" s="343">
        <v>0</v>
      </c>
      <c r="E6" s="344" t="e">
        <f t="shared" si="0"/>
        <v>#DIV/0!</v>
      </c>
      <c r="F6" s="349">
        <v>0</v>
      </c>
      <c r="G6" s="349"/>
      <c r="H6" s="349">
        <v>0</v>
      </c>
      <c r="I6" s="348" t="e">
        <f t="shared" si="1"/>
        <v>#DIV/0!</v>
      </c>
      <c r="J6" s="353">
        <v>0</v>
      </c>
      <c r="K6" s="353"/>
      <c r="L6" s="351">
        <v>0</v>
      </c>
      <c r="M6" s="352" t="e">
        <f t="shared" si="2"/>
        <v>#DIV/0!</v>
      </c>
      <c r="N6" s="294">
        <f t="shared" si="3"/>
        <v>0</v>
      </c>
      <c r="O6" s="290">
        <f t="shared" si="4"/>
        <v>0</v>
      </c>
      <c r="P6" s="302" t="e">
        <f t="shared" si="5"/>
        <v>#DIV/0!</v>
      </c>
      <c r="Q6" s="288" t="e">
        <f t="shared" si="6"/>
        <v>#DIV/0!</v>
      </c>
    </row>
    <row r="7" spans="1:17" x14ac:dyDescent="0.25">
      <c r="A7" s="293" t="s">
        <v>87</v>
      </c>
      <c r="B7" s="345">
        <v>0</v>
      </c>
      <c r="C7" s="345"/>
      <c r="D7" s="343">
        <v>0</v>
      </c>
      <c r="E7" s="344" t="e">
        <f t="shared" si="0"/>
        <v>#DIV/0!</v>
      </c>
      <c r="F7" s="349">
        <v>0</v>
      </c>
      <c r="G7" s="349"/>
      <c r="H7" s="349">
        <v>0</v>
      </c>
      <c r="I7" s="348" t="e">
        <f t="shared" si="1"/>
        <v>#DIV/0!</v>
      </c>
      <c r="J7" s="353">
        <v>0</v>
      </c>
      <c r="K7" s="353"/>
      <c r="L7" s="351">
        <v>0</v>
      </c>
      <c r="M7" s="352" t="e">
        <f t="shared" si="2"/>
        <v>#DIV/0!</v>
      </c>
      <c r="N7" s="294">
        <f t="shared" si="3"/>
        <v>0</v>
      </c>
      <c r="O7" s="290">
        <f t="shared" si="4"/>
        <v>0</v>
      </c>
      <c r="P7" s="302" t="e">
        <f t="shared" si="5"/>
        <v>#DIV/0!</v>
      </c>
      <c r="Q7" s="288" t="e">
        <f t="shared" si="6"/>
        <v>#DIV/0!</v>
      </c>
    </row>
    <row r="8" spans="1:17" x14ac:dyDescent="0.25">
      <c r="A8" s="293" t="s">
        <v>88</v>
      </c>
      <c r="B8" s="345">
        <v>0</v>
      </c>
      <c r="C8" s="345"/>
      <c r="D8" s="343">
        <v>0</v>
      </c>
      <c r="E8" s="344" t="e">
        <f t="shared" si="0"/>
        <v>#DIV/0!</v>
      </c>
      <c r="F8" s="349">
        <v>0</v>
      </c>
      <c r="G8" s="349"/>
      <c r="H8" s="349">
        <v>0</v>
      </c>
      <c r="I8" s="348" t="e">
        <f t="shared" si="1"/>
        <v>#DIV/0!</v>
      </c>
      <c r="J8" s="353">
        <v>0</v>
      </c>
      <c r="K8" s="353"/>
      <c r="L8" s="351">
        <v>0</v>
      </c>
      <c r="M8" s="352" t="e">
        <f t="shared" si="2"/>
        <v>#DIV/0!</v>
      </c>
      <c r="N8" s="294">
        <f t="shared" si="3"/>
        <v>0</v>
      </c>
      <c r="O8" s="290">
        <f t="shared" si="4"/>
        <v>0</v>
      </c>
      <c r="P8" s="302" t="e">
        <f t="shared" si="5"/>
        <v>#DIV/0!</v>
      </c>
      <c r="Q8" s="288" t="e">
        <f t="shared" si="6"/>
        <v>#DIV/0!</v>
      </c>
    </row>
    <row r="9" spans="1:17" x14ac:dyDescent="0.25">
      <c r="A9" s="293" t="s">
        <v>89</v>
      </c>
      <c r="B9" s="345">
        <v>0</v>
      </c>
      <c r="C9" s="345"/>
      <c r="D9" s="343">
        <v>0</v>
      </c>
      <c r="E9" s="344" t="e">
        <f t="shared" si="0"/>
        <v>#DIV/0!</v>
      </c>
      <c r="F9" s="349">
        <v>0</v>
      </c>
      <c r="G9" s="349"/>
      <c r="H9" s="349">
        <v>0</v>
      </c>
      <c r="I9" s="348" t="e">
        <f t="shared" si="1"/>
        <v>#DIV/0!</v>
      </c>
      <c r="J9" s="353">
        <v>0</v>
      </c>
      <c r="K9" s="353"/>
      <c r="L9" s="351">
        <v>0</v>
      </c>
      <c r="M9" s="352" t="e">
        <f t="shared" si="2"/>
        <v>#DIV/0!</v>
      </c>
      <c r="N9" s="294">
        <f t="shared" si="3"/>
        <v>0</v>
      </c>
      <c r="O9" s="290">
        <f t="shared" si="4"/>
        <v>0</v>
      </c>
      <c r="P9" s="302" t="e">
        <f t="shared" si="5"/>
        <v>#DIV/0!</v>
      </c>
      <c r="Q9" s="288" t="e">
        <f t="shared" si="6"/>
        <v>#DIV/0!</v>
      </c>
    </row>
    <row r="10" spans="1:17" x14ac:dyDescent="0.25">
      <c r="A10" s="293" t="s">
        <v>90</v>
      </c>
      <c r="B10" s="345">
        <v>0</v>
      </c>
      <c r="C10" s="345"/>
      <c r="D10" s="343">
        <v>0</v>
      </c>
      <c r="E10" s="344" t="e">
        <f t="shared" si="0"/>
        <v>#DIV/0!</v>
      </c>
      <c r="F10" s="349">
        <v>0</v>
      </c>
      <c r="G10" s="349"/>
      <c r="H10" s="349">
        <v>0</v>
      </c>
      <c r="I10" s="348" t="e">
        <f t="shared" si="1"/>
        <v>#DIV/0!</v>
      </c>
      <c r="J10" s="353">
        <v>0</v>
      </c>
      <c r="K10" s="353"/>
      <c r="L10" s="351">
        <v>0</v>
      </c>
      <c r="M10" s="352" t="e">
        <f t="shared" si="2"/>
        <v>#DIV/0!</v>
      </c>
      <c r="N10" s="294">
        <f t="shared" si="3"/>
        <v>0</v>
      </c>
      <c r="O10" s="290">
        <f t="shared" si="4"/>
        <v>0</v>
      </c>
      <c r="P10" s="302" t="e">
        <f t="shared" si="5"/>
        <v>#DIV/0!</v>
      </c>
      <c r="Q10" s="288" t="e">
        <f t="shared" si="6"/>
        <v>#DIV/0!</v>
      </c>
    </row>
    <row r="11" spans="1:17" x14ac:dyDescent="0.25">
      <c r="A11" s="293" t="s">
        <v>91</v>
      </c>
      <c r="B11" s="345">
        <v>0</v>
      </c>
      <c r="C11" s="345"/>
      <c r="D11" s="343">
        <v>0</v>
      </c>
      <c r="E11" s="344" t="e">
        <f t="shared" si="0"/>
        <v>#DIV/0!</v>
      </c>
      <c r="F11" s="349">
        <v>0</v>
      </c>
      <c r="G11" s="349"/>
      <c r="H11" s="349">
        <v>0</v>
      </c>
      <c r="I11" s="348" t="e">
        <f t="shared" si="1"/>
        <v>#DIV/0!</v>
      </c>
      <c r="J11" s="353">
        <v>0</v>
      </c>
      <c r="K11" s="353"/>
      <c r="L11" s="351">
        <v>0</v>
      </c>
      <c r="M11" s="352" t="e">
        <f t="shared" si="2"/>
        <v>#DIV/0!</v>
      </c>
      <c r="N11" s="294">
        <f t="shared" si="3"/>
        <v>0</v>
      </c>
      <c r="O11" s="290">
        <f t="shared" si="4"/>
        <v>0</v>
      </c>
      <c r="P11" s="302" t="e">
        <f t="shared" si="5"/>
        <v>#DIV/0!</v>
      </c>
      <c r="Q11" s="288" t="e">
        <f t="shared" si="6"/>
        <v>#DIV/0!</v>
      </c>
    </row>
    <row r="12" spans="1:17" x14ac:dyDescent="0.25">
      <c r="A12" s="293" t="s">
        <v>92</v>
      </c>
      <c r="B12" s="345">
        <v>0</v>
      </c>
      <c r="C12" s="345"/>
      <c r="D12" s="343">
        <v>0</v>
      </c>
      <c r="E12" s="344" t="e">
        <f t="shared" si="0"/>
        <v>#DIV/0!</v>
      </c>
      <c r="F12" s="349">
        <v>0</v>
      </c>
      <c r="G12" s="349"/>
      <c r="H12" s="349">
        <v>0</v>
      </c>
      <c r="I12" s="348" t="e">
        <f t="shared" si="1"/>
        <v>#DIV/0!</v>
      </c>
      <c r="J12" s="353">
        <v>0</v>
      </c>
      <c r="K12" s="353"/>
      <c r="L12" s="351">
        <v>0</v>
      </c>
      <c r="M12" s="352" t="e">
        <f t="shared" si="2"/>
        <v>#DIV/0!</v>
      </c>
      <c r="N12" s="294">
        <f t="shared" si="3"/>
        <v>0</v>
      </c>
      <c r="O12" s="290">
        <f t="shared" si="4"/>
        <v>0</v>
      </c>
      <c r="P12" s="302" t="e">
        <f t="shared" si="5"/>
        <v>#DIV/0!</v>
      </c>
      <c r="Q12" s="288" t="e">
        <f t="shared" si="6"/>
        <v>#DIV/0!</v>
      </c>
    </row>
    <row r="13" spans="1:17" ht="15.75" thickBot="1" x14ac:dyDescent="0.3">
      <c r="A13" s="297" t="s">
        <v>93</v>
      </c>
      <c r="B13" s="345">
        <v>0</v>
      </c>
      <c r="C13" s="346"/>
      <c r="D13" s="343">
        <v>0</v>
      </c>
      <c r="E13" s="344" t="e">
        <f t="shared" si="0"/>
        <v>#DIV/0!</v>
      </c>
      <c r="F13" s="349">
        <v>0</v>
      </c>
      <c r="G13" s="350"/>
      <c r="H13" s="349">
        <v>0</v>
      </c>
      <c r="I13" s="348" t="e">
        <f t="shared" si="1"/>
        <v>#DIV/0!</v>
      </c>
      <c r="J13" s="353">
        <v>0</v>
      </c>
      <c r="K13" s="354"/>
      <c r="L13" s="351">
        <v>0</v>
      </c>
      <c r="M13" s="352" t="e">
        <f t="shared" si="2"/>
        <v>#DIV/0!</v>
      </c>
      <c r="N13" s="298">
        <f t="shared" si="3"/>
        <v>0</v>
      </c>
      <c r="O13" s="290">
        <f t="shared" si="4"/>
        <v>0</v>
      </c>
      <c r="P13" s="302" t="e">
        <f t="shared" si="5"/>
        <v>#DIV/0!</v>
      </c>
      <c r="Q13" s="288" t="e">
        <f t="shared" si="6"/>
        <v>#DIV/0!</v>
      </c>
    </row>
    <row r="14" spans="1:17" ht="30" customHeight="1" thickTop="1" thickBot="1" x14ac:dyDescent="0.3">
      <c r="A14" s="300" t="s">
        <v>94</v>
      </c>
      <c r="B14" s="300">
        <f>SUM(B2:B13)</f>
        <v>15</v>
      </c>
      <c r="C14" s="300"/>
      <c r="D14" s="300"/>
      <c r="E14" s="301"/>
      <c r="F14" s="300">
        <f>SUM(F2:F13)</f>
        <v>92</v>
      </c>
      <c r="G14" s="300"/>
      <c r="H14" s="300"/>
      <c r="I14" s="301"/>
      <c r="J14" s="300">
        <f>SUM(J2:J13)</f>
        <v>16</v>
      </c>
      <c r="K14" s="300"/>
      <c r="L14" s="300"/>
      <c r="M14" s="301"/>
      <c r="N14" s="300">
        <f>SUM(N2:N13)</f>
        <v>123</v>
      </c>
      <c r="O14" s="300"/>
      <c r="P14" s="301" t="e">
        <f>CONCATENATE("1 : ",ROUND(AVERAGE(Q2:Q13),1))</f>
        <v>#DIV/0!</v>
      </c>
      <c r="Q14" s="288" t="e">
        <f>AVERAGE(Q2:Q12)</f>
        <v>#DIV/0!</v>
      </c>
    </row>
    <row r="15" spans="1:17" ht="15.75" thickTop="1" x14ac:dyDescent="0.25"/>
    <row r="22" spans="4:4" x14ac:dyDescent="0.25">
      <c r="D22" s="296"/>
    </row>
  </sheetData>
  <pageMargins left="0.7" right="0.7" top="0.75" bottom="0.75" header="0.3" footer="0.3"/>
  <pageSetup paperSize="2000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L9" sqref="L9"/>
    </sheetView>
  </sheetViews>
  <sheetFormatPr defaultRowHeight="15" x14ac:dyDescent="0.25"/>
  <cols>
    <col min="2" max="2" width="59.140625" bestFit="1" customWidth="1"/>
  </cols>
  <sheetData>
    <row r="1" spans="1:14" x14ac:dyDescent="0.25">
      <c r="A1" s="183"/>
      <c r="B1" s="139" t="s">
        <v>98</v>
      </c>
      <c r="C1" s="139" t="s">
        <v>99</v>
      </c>
      <c r="D1" s="139" t="s">
        <v>100</v>
      </c>
      <c r="E1" s="139" t="s">
        <v>101</v>
      </c>
      <c r="F1" s="139" t="s">
        <v>102</v>
      </c>
      <c r="G1" s="139" t="s">
        <v>103</v>
      </c>
      <c r="H1" s="139" t="s">
        <v>104</v>
      </c>
      <c r="I1" s="139" t="s">
        <v>105</v>
      </c>
      <c r="J1" s="139" t="s">
        <v>106</v>
      </c>
      <c r="K1" s="139" t="s">
        <v>107</v>
      </c>
      <c r="L1" s="139" t="s">
        <v>108</v>
      </c>
      <c r="M1" s="139" t="s">
        <v>109</v>
      </c>
      <c r="N1" s="139" t="s">
        <v>110</v>
      </c>
    </row>
    <row r="2" spans="1:14" x14ac:dyDescent="0.25">
      <c r="A2" s="139" t="s">
        <v>111</v>
      </c>
      <c r="B2" s="159" t="s">
        <v>112</v>
      </c>
      <c r="C2" s="48">
        <v>0</v>
      </c>
      <c r="D2" s="48">
        <v>0</v>
      </c>
      <c r="E2" s="48">
        <v>0</v>
      </c>
      <c r="F2" s="48">
        <v>0</v>
      </c>
      <c r="G2" s="48"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</row>
    <row r="3" spans="1:14" x14ac:dyDescent="0.25">
      <c r="A3" s="139" t="s">
        <v>113</v>
      </c>
      <c r="B3" s="159" t="s">
        <v>114</v>
      </c>
      <c r="C3" s="48">
        <v>0</v>
      </c>
      <c r="D3" s="48">
        <v>0</v>
      </c>
      <c r="E3" s="48">
        <v>0</v>
      </c>
      <c r="F3" s="48">
        <v>0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</row>
    <row r="4" spans="1:14" x14ac:dyDescent="0.25">
      <c r="A4" s="183"/>
      <c r="B4" s="184" t="s">
        <v>115</v>
      </c>
      <c r="C4" s="185" t="e">
        <f>(C2/C3)*100%</f>
        <v>#DIV/0!</v>
      </c>
      <c r="D4" s="185" t="e">
        <f t="shared" ref="D4:N4" si="0">(D2/D3)*100%</f>
        <v>#DIV/0!</v>
      </c>
      <c r="E4" s="185" t="e">
        <f t="shared" si="0"/>
        <v>#DIV/0!</v>
      </c>
      <c r="F4" s="185" t="e">
        <f t="shared" si="0"/>
        <v>#DIV/0!</v>
      </c>
      <c r="G4" s="185" t="e">
        <f t="shared" si="0"/>
        <v>#DIV/0!</v>
      </c>
      <c r="H4" s="185" t="e">
        <f t="shared" si="0"/>
        <v>#DIV/0!</v>
      </c>
      <c r="I4" s="185" t="e">
        <f t="shared" si="0"/>
        <v>#DIV/0!</v>
      </c>
      <c r="J4" s="185" t="e">
        <f t="shared" si="0"/>
        <v>#DIV/0!</v>
      </c>
      <c r="K4" s="185" t="e">
        <f t="shared" si="0"/>
        <v>#DIV/0!</v>
      </c>
      <c r="L4" s="185" t="e">
        <f t="shared" si="0"/>
        <v>#DIV/0!</v>
      </c>
      <c r="M4" s="185" t="e">
        <f t="shared" si="0"/>
        <v>#DIV/0!</v>
      </c>
      <c r="N4" s="185" t="e">
        <f t="shared" si="0"/>
        <v>#DIV/0!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9" sqref="D19"/>
    </sheetView>
  </sheetViews>
  <sheetFormatPr defaultRowHeight="15" x14ac:dyDescent="0.25"/>
  <cols>
    <col min="1" max="1" width="10.85546875" bestFit="1" customWidth="1"/>
    <col min="2" max="2" width="14.85546875" bestFit="1" customWidth="1"/>
    <col min="5" max="5" width="0" hidden="1" customWidth="1"/>
  </cols>
  <sheetData>
    <row r="1" spans="1:5" x14ac:dyDescent="0.25">
      <c r="A1" s="139" t="s">
        <v>78</v>
      </c>
      <c r="B1" s="139" t="s">
        <v>79</v>
      </c>
      <c r="C1" s="139" t="s">
        <v>80</v>
      </c>
      <c r="D1" s="139" t="s">
        <v>81</v>
      </c>
    </row>
    <row r="2" spans="1:5" x14ac:dyDescent="0.25">
      <c r="A2" s="49" t="s">
        <v>82</v>
      </c>
      <c r="B2" s="48">
        <v>0</v>
      </c>
      <c r="C2" s="48">
        <v>5</v>
      </c>
      <c r="D2" s="140" t="str">
        <f>CONCATENATE("1 : ",ROUND(B2/C2,1))</f>
        <v>1 : 0</v>
      </c>
      <c r="E2">
        <f>B2/C2</f>
        <v>0</v>
      </c>
    </row>
    <row r="3" spans="1:5" x14ac:dyDescent="0.25">
      <c r="A3" s="49" t="s">
        <v>83</v>
      </c>
      <c r="B3" s="48">
        <v>14</v>
      </c>
      <c r="C3" s="48">
        <v>5</v>
      </c>
      <c r="D3" s="140" t="str">
        <f t="shared" ref="D3:D13" si="0">CONCATENATE("1 : ",ROUND(B3/C3,1))</f>
        <v>1 : 2,8</v>
      </c>
      <c r="E3">
        <f t="shared" ref="E3:E13" si="1">B3/C3</f>
        <v>2.8</v>
      </c>
    </row>
    <row r="4" spans="1:5" x14ac:dyDescent="0.25">
      <c r="A4" s="49" t="s">
        <v>84</v>
      </c>
      <c r="B4" s="48">
        <v>1</v>
      </c>
      <c r="C4" s="48">
        <v>5</v>
      </c>
      <c r="D4" s="140" t="str">
        <f t="shared" si="0"/>
        <v>1 : 0,2</v>
      </c>
      <c r="E4">
        <f t="shared" si="1"/>
        <v>0.2</v>
      </c>
    </row>
    <row r="5" spans="1:5" x14ac:dyDescent="0.25">
      <c r="A5" s="49" t="s">
        <v>85</v>
      </c>
      <c r="B5" s="48">
        <v>4</v>
      </c>
      <c r="C5" s="48">
        <v>5</v>
      </c>
      <c r="D5" s="140" t="str">
        <f t="shared" si="0"/>
        <v>1 : 0,8</v>
      </c>
      <c r="E5">
        <f t="shared" si="1"/>
        <v>0.8</v>
      </c>
    </row>
    <row r="6" spans="1:5" x14ac:dyDescent="0.25">
      <c r="A6" s="49" t="s">
        <v>86</v>
      </c>
      <c r="B6" s="48"/>
      <c r="C6" s="48">
        <v>5</v>
      </c>
      <c r="D6" s="140" t="str">
        <f t="shared" si="0"/>
        <v>1 : 0</v>
      </c>
      <c r="E6">
        <f t="shared" si="1"/>
        <v>0</v>
      </c>
    </row>
    <row r="7" spans="1:5" x14ac:dyDescent="0.25">
      <c r="A7" s="49" t="s">
        <v>87</v>
      </c>
      <c r="B7" s="48"/>
      <c r="C7" s="48">
        <v>5</v>
      </c>
      <c r="D7" s="140" t="str">
        <f t="shared" si="0"/>
        <v>1 : 0</v>
      </c>
      <c r="E7">
        <f t="shared" si="1"/>
        <v>0</v>
      </c>
    </row>
    <row r="8" spans="1:5" x14ac:dyDescent="0.25">
      <c r="A8" s="49" t="s">
        <v>88</v>
      </c>
      <c r="B8" s="48"/>
      <c r="C8" s="48">
        <v>5</v>
      </c>
      <c r="D8" s="140" t="str">
        <f t="shared" si="0"/>
        <v>1 : 0</v>
      </c>
      <c r="E8">
        <f t="shared" si="1"/>
        <v>0</v>
      </c>
    </row>
    <row r="9" spans="1:5" x14ac:dyDescent="0.25">
      <c r="A9" s="49" t="s">
        <v>89</v>
      </c>
      <c r="B9" s="48"/>
      <c r="C9" s="48">
        <v>5</v>
      </c>
      <c r="D9" s="140" t="str">
        <f t="shared" si="0"/>
        <v>1 : 0</v>
      </c>
      <c r="E9">
        <f t="shared" si="1"/>
        <v>0</v>
      </c>
    </row>
    <row r="10" spans="1:5" x14ac:dyDescent="0.25">
      <c r="A10" s="49" t="s">
        <v>90</v>
      </c>
      <c r="B10" s="48"/>
      <c r="C10" s="48">
        <v>5</v>
      </c>
      <c r="D10" s="140" t="str">
        <f t="shared" si="0"/>
        <v>1 : 0</v>
      </c>
      <c r="E10">
        <f t="shared" si="1"/>
        <v>0</v>
      </c>
    </row>
    <row r="11" spans="1:5" x14ac:dyDescent="0.25">
      <c r="A11" s="49" t="s">
        <v>91</v>
      </c>
      <c r="B11" s="48"/>
      <c r="C11" s="48">
        <v>5</v>
      </c>
      <c r="D11" s="140" t="str">
        <f t="shared" si="0"/>
        <v>1 : 0</v>
      </c>
      <c r="E11">
        <f t="shared" si="1"/>
        <v>0</v>
      </c>
    </row>
    <row r="12" spans="1:5" x14ac:dyDescent="0.25">
      <c r="A12" s="49" t="s">
        <v>92</v>
      </c>
      <c r="B12" s="48"/>
      <c r="C12" s="48">
        <v>5</v>
      </c>
      <c r="D12" s="140" t="str">
        <f t="shared" si="0"/>
        <v>1 : 0</v>
      </c>
      <c r="E12">
        <f t="shared" si="1"/>
        <v>0</v>
      </c>
    </row>
    <row r="13" spans="1:5" x14ac:dyDescent="0.25">
      <c r="A13" s="49" t="s">
        <v>93</v>
      </c>
      <c r="B13" s="48"/>
      <c r="C13" s="48">
        <v>5</v>
      </c>
      <c r="D13" s="140" t="str">
        <f t="shared" si="0"/>
        <v>1 : 0</v>
      </c>
      <c r="E13">
        <f t="shared" si="1"/>
        <v>0</v>
      </c>
    </row>
    <row r="14" spans="1:5" x14ac:dyDescent="0.25">
      <c r="A14" s="141" t="s">
        <v>94</v>
      </c>
      <c r="B14" s="48">
        <f>SUM(B2:B13)</f>
        <v>19</v>
      </c>
      <c r="C14" s="48"/>
      <c r="D14" s="140" t="str">
        <f>CONCATENATE("1 : ",ROUND(AVERAGE(E2:E13),1))</f>
        <v>1 : 0,3</v>
      </c>
      <c r="E14">
        <f>AVERAGE(E2:E12)</f>
        <v>0.34545454545454546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H18" sqref="H18"/>
    </sheetView>
  </sheetViews>
  <sheetFormatPr defaultRowHeight="15" x14ac:dyDescent="0.25"/>
  <cols>
    <col min="1" max="1" width="13.140625" style="288" customWidth="1"/>
    <col min="2" max="2" width="12.42578125" style="288" bestFit="1" customWidth="1"/>
    <col min="3" max="3" width="10.85546875" style="288" customWidth="1"/>
    <col min="4" max="4" width="9.140625" style="288"/>
    <col min="5" max="6" width="10.85546875" style="295" customWidth="1"/>
    <col min="7" max="7" width="9.140625" style="288"/>
    <col min="8" max="10" width="10.85546875" style="288" customWidth="1"/>
    <col min="11" max="11" width="9.140625" style="288"/>
    <col min="12" max="12" width="14.85546875" style="288" bestFit="1" customWidth="1"/>
    <col min="13" max="13" width="15.140625" style="288" bestFit="1" customWidth="1"/>
    <col min="14" max="14" width="11.28515625" style="288" customWidth="1"/>
    <col min="15" max="15" width="0" style="288" hidden="1" customWidth="1"/>
    <col min="16" max="16384" width="9.140625" style="288"/>
  </cols>
  <sheetData>
    <row r="1" spans="1:15" ht="30" customHeight="1" thickBot="1" x14ac:dyDescent="0.3">
      <c r="A1" s="299" t="s">
        <v>239</v>
      </c>
      <c r="B1" s="332" t="s">
        <v>259</v>
      </c>
      <c r="C1" s="299" t="s">
        <v>261</v>
      </c>
      <c r="D1" s="299" t="s">
        <v>241</v>
      </c>
      <c r="E1" s="332" t="s">
        <v>260</v>
      </c>
      <c r="F1" s="299" t="s">
        <v>261</v>
      </c>
      <c r="G1" s="299" t="s">
        <v>241</v>
      </c>
      <c r="H1" s="299" t="s">
        <v>118</v>
      </c>
      <c r="I1" s="299" t="s">
        <v>244</v>
      </c>
      <c r="J1" s="299" t="s">
        <v>240</v>
      </c>
      <c r="K1" s="299" t="s">
        <v>241</v>
      </c>
      <c r="L1" s="299" t="s">
        <v>242</v>
      </c>
      <c r="M1" s="299" t="s">
        <v>243</v>
      </c>
      <c r="N1" s="299" t="s">
        <v>81</v>
      </c>
    </row>
    <row r="2" spans="1:15" s="292" customFormat="1" ht="15.75" thickTop="1" x14ac:dyDescent="0.25">
      <c r="A2" s="289" t="s">
        <v>82</v>
      </c>
      <c r="B2" s="303">
        <v>27</v>
      </c>
      <c r="C2" s="303">
        <v>0</v>
      </c>
      <c r="D2" s="291" t="e">
        <f t="shared" ref="D2:D13" si="0">CONCATENATE("1 : ",ROUND(B2/C2,1))</f>
        <v>#DIV/0!</v>
      </c>
      <c r="E2" s="305">
        <v>37</v>
      </c>
      <c r="F2" s="305">
        <v>0</v>
      </c>
      <c r="G2" s="306" t="e">
        <f t="shared" ref="G2:G13" si="1">CONCATENATE("1 : ",ROUND(E2/F2,1))</f>
        <v>#DIV/0!</v>
      </c>
      <c r="H2" s="308"/>
      <c r="I2" s="308"/>
      <c r="J2" s="308">
        <v>0</v>
      </c>
      <c r="K2" s="309" t="e">
        <f>CONCATENATE("1 : ",ROUND(H2/J2,1))</f>
        <v>#DIV/0!</v>
      </c>
      <c r="L2" s="290">
        <f t="shared" ref="L2:L13" si="2">SUM(B2+E2+H2)</f>
        <v>64</v>
      </c>
      <c r="M2" s="290">
        <f t="shared" ref="M2:M13" si="3">C2+F2+J2</f>
        <v>0</v>
      </c>
      <c r="N2" s="302" t="e">
        <f>CONCATENATE("1 : ",ROUND(L2/M2,1))</f>
        <v>#DIV/0!</v>
      </c>
      <c r="O2" s="292" t="e">
        <f>L2/M2</f>
        <v>#DIV/0!</v>
      </c>
    </row>
    <row r="3" spans="1:15" s="292" customFormat="1" x14ac:dyDescent="0.25">
      <c r="A3" s="293" t="s">
        <v>83</v>
      </c>
      <c r="B3" s="304">
        <v>0</v>
      </c>
      <c r="C3" s="303">
        <v>0</v>
      </c>
      <c r="D3" s="291" t="e">
        <f t="shared" si="0"/>
        <v>#DIV/0!</v>
      </c>
      <c r="E3" s="307">
        <v>9</v>
      </c>
      <c r="F3" s="307">
        <v>0</v>
      </c>
      <c r="G3" s="306" t="e">
        <f t="shared" si="1"/>
        <v>#DIV/0!</v>
      </c>
      <c r="H3" s="310">
        <v>0</v>
      </c>
      <c r="I3" s="310"/>
      <c r="J3" s="308">
        <v>0</v>
      </c>
      <c r="K3" s="309" t="e">
        <f t="shared" ref="K3:K13" si="4">CONCATENATE("1 : ",ROUND(H3/J3,1))</f>
        <v>#DIV/0!</v>
      </c>
      <c r="L3" s="294">
        <f t="shared" si="2"/>
        <v>9</v>
      </c>
      <c r="M3" s="290">
        <f t="shared" si="3"/>
        <v>0</v>
      </c>
      <c r="N3" s="302" t="e">
        <f t="shared" ref="N3:N13" si="5">CONCATENATE("1 : ",ROUND(L3/M3,1))</f>
        <v>#DIV/0!</v>
      </c>
      <c r="O3" s="292" t="e">
        <f>L3/M3</f>
        <v>#DIV/0!</v>
      </c>
    </row>
    <row r="4" spans="1:15" x14ac:dyDescent="0.25">
      <c r="A4" s="293" t="s">
        <v>84</v>
      </c>
      <c r="B4" s="304">
        <v>0</v>
      </c>
      <c r="C4" s="303">
        <v>0</v>
      </c>
      <c r="D4" s="291" t="e">
        <f t="shared" si="0"/>
        <v>#DIV/0!</v>
      </c>
      <c r="E4" s="307">
        <v>0</v>
      </c>
      <c r="F4" s="307">
        <v>0</v>
      </c>
      <c r="G4" s="306" t="e">
        <f t="shared" si="1"/>
        <v>#DIV/0!</v>
      </c>
      <c r="H4" s="310">
        <v>0</v>
      </c>
      <c r="I4" s="310"/>
      <c r="J4" s="308">
        <v>0</v>
      </c>
      <c r="K4" s="309" t="e">
        <f t="shared" si="4"/>
        <v>#DIV/0!</v>
      </c>
      <c r="L4" s="294">
        <f t="shared" si="2"/>
        <v>0</v>
      </c>
      <c r="M4" s="290">
        <f t="shared" si="3"/>
        <v>0</v>
      </c>
      <c r="N4" s="302" t="e">
        <f t="shared" si="5"/>
        <v>#DIV/0!</v>
      </c>
      <c r="O4" s="288" t="e">
        <f>L4/M4</f>
        <v>#DIV/0!</v>
      </c>
    </row>
    <row r="5" spans="1:15" x14ac:dyDescent="0.25">
      <c r="A5" s="293" t="s">
        <v>85</v>
      </c>
      <c r="B5" s="304">
        <v>0</v>
      </c>
      <c r="C5" s="303">
        <v>0</v>
      </c>
      <c r="D5" s="291" t="e">
        <f t="shared" si="0"/>
        <v>#DIV/0!</v>
      </c>
      <c r="E5" s="307">
        <v>0</v>
      </c>
      <c r="F5" s="307">
        <v>0</v>
      </c>
      <c r="G5" s="306" t="e">
        <f t="shared" si="1"/>
        <v>#DIV/0!</v>
      </c>
      <c r="H5" s="310">
        <v>0</v>
      </c>
      <c r="I5" s="310"/>
      <c r="J5" s="308">
        <v>0</v>
      </c>
      <c r="K5" s="309" t="e">
        <f t="shared" si="4"/>
        <v>#DIV/0!</v>
      </c>
      <c r="L5" s="294">
        <f t="shared" si="2"/>
        <v>0</v>
      </c>
      <c r="M5" s="290">
        <f t="shared" si="3"/>
        <v>0</v>
      </c>
      <c r="N5" s="302" t="e">
        <f t="shared" si="5"/>
        <v>#DIV/0!</v>
      </c>
      <c r="O5" s="288" t="e">
        <f t="shared" ref="O5:O13" si="6">L5/M5</f>
        <v>#DIV/0!</v>
      </c>
    </row>
    <row r="6" spans="1:15" x14ac:dyDescent="0.25">
      <c r="A6" s="293" t="s">
        <v>86</v>
      </c>
      <c r="B6" s="304">
        <v>0</v>
      </c>
      <c r="C6" s="303">
        <v>0</v>
      </c>
      <c r="D6" s="291" t="e">
        <f t="shared" si="0"/>
        <v>#DIV/0!</v>
      </c>
      <c r="E6" s="307">
        <v>0</v>
      </c>
      <c r="F6" s="307">
        <v>0</v>
      </c>
      <c r="G6" s="306" t="e">
        <f t="shared" si="1"/>
        <v>#DIV/0!</v>
      </c>
      <c r="H6" s="310">
        <v>0</v>
      </c>
      <c r="I6" s="310"/>
      <c r="J6" s="308">
        <v>0</v>
      </c>
      <c r="K6" s="309" t="e">
        <f t="shared" si="4"/>
        <v>#DIV/0!</v>
      </c>
      <c r="L6" s="294">
        <f t="shared" si="2"/>
        <v>0</v>
      </c>
      <c r="M6" s="290">
        <f t="shared" si="3"/>
        <v>0</v>
      </c>
      <c r="N6" s="302" t="e">
        <f t="shared" si="5"/>
        <v>#DIV/0!</v>
      </c>
      <c r="O6" s="288" t="e">
        <f t="shared" si="6"/>
        <v>#DIV/0!</v>
      </c>
    </row>
    <row r="7" spans="1:15" x14ac:dyDescent="0.25">
      <c r="A7" s="293" t="s">
        <v>87</v>
      </c>
      <c r="B7" s="304">
        <v>0</v>
      </c>
      <c r="C7" s="303">
        <v>0</v>
      </c>
      <c r="D7" s="291" t="e">
        <f t="shared" si="0"/>
        <v>#DIV/0!</v>
      </c>
      <c r="E7" s="307">
        <v>0</v>
      </c>
      <c r="F7" s="307">
        <v>0</v>
      </c>
      <c r="G7" s="306" t="e">
        <f t="shared" si="1"/>
        <v>#DIV/0!</v>
      </c>
      <c r="H7" s="310">
        <v>0</v>
      </c>
      <c r="I7" s="310"/>
      <c r="J7" s="308">
        <v>0</v>
      </c>
      <c r="K7" s="309" t="e">
        <f t="shared" si="4"/>
        <v>#DIV/0!</v>
      </c>
      <c r="L7" s="294">
        <f t="shared" si="2"/>
        <v>0</v>
      </c>
      <c r="M7" s="290">
        <f t="shared" si="3"/>
        <v>0</v>
      </c>
      <c r="N7" s="302" t="e">
        <f t="shared" si="5"/>
        <v>#DIV/0!</v>
      </c>
      <c r="O7" s="288" t="e">
        <f t="shared" si="6"/>
        <v>#DIV/0!</v>
      </c>
    </row>
    <row r="8" spans="1:15" x14ac:dyDescent="0.25">
      <c r="A8" s="293" t="s">
        <v>88</v>
      </c>
      <c r="B8" s="304">
        <v>0</v>
      </c>
      <c r="C8" s="303">
        <v>0</v>
      </c>
      <c r="D8" s="291" t="e">
        <f t="shared" si="0"/>
        <v>#DIV/0!</v>
      </c>
      <c r="E8" s="307">
        <v>0</v>
      </c>
      <c r="F8" s="307">
        <v>0</v>
      </c>
      <c r="G8" s="306" t="e">
        <f t="shared" si="1"/>
        <v>#DIV/0!</v>
      </c>
      <c r="H8" s="310">
        <v>0</v>
      </c>
      <c r="I8" s="310"/>
      <c r="J8" s="308">
        <v>0</v>
      </c>
      <c r="K8" s="309" t="e">
        <f t="shared" si="4"/>
        <v>#DIV/0!</v>
      </c>
      <c r="L8" s="294">
        <f t="shared" si="2"/>
        <v>0</v>
      </c>
      <c r="M8" s="290">
        <f t="shared" si="3"/>
        <v>0</v>
      </c>
      <c r="N8" s="302" t="e">
        <f t="shared" si="5"/>
        <v>#DIV/0!</v>
      </c>
      <c r="O8" s="288" t="e">
        <f t="shared" si="6"/>
        <v>#DIV/0!</v>
      </c>
    </row>
    <row r="9" spans="1:15" x14ac:dyDescent="0.25">
      <c r="A9" s="293" t="s">
        <v>89</v>
      </c>
      <c r="B9" s="304">
        <v>0</v>
      </c>
      <c r="C9" s="303">
        <v>0</v>
      </c>
      <c r="D9" s="291" t="e">
        <f t="shared" si="0"/>
        <v>#DIV/0!</v>
      </c>
      <c r="E9" s="307">
        <v>0</v>
      </c>
      <c r="F9" s="307">
        <v>0</v>
      </c>
      <c r="G9" s="306" t="e">
        <f t="shared" si="1"/>
        <v>#DIV/0!</v>
      </c>
      <c r="H9" s="310">
        <v>0</v>
      </c>
      <c r="I9" s="310"/>
      <c r="J9" s="308">
        <v>0</v>
      </c>
      <c r="K9" s="309" t="e">
        <f t="shared" si="4"/>
        <v>#DIV/0!</v>
      </c>
      <c r="L9" s="294">
        <f t="shared" si="2"/>
        <v>0</v>
      </c>
      <c r="M9" s="290">
        <f t="shared" si="3"/>
        <v>0</v>
      </c>
      <c r="N9" s="302" t="e">
        <f t="shared" si="5"/>
        <v>#DIV/0!</v>
      </c>
      <c r="O9" s="288" t="e">
        <f t="shared" si="6"/>
        <v>#DIV/0!</v>
      </c>
    </row>
    <row r="10" spans="1:15" x14ac:dyDescent="0.25">
      <c r="A10" s="293" t="s">
        <v>90</v>
      </c>
      <c r="B10" s="304">
        <v>0</v>
      </c>
      <c r="C10" s="303">
        <v>0</v>
      </c>
      <c r="D10" s="291" t="e">
        <f t="shared" si="0"/>
        <v>#DIV/0!</v>
      </c>
      <c r="E10" s="307">
        <v>0</v>
      </c>
      <c r="F10" s="307">
        <v>0</v>
      </c>
      <c r="G10" s="306" t="e">
        <f t="shared" si="1"/>
        <v>#DIV/0!</v>
      </c>
      <c r="H10" s="310">
        <v>0</v>
      </c>
      <c r="I10" s="310"/>
      <c r="J10" s="308">
        <v>0</v>
      </c>
      <c r="K10" s="309" t="e">
        <f t="shared" si="4"/>
        <v>#DIV/0!</v>
      </c>
      <c r="L10" s="294">
        <f t="shared" si="2"/>
        <v>0</v>
      </c>
      <c r="M10" s="290">
        <f t="shared" si="3"/>
        <v>0</v>
      </c>
      <c r="N10" s="302" t="e">
        <f t="shared" si="5"/>
        <v>#DIV/0!</v>
      </c>
      <c r="O10" s="288" t="e">
        <f t="shared" si="6"/>
        <v>#DIV/0!</v>
      </c>
    </row>
    <row r="11" spans="1:15" x14ac:dyDescent="0.25">
      <c r="A11" s="293" t="s">
        <v>91</v>
      </c>
      <c r="B11" s="304">
        <v>0</v>
      </c>
      <c r="C11" s="303">
        <v>0</v>
      </c>
      <c r="D11" s="291" t="e">
        <f t="shared" si="0"/>
        <v>#DIV/0!</v>
      </c>
      <c r="E11" s="307">
        <v>0</v>
      </c>
      <c r="F11" s="307">
        <v>0</v>
      </c>
      <c r="G11" s="306" t="e">
        <f t="shared" si="1"/>
        <v>#DIV/0!</v>
      </c>
      <c r="H11" s="310">
        <v>0</v>
      </c>
      <c r="I11" s="310"/>
      <c r="J11" s="308">
        <v>0</v>
      </c>
      <c r="K11" s="309" t="e">
        <f t="shared" si="4"/>
        <v>#DIV/0!</v>
      </c>
      <c r="L11" s="294">
        <f t="shared" si="2"/>
        <v>0</v>
      </c>
      <c r="M11" s="290">
        <f t="shared" si="3"/>
        <v>0</v>
      </c>
      <c r="N11" s="302" t="e">
        <f t="shared" si="5"/>
        <v>#DIV/0!</v>
      </c>
      <c r="O11" s="288" t="e">
        <f t="shared" si="6"/>
        <v>#DIV/0!</v>
      </c>
    </row>
    <row r="12" spans="1:15" x14ac:dyDescent="0.25">
      <c r="A12" s="293" t="s">
        <v>92</v>
      </c>
      <c r="B12" s="304">
        <v>0</v>
      </c>
      <c r="C12" s="303">
        <v>0</v>
      </c>
      <c r="D12" s="291" t="e">
        <f t="shared" si="0"/>
        <v>#DIV/0!</v>
      </c>
      <c r="E12" s="307">
        <v>0</v>
      </c>
      <c r="F12" s="307">
        <v>0</v>
      </c>
      <c r="G12" s="306" t="e">
        <f t="shared" si="1"/>
        <v>#DIV/0!</v>
      </c>
      <c r="H12" s="310">
        <v>0</v>
      </c>
      <c r="I12" s="310"/>
      <c r="J12" s="308">
        <v>0</v>
      </c>
      <c r="K12" s="309" t="e">
        <f t="shared" si="4"/>
        <v>#DIV/0!</v>
      </c>
      <c r="L12" s="294">
        <f t="shared" si="2"/>
        <v>0</v>
      </c>
      <c r="M12" s="290">
        <f t="shared" si="3"/>
        <v>0</v>
      </c>
      <c r="N12" s="302" t="e">
        <f t="shared" si="5"/>
        <v>#DIV/0!</v>
      </c>
      <c r="O12" s="288" t="e">
        <f t="shared" si="6"/>
        <v>#DIV/0!</v>
      </c>
    </row>
    <row r="13" spans="1:15" ht="15.75" thickBot="1" x14ac:dyDescent="0.3">
      <c r="A13" s="297" t="s">
        <v>93</v>
      </c>
      <c r="B13" s="304">
        <v>0</v>
      </c>
      <c r="C13" s="303">
        <v>0</v>
      </c>
      <c r="D13" s="291" t="e">
        <f t="shared" si="0"/>
        <v>#DIV/0!</v>
      </c>
      <c r="E13" s="307">
        <v>0</v>
      </c>
      <c r="F13" s="307">
        <v>0</v>
      </c>
      <c r="G13" s="306" t="e">
        <f t="shared" si="1"/>
        <v>#DIV/0!</v>
      </c>
      <c r="H13" s="310">
        <v>0</v>
      </c>
      <c r="I13" s="311"/>
      <c r="J13" s="308">
        <v>0</v>
      </c>
      <c r="K13" s="309" t="e">
        <f t="shared" si="4"/>
        <v>#DIV/0!</v>
      </c>
      <c r="L13" s="298">
        <f t="shared" si="2"/>
        <v>0</v>
      </c>
      <c r="M13" s="290">
        <f t="shared" si="3"/>
        <v>0</v>
      </c>
      <c r="N13" s="302" t="e">
        <f t="shared" si="5"/>
        <v>#DIV/0!</v>
      </c>
      <c r="O13" s="288" t="e">
        <f t="shared" si="6"/>
        <v>#DIV/0!</v>
      </c>
    </row>
    <row r="14" spans="1:15" ht="30" customHeight="1" thickTop="1" thickBot="1" x14ac:dyDescent="0.3">
      <c r="A14" s="300" t="s">
        <v>94</v>
      </c>
      <c r="B14" s="300">
        <f>SUM(B2:B13)</f>
        <v>27</v>
      </c>
      <c r="C14" s="300"/>
      <c r="D14" s="301"/>
      <c r="E14" s="300">
        <f>SUM(E2:E13)</f>
        <v>46</v>
      </c>
      <c r="F14" s="300"/>
      <c r="G14" s="301"/>
      <c r="H14" s="300">
        <f>SUM(H2:H13)</f>
        <v>0</v>
      </c>
      <c r="I14" s="300"/>
      <c r="J14" s="300"/>
      <c r="K14" s="301"/>
      <c r="L14" s="300">
        <f>SUM(L2:L13)</f>
        <v>73</v>
      </c>
      <c r="M14" s="300"/>
      <c r="N14" s="301" t="e">
        <f>CONCATENATE("1 : ",ROUND(AVERAGE(O2:O13),1))</f>
        <v>#DIV/0!</v>
      </c>
      <c r="O14" s="288" t="e">
        <f>AVERAGE(O2:O12)</f>
        <v>#DIV/0!</v>
      </c>
    </row>
    <row r="15" spans="1:15" ht="15.75" thickTop="1" x14ac:dyDescent="0.25"/>
    <row r="17" spans="1:3" x14ac:dyDescent="0.25">
      <c r="A17" s="288" t="s">
        <v>263</v>
      </c>
      <c r="C17" s="288">
        <v>5</v>
      </c>
    </row>
    <row r="18" spans="1:3" x14ac:dyDescent="0.25">
      <c r="A18" s="288" t="s">
        <v>264</v>
      </c>
      <c r="C18" s="288">
        <v>5</v>
      </c>
    </row>
    <row r="19" spans="1:3" x14ac:dyDescent="0.25">
      <c r="A19" s="288" t="s">
        <v>262</v>
      </c>
      <c r="C19" s="288">
        <v>8</v>
      </c>
    </row>
    <row r="20" spans="1:3" x14ac:dyDescent="0.25">
      <c r="A20" s="288" t="s">
        <v>265</v>
      </c>
      <c r="C20" s="288">
        <v>9</v>
      </c>
    </row>
    <row r="23" spans="1:3" x14ac:dyDescent="0.25">
      <c r="C23" s="296"/>
    </row>
  </sheetData>
  <pageMargins left="0.7" right="0.7" top="0.75" bottom="0.75" header="0.3" footer="0.3"/>
  <pageSetup paperSize="2000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H16" sqref="H16"/>
    </sheetView>
  </sheetViews>
  <sheetFormatPr defaultRowHeight="15" x14ac:dyDescent="0.25"/>
  <cols>
    <col min="1" max="1" width="5.42578125" bestFit="1" customWidth="1"/>
    <col min="2" max="2" width="10.28515625" bestFit="1" customWidth="1"/>
    <col min="3" max="3" width="28" customWidth="1"/>
    <col min="4" max="4" width="12.28515625" bestFit="1" customWidth="1"/>
    <col min="5" max="5" width="13.5703125" bestFit="1" customWidth="1"/>
    <col min="6" max="6" width="23.42578125" bestFit="1" customWidth="1"/>
    <col min="7" max="7" width="23.85546875" bestFit="1" customWidth="1"/>
  </cols>
  <sheetData>
    <row r="1" spans="1:7" ht="15.75" thickBot="1" x14ac:dyDescent="0.3">
      <c r="A1" s="5" t="s">
        <v>8</v>
      </c>
      <c r="B1" s="6" t="s">
        <v>9</v>
      </c>
      <c r="C1" s="7" t="s">
        <v>2</v>
      </c>
      <c r="D1" s="8" t="s">
        <v>3</v>
      </c>
      <c r="E1" s="9" t="s">
        <v>4</v>
      </c>
      <c r="F1" s="10" t="s">
        <v>5</v>
      </c>
      <c r="G1" s="11" t="s">
        <v>6</v>
      </c>
    </row>
    <row r="2" spans="1:7" x14ac:dyDescent="0.25">
      <c r="A2" s="12"/>
      <c r="B2" s="13"/>
      <c r="C2" s="14"/>
      <c r="D2" s="1"/>
      <c r="E2" s="15"/>
      <c r="F2" s="16"/>
      <c r="G2" s="17"/>
    </row>
    <row r="3" spans="1:7" x14ac:dyDescent="0.25">
      <c r="A3" s="30"/>
      <c r="B3" s="221"/>
      <c r="C3" s="19"/>
      <c r="D3" s="2"/>
      <c r="E3" s="20"/>
      <c r="F3" s="21"/>
      <c r="G3" s="22"/>
    </row>
    <row r="4" spans="1:7" x14ac:dyDescent="0.25">
      <c r="A4" s="30"/>
      <c r="B4" s="221"/>
      <c r="C4" s="19"/>
      <c r="D4" s="2"/>
      <c r="E4" s="20"/>
      <c r="F4" s="21"/>
      <c r="G4" s="22"/>
    </row>
    <row r="5" spans="1:7" x14ac:dyDescent="0.25">
      <c r="A5" s="30"/>
      <c r="B5" s="221"/>
      <c r="C5" s="19"/>
      <c r="D5" s="2"/>
      <c r="E5" s="20"/>
      <c r="F5" s="21"/>
      <c r="G5" s="22"/>
    </row>
    <row r="6" spans="1:7" x14ac:dyDescent="0.25">
      <c r="A6" s="30"/>
      <c r="B6" s="221"/>
      <c r="C6" s="19"/>
      <c r="D6" s="2"/>
      <c r="E6" s="20"/>
      <c r="F6" s="21"/>
      <c r="G6" s="22"/>
    </row>
    <row r="7" spans="1:7" x14ac:dyDescent="0.25">
      <c r="A7" s="30"/>
      <c r="B7" s="221"/>
      <c r="C7" s="19"/>
      <c r="D7" s="2"/>
      <c r="E7" s="20"/>
      <c r="F7" s="21"/>
      <c r="G7" s="22"/>
    </row>
    <row r="8" spans="1:7" x14ac:dyDescent="0.25">
      <c r="A8" s="30"/>
      <c r="B8" s="221"/>
      <c r="C8" s="19"/>
      <c r="D8" s="2"/>
      <c r="E8" s="20"/>
      <c r="F8" s="21"/>
      <c r="G8" s="22"/>
    </row>
    <row r="9" spans="1:7" x14ac:dyDescent="0.25">
      <c r="A9" s="30"/>
      <c r="B9" s="221"/>
      <c r="C9" s="19"/>
      <c r="D9" s="2"/>
      <c r="E9" s="20"/>
      <c r="F9" s="21"/>
      <c r="G9" s="22"/>
    </row>
    <row r="10" spans="1:7" x14ac:dyDescent="0.25">
      <c r="A10" s="30"/>
      <c r="B10" s="221"/>
      <c r="C10" s="19"/>
      <c r="D10" s="2"/>
      <c r="E10" s="20"/>
      <c r="F10" s="21"/>
      <c r="G10" s="22"/>
    </row>
    <row r="11" spans="1:7" ht="15.75" thickBot="1" x14ac:dyDescent="0.3">
      <c r="A11" s="23"/>
      <c r="B11" s="24"/>
      <c r="C11" s="25"/>
      <c r="D11" s="3"/>
      <c r="E11" s="26"/>
      <c r="F11" s="27"/>
      <c r="G11" s="28"/>
    </row>
    <row r="12" spans="1:7" x14ac:dyDescent="0.25">
      <c r="A12" s="13"/>
      <c r="B12" s="29"/>
      <c r="C12" s="14"/>
      <c r="D12" s="1"/>
      <c r="E12" s="15"/>
      <c r="F12" s="16"/>
      <c r="G12" s="17"/>
    </row>
    <row r="13" spans="1:7" x14ac:dyDescent="0.25">
      <c r="A13" s="18"/>
      <c r="B13" s="30"/>
      <c r="C13" s="19"/>
      <c r="D13" s="2"/>
      <c r="E13" s="20"/>
      <c r="F13" s="21"/>
      <c r="G13" s="22"/>
    </row>
    <row r="14" spans="1:7" x14ac:dyDescent="0.25">
      <c r="A14" s="18"/>
      <c r="B14" s="30"/>
      <c r="C14" s="19"/>
      <c r="D14" s="2"/>
      <c r="E14" s="20"/>
      <c r="F14" s="31"/>
      <c r="G14" s="32"/>
    </row>
    <row r="15" spans="1:7" x14ac:dyDescent="0.25">
      <c r="A15" s="18"/>
      <c r="B15" s="30"/>
      <c r="C15" s="19"/>
      <c r="D15" s="2"/>
      <c r="E15" s="20"/>
      <c r="F15" s="21"/>
      <c r="G15" s="22"/>
    </row>
    <row r="16" spans="1:7" x14ac:dyDescent="0.25">
      <c r="A16" s="18"/>
      <c r="B16" s="30"/>
      <c r="C16" s="19"/>
      <c r="D16" s="2"/>
      <c r="E16" s="20"/>
      <c r="F16" s="31"/>
      <c r="G16" s="32"/>
    </row>
    <row r="17" spans="1:7" x14ac:dyDescent="0.25">
      <c r="A17" s="18"/>
      <c r="B17" s="30"/>
      <c r="C17" s="19"/>
      <c r="D17" s="2"/>
      <c r="E17" s="20"/>
      <c r="F17" s="21"/>
      <c r="G17" s="22"/>
    </row>
    <row r="18" spans="1:7" x14ac:dyDescent="0.25">
      <c r="A18" s="18"/>
      <c r="B18" s="30"/>
      <c r="C18" s="19"/>
      <c r="D18" s="2"/>
      <c r="E18" s="20"/>
      <c r="F18" s="31"/>
      <c r="G18" s="32"/>
    </row>
    <row r="19" spans="1:7" x14ac:dyDescent="0.25">
      <c r="A19" s="18"/>
      <c r="B19" s="30"/>
      <c r="C19" s="19"/>
      <c r="D19" s="2"/>
      <c r="E19" s="20"/>
      <c r="F19" s="21"/>
      <c r="G19" s="22"/>
    </row>
    <row r="20" spans="1:7" ht="15.75" thickBot="1" x14ac:dyDescent="0.3">
      <c r="A20" s="24"/>
      <c r="B20" s="33"/>
      <c r="C20" s="25"/>
      <c r="D20" s="3"/>
      <c r="E20" s="26"/>
      <c r="F20" s="34"/>
      <c r="G20" s="35"/>
    </row>
    <row r="21" spans="1:7" x14ac:dyDescent="0.25">
      <c r="A21" s="13"/>
      <c r="B21" s="29"/>
      <c r="C21" s="14"/>
      <c r="D21" s="1"/>
      <c r="E21" s="15"/>
      <c r="F21" s="36"/>
      <c r="G21" s="138"/>
    </row>
    <row r="22" spans="1:7" x14ac:dyDescent="0.25">
      <c r="A22" s="18"/>
      <c r="B22" s="30"/>
      <c r="C22" s="19"/>
      <c r="D22" s="2"/>
      <c r="E22" s="20"/>
      <c r="F22" s="21"/>
      <c r="G22" s="22"/>
    </row>
    <row r="23" spans="1:7" x14ac:dyDescent="0.25">
      <c r="A23" s="18"/>
      <c r="B23" s="30"/>
      <c r="C23" s="19"/>
      <c r="D23" s="2"/>
      <c r="E23" s="20"/>
      <c r="F23" s="21"/>
      <c r="G23" s="22"/>
    </row>
    <row r="24" spans="1:7" x14ac:dyDescent="0.25">
      <c r="A24" s="18"/>
      <c r="B24" s="30"/>
      <c r="C24" s="19"/>
      <c r="D24" s="2"/>
      <c r="E24" s="20"/>
      <c r="F24" s="21"/>
      <c r="G24" s="22"/>
    </row>
    <row r="25" spans="1:7" x14ac:dyDescent="0.25">
      <c r="A25" s="18"/>
      <c r="B25" s="30"/>
      <c r="C25" s="19"/>
      <c r="D25" s="2"/>
      <c r="E25" s="20"/>
      <c r="F25" s="21"/>
      <c r="G25" s="22"/>
    </row>
    <row r="26" spans="1:7" x14ac:dyDescent="0.25">
      <c r="A26" s="18"/>
      <c r="B26" s="30"/>
      <c r="C26" s="19"/>
      <c r="D26" s="2"/>
      <c r="E26" s="20"/>
      <c r="F26" s="21"/>
      <c r="G26" s="22"/>
    </row>
    <row r="27" spans="1:7" x14ac:dyDescent="0.25">
      <c r="A27" s="18"/>
      <c r="B27" s="30"/>
      <c r="C27" s="19"/>
      <c r="D27" s="2"/>
      <c r="E27" s="20"/>
      <c r="F27" s="21"/>
      <c r="G27" s="22"/>
    </row>
    <row r="28" spans="1:7" x14ac:dyDescent="0.25">
      <c r="A28" s="18"/>
      <c r="B28" s="30"/>
      <c r="C28" s="19"/>
      <c r="D28" s="2"/>
      <c r="E28" s="20"/>
      <c r="F28" s="21"/>
      <c r="G28" s="22"/>
    </row>
    <row r="29" spans="1:7" x14ac:dyDescent="0.25">
      <c r="A29" s="18"/>
      <c r="B29" s="30"/>
      <c r="C29" s="19"/>
      <c r="D29" s="2"/>
      <c r="E29" s="20"/>
      <c r="F29" s="21"/>
      <c r="G29" s="22"/>
    </row>
    <row r="30" spans="1:7" ht="15.75" thickBot="1" x14ac:dyDescent="0.3">
      <c r="A30" s="24"/>
      <c r="B30" s="33"/>
      <c r="C30" s="37"/>
      <c r="D30" s="38"/>
      <c r="E30" s="26"/>
      <c r="F30" s="34"/>
      <c r="G30" s="35"/>
    </row>
    <row r="31" spans="1:7" ht="15.75" x14ac:dyDescent="0.25">
      <c r="A31" s="13"/>
      <c r="B31" s="71"/>
      <c r="C31" s="53"/>
      <c r="D31" s="71"/>
      <c r="E31" s="53"/>
      <c r="F31" s="72"/>
      <c r="G31" s="95"/>
    </row>
    <row r="32" spans="1:7" ht="15.75" x14ac:dyDescent="0.25">
      <c r="A32" s="18"/>
      <c r="B32" s="74"/>
      <c r="C32" s="56"/>
      <c r="D32" s="74"/>
      <c r="E32" s="56"/>
      <c r="F32" s="75"/>
      <c r="G32" s="85"/>
    </row>
    <row r="33" spans="1:7" ht="15.75" x14ac:dyDescent="0.25">
      <c r="A33" s="18"/>
      <c r="B33" s="74"/>
      <c r="C33" s="56"/>
      <c r="D33" s="74"/>
      <c r="E33" s="56"/>
      <c r="F33" s="75"/>
      <c r="G33" s="85"/>
    </row>
    <row r="34" spans="1:7" ht="15.75" x14ac:dyDescent="0.25">
      <c r="A34" s="18"/>
      <c r="B34" s="74"/>
      <c r="C34" s="56"/>
      <c r="D34" s="74"/>
      <c r="E34" s="56"/>
      <c r="F34" s="75"/>
      <c r="G34" s="85"/>
    </row>
    <row r="35" spans="1:7" ht="15.75" x14ac:dyDescent="0.25">
      <c r="A35" s="18"/>
      <c r="B35" s="74"/>
      <c r="C35" s="56"/>
      <c r="D35" s="74"/>
      <c r="E35" s="56"/>
      <c r="F35" s="75"/>
      <c r="G35" s="85"/>
    </row>
    <row r="36" spans="1:7" ht="15.75" x14ac:dyDescent="0.25">
      <c r="A36" s="18"/>
      <c r="B36" s="74"/>
      <c r="C36" s="56"/>
      <c r="D36" s="74"/>
      <c r="E36" s="56"/>
      <c r="F36" s="75"/>
      <c r="G36" s="85"/>
    </row>
    <row r="37" spans="1:7" ht="15.75" x14ac:dyDescent="0.25">
      <c r="A37" s="18"/>
      <c r="B37" s="74"/>
      <c r="C37" s="56"/>
      <c r="D37" s="74"/>
      <c r="E37" s="56"/>
      <c r="F37" s="75"/>
      <c r="G37" s="85"/>
    </row>
    <row r="38" spans="1:7" ht="16.5" thickBot="1" x14ac:dyDescent="0.3">
      <c r="A38" s="215"/>
      <c r="B38" s="130"/>
      <c r="C38" s="122"/>
      <c r="D38" s="132"/>
      <c r="E38" s="131"/>
      <c r="F38" s="124"/>
      <c r="G38" s="125"/>
    </row>
    <row r="39" spans="1:7" x14ac:dyDescent="0.25">
      <c r="A39" s="216"/>
      <c r="B39" s="213"/>
      <c r="C39" s="127"/>
      <c r="D39" s="200"/>
      <c r="E39" s="200"/>
      <c r="F39" s="208"/>
      <c r="G39" s="209"/>
    </row>
    <row r="40" spans="1:7" x14ac:dyDescent="0.25">
      <c r="A40" s="217"/>
      <c r="B40" s="214"/>
      <c r="C40" s="59"/>
      <c r="D40" s="195"/>
      <c r="E40" s="194"/>
      <c r="F40" s="158"/>
      <c r="G40" s="178"/>
    </row>
    <row r="41" spans="1:7" x14ac:dyDescent="0.25">
      <c r="A41" s="217"/>
      <c r="B41" s="214"/>
      <c r="C41" s="59"/>
      <c r="D41" s="195"/>
      <c r="E41" s="195"/>
      <c r="F41" s="158"/>
      <c r="G41" s="178"/>
    </row>
    <row r="42" spans="1:7" x14ac:dyDescent="0.25">
      <c r="A42" s="217"/>
      <c r="B42" s="214"/>
      <c r="C42" s="59"/>
      <c r="D42" s="195"/>
      <c r="E42" s="194"/>
      <c r="F42" s="158"/>
      <c r="G42" s="178"/>
    </row>
    <row r="43" spans="1:7" x14ac:dyDescent="0.25">
      <c r="A43" s="217"/>
      <c r="B43" s="214"/>
      <c r="C43" s="59"/>
      <c r="D43" s="195"/>
      <c r="E43" s="195"/>
      <c r="F43" s="158"/>
      <c r="G43" s="178"/>
    </row>
    <row r="44" spans="1:7" x14ac:dyDescent="0.25">
      <c r="A44" s="217"/>
      <c r="B44" s="214"/>
      <c r="C44" s="59"/>
      <c r="D44" s="195"/>
      <c r="E44" s="194"/>
      <c r="F44" s="158"/>
      <c r="G44" s="178"/>
    </row>
    <row r="45" spans="1:7" x14ac:dyDescent="0.25">
      <c r="A45" s="217"/>
      <c r="B45" s="214"/>
      <c r="C45" s="59"/>
      <c r="D45" s="195"/>
      <c r="E45" s="195"/>
      <c r="F45" s="158"/>
      <c r="G45" s="178"/>
    </row>
    <row r="46" spans="1:7" ht="15.75" thickBot="1" x14ac:dyDescent="0.3">
      <c r="A46" s="219"/>
      <c r="B46" s="220"/>
      <c r="C46" s="163"/>
      <c r="D46" s="202"/>
      <c r="E46" s="202"/>
      <c r="F46" s="211"/>
      <c r="G46" s="212"/>
    </row>
    <row r="47" spans="1:7" x14ac:dyDescent="0.25">
      <c r="A47" s="216"/>
      <c r="B47" s="204"/>
      <c r="C47" s="150"/>
      <c r="D47" s="204"/>
      <c r="E47" s="204"/>
      <c r="F47" s="176"/>
      <c r="G47" s="177"/>
    </row>
    <row r="48" spans="1:7" x14ac:dyDescent="0.25">
      <c r="A48" s="217"/>
      <c r="B48" s="203"/>
      <c r="C48" s="151"/>
      <c r="D48" s="203"/>
      <c r="E48" s="203"/>
      <c r="F48" s="158"/>
      <c r="G48" s="178"/>
    </row>
    <row r="49" spans="1:7" x14ac:dyDescent="0.25">
      <c r="A49" s="217"/>
      <c r="B49" s="203"/>
      <c r="C49" s="151"/>
      <c r="D49" s="203"/>
      <c r="E49" s="203"/>
      <c r="F49" s="158"/>
      <c r="G49" s="178"/>
    </row>
    <row r="50" spans="1:7" x14ac:dyDescent="0.25">
      <c r="A50" s="217"/>
      <c r="B50" s="203"/>
      <c r="C50" s="151"/>
      <c r="D50" s="203"/>
      <c r="E50" s="203"/>
      <c r="F50" s="158"/>
      <c r="G50" s="178"/>
    </row>
    <row r="51" spans="1:7" x14ac:dyDescent="0.25">
      <c r="A51" s="217"/>
      <c r="B51" s="203"/>
      <c r="C51" s="151"/>
      <c r="D51" s="203"/>
      <c r="E51" s="203"/>
      <c r="F51" s="158"/>
      <c r="G51" s="178"/>
    </row>
    <row r="52" spans="1:7" x14ac:dyDescent="0.25">
      <c r="A52" s="217"/>
      <c r="B52" s="203"/>
      <c r="C52" s="151"/>
      <c r="D52" s="203"/>
      <c r="E52" s="203"/>
      <c r="F52" s="158"/>
      <c r="G52" s="178"/>
    </row>
    <row r="53" spans="1:7" x14ac:dyDescent="0.25">
      <c r="A53" s="217"/>
      <c r="B53" s="203"/>
      <c r="C53" s="151"/>
      <c r="D53" s="203"/>
      <c r="E53" s="203"/>
      <c r="F53" s="158"/>
      <c r="G53" s="178"/>
    </row>
    <row r="54" spans="1:7" x14ac:dyDescent="0.25">
      <c r="A54" s="217"/>
      <c r="B54" s="203"/>
      <c r="C54" s="151"/>
      <c r="D54" s="203"/>
      <c r="E54" s="203"/>
      <c r="F54" s="158"/>
      <c r="G54" s="178"/>
    </row>
    <row r="55" spans="1:7" x14ac:dyDescent="0.25">
      <c r="A55" s="217"/>
      <c r="B55" s="203"/>
      <c r="C55" s="151"/>
      <c r="D55" s="203"/>
      <c r="E55" s="203"/>
      <c r="F55" s="158"/>
      <c r="G55" s="178"/>
    </row>
    <row r="56" spans="1:7" ht="15.75" thickBot="1" x14ac:dyDescent="0.3">
      <c r="A56" s="218"/>
      <c r="B56" s="205"/>
      <c r="C56" s="207"/>
      <c r="D56" s="205"/>
      <c r="E56" s="205"/>
      <c r="F56" s="179"/>
      <c r="G56" s="1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C2" sqref="C2"/>
    </sheetView>
  </sheetViews>
  <sheetFormatPr defaultRowHeight="15" x14ac:dyDescent="0.25"/>
  <cols>
    <col min="1" max="1" width="3.85546875" customWidth="1"/>
    <col min="2" max="2" width="12.85546875" bestFit="1" customWidth="1"/>
    <col min="3" max="3" width="47.140625" customWidth="1"/>
    <col min="4" max="4" width="8.7109375" hidden="1" customWidth="1"/>
    <col min="5" max="5" width="14.42578125" customWidth="1"/>
    <col min="6" max="6" width="15.28515625" customWidth="1"/>
    <col min="7" max="7" width="26" customWidth="1"/>
    <col min="8" max="8" width="26.140625" customWidth="1"/>
    <col min="9" max="9" width="17.42578125" customWidth="1"/>
    <col min="10" max="10" width="14.7109375" customWidth="1"/>
    <col min="11" max="11" width="17.28515625" customWidth="1"/>
    <col min="12" max="12" width="14.85546875" customWidth="1"/>
  </cols>
  <sheetData>
    <row r="1" spans="1:12" ht="36.75" customHeight="1" thickBot="1" x14ac:dyDescent="0.3">
      <c r="A1" s="52" t="s">
        <v>8</v>
      </c>
      <c r="B1" s="284" t="s">
        <v>12</v>
      </c>
      <c r="C1" s="284" t="s">
        <v>13</v>
      </c>
      <c r="D1" s="284" t="s">
        <v>10</v>
      </c>
      <c r="E1" s="284" t="s">
        <v>3</v>
      </c>
      <c r="F1" s="284" t="s">
        <v>4</v>
      </c>
      <c r="G1" s="285" t="s">
        <v>14</v>
      </c>
      <c r="H1" s="285" t="s">
        <v>6</v>
      </c>
      <c r="I1" s="275" t="s">
        <v>18</v>
      </c>
      <c r="J1" s="275" t="s">
        <v>27</v>
      </c>
      <c r="K1" s="275" t="s">
        <v>18</v>
      </c>
      <c r="L1" s="276" t="s">
        <v>27</v>
      </c>
    </row>
    <row r="2" spans="1:12" ht="15.75" x14ac:dyDescent="0.25">
      <c r="A2" s="279"/>
      <c r="B2" s="280"/>
      <c r="C2" s="281"/>
      <c r="D2" s="281"/>
      <c r="E2" s="66"/>
      <c r="F2" s="282"/>
      <c r="G2" s="283"/>
      <c r="H2" s="283"/>
      <c r="I2" s="55"/>
      <c r="J2" s="55"/>
      <c r="K2" s="55"/>
      <c r="L2" s="55"/>
    </row>
    <row r="3" spans="1:12" ht="15.75" x14ac:dyDescent="0.25">
      <c r="A3" s="277"/>
      <c r="B3" s="74"/>
      <c r="C3" s="56"/>
      <c r="D3" s="56"/>
      <c r="E3" s="57"/>
      <c r="F3" s="64"/>
      <c r="G3" s="58"/>
      <c r="H3" s="58"/>
      <c r="I3" s="59"/>
      <c r="J3" s="59"/>
      <c r="K3" s="59"/>
      <c r="L3" s="59"/>
    </row>
    <row r="4" spans="1:12" ht="15.75" x14ac:dyDescent="0.25">
      <c r="A4" s="277"/>
      <c r="B4" s="74"/>
      <c r="C4" s="56"/>
      <c r="D4" s="56"/>
      <c r="E4" s="57"/>
      <c r="F4" s="64"/>
      <c r="G4" s="58"/>
      <c r="H4" s="58"/>
      <c r="I4" s="59"/>
      <c r="J4" s="59"/>
      <c r="K4" s="59"/>
      <c r="L4" s="59"/>
    </row>
    <row r="5" spans="1:12" ht="15.75" x14ac:dyDescent="0.25">
      <c r="A5" s="277"/>
      <c r="B5" s="63"/>
      <c r="C5" s="60"/>
      <c r="D5" s="60"/>
      <c r="E5" s="57"/>
      <c r="F5" s="64"/>
      <c r="G5" s="58"/>
      <c r="H5" s="58"/>
      <c r="I5" s="59"/>
      <c r="J5" s="59"/>
      <c r="K5" s="59"/>
      <c r="L5" s="59"/>
    </row>
    <row r="6" spans="1:12" ht="15.75" x14ac:dyDescent="0.25">
      <c r="A6" s="277"/>
      <c r="B6" s="63"/>
      <c r="C6" s="60"/>
      <c r="D6" s="60"/>
      <c r="E6" s="57"/>
      <c r="F6" s="64"/>
      <c r="G6" s="58"/>
      <c r="H6" s="58"/>
      <c r="I6" s="59"/>
      <c r="J6" s="59"/>
      <c r="K6" s="59"/>
      <c r="L6" s="59"/>
    </row>
    <row r="7" spans="1:12" ht="15.75" x14ac:dyDescent="0.25">
      <c r="A7" s="277"/>
      <c r="B7" s="63"/>
      <c r="C7" s="60"/>
      <c r="D7" s="60"/>
      <c r="E7" s="57"/>
      <c r="F7" s="64"/>
      <c r="G7" s="58"/>
      <c r="H7" s="58"/>
      <c r="I7" s="59"/>
      <c r="J7" s="59"/>
      <c r="K7" s="59"/>
      <c r="L7" s="59"/>
    </row>
    <row r="8" spans="1:12" ht="15.75" x14ac:dyDescent="0.25">
      <c r="A8" s="277"/>
      <c r="B8" s="63"/>
      <c r="C8" s="60"/>
      <c r="D8" s="60"/>
      <c r="E8" s="57"/>
      <c r="F8" s="64"/>
      <c r="G8" s="58"/>
      <c r="H8" s="58"/>
      <c r="I8" s="59"/>
      <c r="J8" s="59"/>
      <c r="K8" s="59"/>
      <c r="L8" s="59"/>
    </row>
    <row r="9" spans="1:12" ht="15.75" x14ac:dyDescent="0.25">
      <c r="A9" s="277"/>
      <c r="B9" s="63"/>
      <c r="C9" s="60"/>
      <c r="D9" s="60"/>
      <c r="E9" s="57"/>
      <c r="F9" s="64"/>
      <c r="G9" s="58"/>
      <c r="H9" s="58"/>
      <c r="I9" s="59"/>
      <c r="J9" s="59"/>
      <c r="K9" s="59"/>
      <c r="L9" s="59"/>
    </row>
    <row r="10" spans="1:12" ht="15.75" x14ac:dyDescent="0.25">
      <c r="A10" s="277"/>
      <c r="B10" s="63"/>
      <c r="C10" s="60"/>
      <c r="D10" s="60"/>
      <c r="E10" s="57"/>
      <c r="F10" s="64"/>
      <c r="G10" s="58"/>
      <c r="H10" s="58"/>
      <c r="I10" s="59"/>
      <c r="J10" s="59"/>
      <c r="K10" s="59"/>
      <c r="L10" s="59"/>
    </row>
    <row r="11" spans="1:12" ht="15.75" x14ac:dyDescent="0.25">
      <c r="A11" s="277"/>
      <c r="B11" s="63"/>
      <c r="C11" s="60"/>
      <c r="D11" s="60"/>
      <c r="E11" s="57"/>
      <c r="F11" s="64"/>
      <c r="G11" s="58"/>
      <c r="H11" s="58"/>
      <c r="I11" s="59"/>
      <c r="J11" s="59"/>
      <c r="K11" s="59"/>
      <c r="L11" s="59"/>
    </row>
    <row r="12" spans="1:12" ht="15.75" x14ac:dyDescent="0.25">
      <c r="A12" s="277"/>
      <c r="B12" s="63"/>
      <c r="C12" s="56"/>
      <c r="D12" s="56"/>
      <c r="E12" s="57"/>
      <c r="F12" s="64"/>
      <c r="G12" s="58"/>
      <c r="H12" s="58"/>
      <c r="I12" s="59"/>
      <c r="J12" s="59"/>
      <c r="K12" s="59"/>
      <c r="L12" s="59"/>
    </row>
    <row r="13" spans="1:12" ht="15.75" x14ac:dyDescent="0.25">
      <c r="A13" s="277"/>
      <c r="B13" s="63"/>
      <c r="C13" s="60"/>
      <c r="D13" s="60"/>
      <c r="E13" s="57"/>
      <c r="F13" s="65"/>
      <c r="G13" s="58"/>
      <c r="H13" s="58"/>
      <c r="I13" s="59"/>
      <c r="J13" s="59"/>
      <c r="K13" s="59"/>
      <c r="L13" s="59"/>
    </row>
    <row r="14" spans="1:12" ht="15.75" x14ac:dyDescent="0.25">
      <c r="A14" s="277"/>
      <c r="B14" s="63"/>
      <c r="C14" s="60"/>
      <c r="D14" s="60"/>
      <c r="E14" s="57"/>
      <c r="F14" s="65"/>
      <c r="G14" s="58"/>
      <c r="H14" s="58"/>
      <c r="I14" s="59"/>
      <c r="J14" s="59"/>
      <c r="K14" s="59"/>
      <c r="L14" s="59"/>
    </row>
    <row r="15" spans="1:12" ht="15.75" x14ac:dyDescent="0.25">
      <c r="A15" s="277"/>
      <c r="B15" s="63"/>
      <c r="C15" s="60"/>
      <c r="D15" s="60"/>
      <c r="E15" s="57"/>
      <c r="F15" s="65"/>
      <c r="G15" s="58"/>
      <c r="H15" s="58"/>
      <c r="I15" s="59"/>
      <c r="J15" s="59"/>
      <c r="K15" s="59"/>
      <c r="L15" s="59"/>
    </row>
    <row r="16" spans="1:12" ht="15.75" x14ac:dyDescent="0.25">
      <c r="A16" s="277"/>
      <c r="B16" s="63"/>
      <c r="C16" s="60"/>
      <c r="D16" s="60"/>
      <c r="E16" s="57"/>
      <c r="F16" s="65"/>
      <c r="G16" s="58"/>
      <c r="H16" s="58"/>
      <c r="I16" s="59"/>
      <c r="J16" s="59"/>
      <c r="K16" s="59"/>
      <c r="L16" s="59"/>
    </row>
    <row r="17" spans="1:12" ht="15.75" x14ac:dyDescent="0.25">
      <c r="A17" s="277"/>
      <c r="B17" s="63"/>
      <c r="C17" s="60"/>
      <c r="D17" s="60"/>
      <c r="E17" s="57"/>
      <c r="F17" s="65"/>
      <c r="G17" s="58"/>
      <c r="H17" s="58"/>
      <c r="I17" s="59"/>
      <c r="J17" s="59"/>
      <c r="K17" s="59"/>
      <c r="L17" s="59"/>
    </row>
    <row r="18" spans="1:12" ht="15.75" x14ac:dyDescent="0.25">
      <c r="A18" s="277"/>
      <c r="B18" s="63"/>
      <c r="C18" s="60"/>
      <c r="D18" s="60"/>
      <c r="E18" s="57"/>
      <c r="F18" s="65"/>
      <c r="G18" s="58"/>
      <c r="H18" s="58"/>
      <c r="I18" s="59"/>
      <c r="J18" s="59"/>
      <c r="K18" s="59"/>
      <c r="L18" s="59"/>
    </row>
    <row r="19" spans="1:12" x14ac:dyDescent="0.25">
      <c r="A19" s="277"/>
      <c r="B19" s="57"/>
      <c r="C19" s="278"/>
      <c r="D19" s="278"/>
      <c r="E19" s="57"/>
      <c r="F19" s="146"/>
      <c r="G19" s="58"/>
      <c r="H19" s="58"/>
      <c r="I19" s="59"/>
      <c r="J19" s="59"/>
      <c r="K19" s="59"/>
      <c r="L19" s="59"/>
    </row>
    <row r="20" spans="1:12" ht="15.75" x14ac:dyDescent="0.25">
      <c r="A20" s="277"/>
      <c r="B20" s="63"/>
      <c r="C20" s="60"/>
      <c r="D20" s="159"/>
      <c r="E20" s="57"/>
      <c r="F20" s="159"/>
      <c r="G20" s="75"/>
      <c r="H20" s="75"/>
      <c r="I20" s="49"/>
      <c r="J20" s="49"/>
      <c r="K20" s="49"/>
      <c r="L20" s="49"/>
    </row>
    <row r="21" spans="1:12" ht="15.75" x14ac:dyDescent="0.25">
      <c r="A21" s="277"/>
      <c r="B21" s="63"/>
      <c r="C21" s="60"/>
      <c r="D21" s="159"/>
      <c r="E21" s="57"/>
      <c r="F21" s="159"/>
      <c r="G21" s="75"/>
      <c r="H21" s="75"/>
      <c r="I21" s="49"/>
      <c r="J21" s="49"/>
      <c r="K21" s="49"/>
      <c r="L21" s="49"/>
    </row>
    <row r="22" spans="1:12" ht="15.75" x14ac:dyDescent="0.25">
      <c r="A22" s="277"/>
      <c r="B22" s="63"/>
      <c r="C22" s="60"/>
      <c r="D22" s="159"/>
      <c r="E22" s="57"/>
      <c r="F22" s="159"/>
      <c r="G22" s="75"/>
      <c r="H22" s="75"/>
      <c r="I22" s="49"/>
      <c r="J22" s="49"/>
      <c r="K22" s="49"/>
      <c r="L22" s="49"/>
    </row>
    <row r="23" spans="1:12" ht="15.75" x14ac:dyDescent="0.25">
      <c r="A23" s="277"/>
      <c r="B23" s="63"/>
      <c r="C23" s="60"/>
      <c r="D23" s="159"/>
      <c r="E23" s="57"/>
      <c r="F23" s="159"/>
      <c r="G23" s="75"/>
      <c r="H23" s="75"/>
      <c r="I23" s="49"/>
      <c r="J23" s="49"/>
      <c r="K23" s="49"/>
      <c r="L23" s="49"/>
    </row>
    <row r="24" spans="1:12" ht="15.75" x14ac:dyDescent="0.25">
      <c r="A24" s="277"/>
      <c r="B24" s="63"/>
      <c r="C24" s="60"/>
      <c r="D24" s="159"/>
      <c r="E24" s="57"/>
      <c r="F24" s="159"/>
      <c r="G24" s="75"/>
      <c r="H24" s="75"/>
      <c r="I24" s="49"/>
      <c r="J24" s="49"/>
      <c r="K24" s="49"/>
      <c r="L24" s="49"/>
    </row>
    <row r="25" spans="1:12" ht="15.75" x14ac:dyDescent="0.25">
      <c r="A25" s="277"/>
      <c r="B25" s="63"/>
      <c r="C25" s="60"/>
      <c r="D25" s="159"/>
      <c r="E25" s="57"/>
      <c r="F25" s="159"/>
      <c r="G25" s="75"/>
      <c r="H25" s="75"/>
      <c r="I25" s="49"/>
      <c r="J25" s="49"/>
      <c r="K25" s="49"/>
      <c r="L25" s="49"/>
    </row>
    <row r="26" spans="1:12" ht="15.75" x14ac:dyDescent="0.25">
      <c r="A26" s="277"/>
      <c r="B26" s="63"/>
      <c r="C26" s="60"/>
      <c r="D26" s="159"/>
      <c r="E26" s="57"/>
      <c r="F26" s="159"/>
      <c r="G26" s="75"/>
      <c r="H26" s="75"/>
      <c r="I26" s="49"/>
      <c r="J26" s="49"/>
      <c r="K26" s="49"/>
      <c r="L26" s="49"/>
    </row>
    <row r="27" spans="1:12" x14ac:dyDescent="0.25">
      <c r="A27" s="159"/>
      <c r="B27" s="159"/>
      <c r="C27" s="159"/>
      <c r="D27" s="159"/>
      <c r="E27" s="57"/>
      <c r="F27" s="159"/>
      <c r="G27" s="159"/>
      <c r="H27" s="159"/>
      <c r="I27" s="159"/>
      <c r="J27" s="159"/>
      <c r="K27" s="159"/>
      <c r="L27" s="159"/>
    </row>
    <row r="28" spans="1:12" x14ac:dyDescent="0.25">
      <c r="A28" s="159"/>
      <c r="B28" s="159"/>
      <c r="C28" s="159"/>
      <c r="D28" s="159"/>
      <c r="E28" s="57"/>
      <c r="F28" s="159"/>
      <c r="G28" s="159"/>
      <c r="H28" s="159"/>
      <c r="I28" s="159"/>
      <c r="J28" s="159"/>
      <c r="K28" s="159"/>
      <c r="L28" s="159"/>
    </row>
    <row r="29" spans="1:12" x14ac:dyDescent="0.25">
      <c r="A29" s="159"/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</row>
    <row r="30" spans="1:12" x14ac:dyDescent="0.25">
      <c r="A30" s="159"/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</row>
  </sheetData>
  <pageMargins left="0.7" right="0.7" top="0.75" bottom="0.75" header="0.3" footer="0.3"/>
  <pageSetup paperSize="1000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B1" zoomScale="93" zoomScaleNormal="93" workbookViewId="0">
      <selection activeCell="J34" sqref="J34"/>
    </sheetView>
  </sheetViews>
  <sheetFormatPr defaultRowHeight="15" x14ac:dyDescent="0.25"/>
  <cols>
    <col min="1" max="1" width="5.42578125" bestFit="1" customWidth="1"/>
    <col min="2" max="2" width="16.85546875" bestFit="1" customWidth="1"/>
    <col min="3" max="3" width="32.42578125" bestFit="1" customWidth="1"/>
    <col min="4" max="4" width="47.7109375" customWidth="1"/>
    <col min="5" max="5" width="9" bestFit="1" customWidth="1"/>
    <col min="6" max="6" width="13.5703125" style="182" customWidth="1"/>
    <col min="7" max="7" width="14.42578125" customWidth="1"/>
    <col min="8" max="8" width="22.28515625" style="154" bestFit="1" customWidth="1"/>
    <col min="9" max="9" width="21.42578125" style="154" bestFit="1" customWidth="1"/>
    <col min="10" max="10" width="17" customWidth="1"/>
    <col min="11" max="11" width="17.28515625" bestFit="1" customWidth="1"/>
    <col min="12" max="12" width="13.28515625" bestFit="1" customWidth="1"/>
    <col min="13" max="13" width="13" bestFit="1" customWidth="1"/>
  </cols>
  <sheetData>
    <row r="1" spans="1:13" ht="33" customHeight="1" thickBot="1" x14ac:dyDescent="0.3">
      <c r="A1" s="378" t="s">
        <v>332</v>
      </c>
      <c r="B1" s="378"/>
      <c r="C1" s="378"/>
      <c r="D1" s="378"/>
      <c r="E1" s="378"/>
      <c r="F1" s="378"/>
      <c r="G1" s="378"/>
      <c r="H1" s="378"/>
      <c r="I1" s="378"/>
    </row>
    <row r="2" spans="1:13" ht="30.75" thickBot="1" x14ac:dyDescent="0.3">
      <c r="A2" s="408" t="s">
        <v>8</v>
      </c>
      <c r="B2" s="409" t="s">
        <v>1</v>
      </c>
      <c r="C2" s="410" t="s">
        <v>13</v>
      </c>
      <c r="D2" s="409" t="s">
        <v>15</v>
      </c>
      <c r="E2" s="411" t="s">
        <v>16</v>
      </c>
      <c r="F2" s="412" t="s">
        <v>17</v>
      </c>
      <c r="G2" s="413" t="s">
        <v>3</v>
      </c>
      <c r="H2" s="414" t="s">
        <v>14</v>
      </c>
      <c r="I2" s="415" t="s">
        <v>6</v>
      </c>
      <c r="J2" s="42" t="s">
        <v>18</v>
      </c>
      <c r="K2" s="50" t="s">
        <v>27</v>
      </c>
      <c r="L2" s="42" t="s">
        <v>18</v>
      </c>
      <c r="M2" s="51" t="s">
        <v>27</v>
      </c>
    </row>
    <row r="3" spans="1:13" ht="15.75" x14ac:dyDescent="0.25">
      <c r="A3" s="416">
        <v>1</v>
      </c>
      <c r="B3" s="404">
        <v>130521190001</v>
      </c>
      <c r="C3" s="417" t="s">
        <v>344</v>
      </c>
      <c r="D3" s="417" t="s">
        <v>345</v>
      </c>
      <c r="E3" s="418" t="s">
        <v>21</v>
      </c>
      <c r="F3" s="199">
        <v>3</v>
      </c>
      <c r="G3" s="419" t="s">
        <v>22</v>
      </c>
      <c r="H3" s="420">
        <v>44207</v>
      </c>
      <c r="I3" s="387">
        <v>44221</v>
      </c>
      <c r="J3" s="152"/>
      <c r="K3" s="46"/>
      <c r="L3" s="46"/>
      <c r="M3" s="46"/>
    </row>
    <row r="4" spans="1:13" ht="15.75" x14ac:dyDescent="0.25">
      <c r="A4" s="40">
        <v>2</v>
      </c>
      <c r="B4" s="47">
        <v>130521190002</v>
      </c>
      <c r="C4" s="4" t="s">
        <v>346</v>
      </c>
      <c r="D4" s="4" t="s">
        <v>345</v>
      </c>
      <c r="E4" s="41" t="s">
        <v>21</v>
      </c>
      <c r="F4" s="48">
        <v>3</v>
      </c>
      <c r="G4" s="44" t="s">
        <v>22</v>
      </c>
      <c r="H4" s="155">
        <v>44207</v>
      </c>
      <c r="I4" s="157">
        <v>44221</v>
      </c>
      <c r="J4" s="153"/>
      <c r="K4" s="159"/>
      <c r="L4" s="159"/>
      <c r="M4" s="159"/>
    </row>
    <row r="5" spans="1:13" ht="15.75" x14ac:dyDescent="0.25">
      <c r="A5" s="40">
        <v>3</v>
      </c>
      <c r="B5" s="47">
        <v>130521170001</v>
      </c>
      <c r="C5" s="4" t="s">
        <v>24</v>
      </c>
      <c r="D5" s="4" t="s">
        <v>345</v>
      </c>
      <c r="E5" s="41" t="s">
        <v>21</v>
      </c>
      <c r="F5" s="48">
        <v>3</v>
      </c>
      <c r="G5" s="44" t="s">
        <v>22</v>
      </c>
      <c r="H5" s="155">
        <v>44207</v>
      </c>
      <c r="I5" s="157">
        <v>44221</v>
      </c>
      <c r="J5" s="153"/>
      <c r="K5" s="159"/>
      <c r="L5" s="159"/>
      <c r="M5" s="159"/>
    </row>
    <row r="6" spans="1:13" ht="15.75" x14ac:dyDescent="0.25">
      <c r="A6" s="40">
        <v>4</v>
      </c>
      <c r="B6" s="388" t="s">
        <v>116</v>
      </c>
      <c r="C6" s="389" t="s">
        <v>95</v>
      </c>
      <c r="D6" s="390" t="s">
        <v>345</v>
      </c>
      <c r="E6" s="391" t="s">
        <v>21</v>
      </c>
      <c r="F6" s="392">
        <v>3</v>
      </c>
      <c r="G6" s="393" t="s">
        <v>22</v>
      </c>
      <c r="H6" s="394">
        <v>44207</v>
      </c>
      <c r="I6" s="421">
        <v>44221</v>
      </c>
      <c r="J6" s="153"/>
      <c r="K6" s="159"/>
      <c r="L6" s="159"/>
      <c r="M6" s="159"/>
    </row>
    <row r="7" spans="1:13" ht="16.5" thickBot="1" x14ac:dyDescent="0.3">
      <c r="A7" s="422">
        <v>5</v>
      </c>
      <c r="B7" s="407" t="s">
        <v>117</v>
      </c>
      <c r="C7" s="423" t="s">
        <v>96</v>
      </c>
      <c r="D7" s="424" t="s">
        <v>345</v>
      </c>
      <c r="E7" s="425" t="s">
        <v>21</v>
      </c>
      <c r="F7" s="426">
        <v>3</v>
      </c>
      <c r="G7" s="427" t="s">
        <v>22</v>
      </c>
      <c r="H7" s="428">
        <v>44207</v>
      </c>
      <c r="I7" s="429">
        <v>44221</v>
      </c>
      <c r="J7" s="153"/>
      <c r="K7" s="159"/>
      <c r="L7" s="159"/>
      <c r="M7" s="159"/>
    </row>
    <row r="8" spans="1:13" ht="15.75" x14ac:dyDescent="0.25">
      <c r="A8" s="416">
        <v>6</v>
      </c>
      <c r="B8" s="405">
        <v>130521190501</v>
      </c>
      <c r="C8" s="430" t="s">
        <v>351</v>
      </c>
      <c r="D8" s="431" t="s">
        <v>345</v>
      </c>
      <c r="E8" s="432" t="s">
        <v>21</v>
      </c>
      <c r="F8" s="433">
        <v>2</v>
      </c>
      <c r="G8" s="434" t="s">
        <v>22</v>
      </c>
      <c r="H8" s="435">
        <v>44207</v>
      </c>
      <c r="I8" s="436">
        <v>44221</v>
      </c>
      <c r="J8" s="153"/>
      <c r="K8" s="159"/>
      <c r="L8" s="159"/>
      <c r="M8" s="159"/>
    </row>
    <row r="9" spans="1:13" ht="15.75" x14ac:dyDescent="0.25">
      <c r="A9" s="40">
        <v>7</v>
      </c>
      <c r="B9" s="398">
        <v>130521190502</v>
      </c>
      <c r="C9" s="399" t="s">
        <v>347</v>
      </c>
      <c r="D9" s="390" t="s">
        <v>345</v>
      </c>
      <c r="E9" s="391" t="s">
        <v>21</v>
      </c>
      <c r="F9" s="392">
        <v>2</v>
      </c>
      <c r="G9" s="393" t="s">
        <v>22</v>
      </c>
      <c r="H9" s="394">
        <v>44207</v>
      </c>
      <c r="I9" s="421">
        <v>44221</v>
      </c>
      <c r="J9" s="153"/>
      <c r="K9" s="159"/>
      <c r="L9" s="159"/>
      <c r="M9" s="159"/>
    </row>
    <row r="10" spans="1:13" ht="15.75" x14ac:dyDescent="0.25">
      <c r="A10" s="40">
        <v>8</v>
      </c>
      <c r="B10" s="398">
        <v>130521190503</v>
      </c>
      <c r="C10" s="399" t="s">
        <v>348</v>
      </c>
      <c r="D10" s="390" t="s">
        <v>345</v>
      </c>
      <c r="E10" s="396" t="s">
        <v>21</v>
      </c>
      <c r="F10" s="392">
        <v>2</v>
      </c>
      <c r="G10" s="393" t="s">
        <v>22</v>
      </c>
      <c r="H10" s="394">
        <v>44207</v>
      </c>
      <c r="I10" s="421">
        <v>44221</v>
      </c>
      <c r="J10" s="153"/>
      <c r="K10" s="159"/>
      <c r="L10" s="159"/>
      <c r="M10" s="159"/>
    </row>
    <row r="11" spans="1:13" ht="15.75" x14ac:dyDescent="0.25">
      <c r="A11" s="40">
        <v>9</v>
      </c>
      <c r="B11" s="398">
        <v>130521190504</v>
      </c>
      <c r="C11" s="399" t="s">
        <v>349</v>
      </c>
      <c r="D11" s="390" t="s">
        <v>345</v>
      </c>
      <c r="E11" s="396" t="s">
        <v>21</v>
      </c>
      <c r="F11" s="392">
        <v>2</v>
      </c>
      <c r="G11" s="393" t="s">
        <v>22</v>
      </c>
      <c r="H11" s="394">
        <v>44207</v>
      </c>
      <c r="I11" s="421">
        <v>44221</v>
      </c>
      <c r="J11" s="153"/>
      <c r="K11" s="159"/>
      <c r="L11" s="159"/>
      <c r="M11" s="159"/>
    </row>
    <row r="12" spans="1:13" ht="16.5" thickBot="1" x14ac:dyDescent="0.3">
      <c r="A12" s="422">
        <v>10</v>
      </c>
      <c r="B12" s="406">
        <v>130521190505</v>
      </c>
      <c r="C12" s="437" t="s">
        <v>350</v>
      </c>
      <c r="D12" s="424" t="s">
        <v>345</v>
      </c>
      <c r="E12" s="439" t="s">
        <v>21</v>
      </c>
      <c r="F12" s="426">
        <v>2</v>
      </c>
      <c r="G12" s="427" t="s">
        <v>22</v>
      </c>
      <c r="H12" s="428">
        <v>44207</v>
      </c>
      <c r="I12" s="429">
        <v>44221</v>
      </c>
      <c r="J12" s="153"/>
      <c r="K12" s="159"/>
      <c r="L12" s="159"/>
      <c r="M12" s="159"/>
    </row>
    <row r="13" spans="1:13" ht="15.75" x14ac:dyDescent="0.25">
      <c r="A13" s="416">
        <v>11</v>
      </c>
      <c r="B13" s="405">
        <v>130521160503</v>
      </c>
      <c r="C13" s="431" t="s">
        <v>19</v>
      </c>
      <c r="D13" s="431" t="s">
        <v>25</v>
      </c>
      <c r="E13" s="432" t="s">
        <v>21</v>
      </c>
      <c r="F13" s="433">
        <v>8</v>
      </c>
      <c r="G13" s="434" t="s">
        <v>22</v>
      </c>
      <c r="H13" s="435">
        <v>44249</v>
      </c>
      <c r="I13" s="436">
        <v>44253</v>
      </c>
      <c r="J13" s="153"/>
      <c r="K13" s="159"/>
      <c r="L13" s="159"/>
      <c r="M13" s="159"/>
    </row>
    <row r="14" spans="1:13" ht="15.75" x14ac:dyDescent="0.25">
      <c r="A14" s="40">
        <v>12</v>
      </c>
      <c r="B14" s="398">
        <v>130521170001</v>
      </c>
      <c r="C14" s="390" t="s">
        <v>24</v>
      </c>
      <c r="D14" s="390" t="s">
        <v>25</v>
      </c>
      <c r="E14" s="396" t="s">
        <v>21</v>
      </c>
      <c r="F14" s="392">
        <v>8</v>
      </c>
      <c r="G14" s="397" t="s">
        <v>22</v>
      </c>
      <c r="H14" s="394">
        <v>44249</v>
      </c>
      <c r="I14" s="421">
        <v>44253</v>
      </c>
      <c r="J14" s="153"/>
      <c r="K14" s="159"/>
      <c r="L14" s="159"/>
      <c r="M14" s="159"/>
    </row>
    <row r="15" spans="1:13" ht="16.5" thickBot="1" x14ac:dyDescent="0.3">
      <c r="A15" s="422">
        <v>13</v>
      </c>
      <c r="B15" s="406">
        <v>130521170002</v>
      </c>
      <c r="C15" s="424" t="s">
        <v>23</v>
      </c>
      <c r="D15" s="424" t="s">
        <v>25</v>
      </c>
      <c r="E15" s="439" t="s">
        <v>21</v>
      </c>
      <c r="F15" s="426">
        <v>8</v>
      </c>
      <c r="G15" s="440" t="s">
        <v>22</v>
      </c>
      <c r="H15" s="428">
        <v>44263</v>
      </c>
      <c r="I15" s="429">
        <v>44267</v>
      </c>
      <c r="J15" s="153"/>
      <c r="K15" s="159"/>
      <c r="L15" s="159"/>
      <c r="M15" s="159"/>
    </row>
    <row r="16" spans="1:13" ht="15.75" x14ac:dyDescent="0.25">
      <c r="A16" s="403">
        <v>14</v>
      </c>
      <c r="B16" s="405">
        <v>130521190501</v>
      </c>
      <c r="C16" s="430" t="s">
        <v>351</v>
      </c>
      <c r="D16" s="431" t="s">
        <v>26</v>
      </c>
      <c r="E16" s="432" t="s">
        <v>21</v>
      </c>
      <c r="F16" s="433">
        <v>3</v>
      </c>
      <c r="G16" s="434" t="s">
        <v>22</v>
      </c>
      <c r="H16" s="441">
        <v>44249</v>
      </c>
      <c r="I16" s="442">
        <v>44414</v>
      </c>
      <c r="J16" s="153"/>
      <c r="K16" s="159"/>
      <c r="L16" s="159"/>
      <c r="M16" s="159"/>
    </row>
    <row r="17" spans="1:13" ht="15.75" x14ac:dyDescent="0.25">
      <c r="A17" s="39">
        <v>15</v>
      </c>
      <c r="B17" s="398">
        <v>130521190502</v>
      </c>
      <c r="C17" s="399" t="s">
        <v>347</v>
      </c>
      <c r="D17" s="390" t="s">
        <v>26</v>
      </c>
      <c r="E17" s="396" t="s">
        <v>21</v>
      </c>
      <c r="F17" s="392">
        <v>3</v>
      </c>
      <c r="G17" s="443" t="s">
        <v>22</v>
      </c>
      <c r="H17" s="394">
        <v>44249</v>
      </c>
      <c r="I17" s="421">
        <v>44414</v>
      </c>
      <c r="J17" s="153"/>
      <c r="K17" s="159"/>
      <c r="L17" s="159"/>
      <c r="M17" s="159"/>
    </row>
    <row r="18" spans="1:13" ht="15.75" x14ac:dyDescent="0.25">
      <c r="A18" s="39">
        <v>16</v>
      </c>
      <c r="B18" s="398">
        <v>130521190503</v>
      </c>
      <c r="C18" s="399" t="s">
        <v>348</v>
      </c>
      <c r="D18" s="390" t="s">
        <v>26</v>
      </c>
      <c r="E18" s="396" t="s">
        <v>21</v>
      </c>
      <c r="F18" s="392">
        <v>3</v>
      </c>
      <c r="G18" s="443" t="s">
        <v>22</v>
      </c>
      <c r="H18" s="394">
        <v>44249</v>
      </c>
      <c r="I18" s="421">
        <v>44414</v>
      </c>
      <c r="J18" s="153"/>
      <c r="K18" s="159"/>
      <c r="L18" s="159"/>
      <c r="M18" s="159"/>
    </row>
    <row r="19" spans="1:13" ht="15.75" x14ac:dyDescent="0.25">
      <c r="A19" s="43">
        <v>17</v>
      </c>
      <c r="B19" s="398">
        <v>130521190504</v>
      </c>
      <c r="C19" s="399" t="s">
        <v>349</v>
      </c>
      <c r="D19" s="390" t="s">
        <v>26</v>
      </c>
      <c r="E19" s="396" t="s">
        <v>21</v>
      </c>
      <c r="F19" s="392">
        <v>3</v>
      </c>
      <c r="G19" s="443" t="s">
        <v>22</v>
      </c>
      <c r="H19" s="394">
        <v>44249</v>
      </c>
      <c r="I19" s="421">
        <v>44414</v>
      </c>
      <c r="J19" s="153"/>
      <c r="K19" s="159"/>
      <c r="L19" s="159"/>
      <c r="M19" s="159"/>
    </row>
    <row r="20" spans="1:13" ht="16.5" thickBot="1" x14ac:dyDescent="0.3">
      <c r="A20" s="400">
        <v>18</v>
      </c>
      <c r="B20" s="401">
        <v>130521190505</v>
      </c>
      <c r="C20" s="402" t="s">
        <v>350</v>
      </c>
      <c r="D20" s="444" t="s">
        <v>97</v>
      </c>
      <c r="E20" s="445" t="s">
        <v>21</v>
      </c>
      <c r="F20" s="446">
        <v>3</v>
      </c>
      <c r="G20" s="447" t="s">
        <v>22</v>
      </c>
      <c r="H20" s="448">
        <v>44249</v>
      </c>
      <c r="I20" s="449">
        <v>44414</v>
      </c>
      <c r="J20" s="153"/>
      <c r="K20" s="159"/>
      <c r="L20" s="159"/>
      <c r="M20" s="159"/>
    </row>
    <row r="21" spans="1:13" ht="15.75" x14ac:dyDescent="0.25">
      <c r="A21" s="416">
        <v>18</v>
      </c>
      <c r="B21" s="453"/>
      <c r="C21" s="430" t="s">
        <v>352</v>
      </c>
      <c r="D21" s="454" t="s">
        <v>20</v>
      </c>
      <c r="E21" s="432" t="s">
        <v>21</v>
      </c>
      <c r="F21" s="433">
        <v>6</v>
      </c>
      <c r="G21" s="434" t="s">
        <v>22</v>
      </c>
      <c r="H21" s="435">
        <v>44243</v>
      </c>
      <c r="I21" s="436">
        <v>44309</v>
      </c>
      <c r="J21" s="153"/>
      <c r="K21" s="159"/>
      <c r="L21" s="159"/>
      <c r="M21" s="159"/>
    </row>
    <row r="22" spans="1:13" ht="15.75" x14ac:dyDescent="0.25">
      <c r="A22" s="40">
        <v>19</v>
      </c>
      <c r="B22" s="450"/>
      <c r="C22" s="455" t="s">
        <v>353</v>
      </c>
      <c r="D22" s="456" t="s">
        <v>20</v>
      </c>
      <c r="E22" s="391" t="s">
        <v>21</v>
      </c>
      <c r="F22" s="392">
        <v>6</v>
      </c>
      <c r="G22" s="443" t="s">
        <v>22</v>
      </c>
      <c r="H22" s="457">
        <v>44243</v>
      </c>
      <c r="I22" s="458">
        <v>44309</v>
      </c>
      <c r="J22" s="153"/>
      <c r="K22" s="159"/>
      <c r="L22" s="159"/>
      <c r="M22" s="159"/>
    </row>
    <row r="23" spans="1:13" ht="15.75" x14ac:dyDescent="0.25">
      <c r="A23" s="40">
        <v>20</v>
      </c>
      <c r="B23" s="386"/>
      <c r="C23" s="455" t="s">
        <v>354</v>
      </c>
      <c r="D23" s="456" t="s">
        <v>20</v>
      </c>
      <c r="E23" s="391" t="s">
        <v>21</v>
      </c>
      <c r="F23" s="392">
        <v>6</v>
      </c>
      <c r="G23" s="443" t="s">
        <v>22</v>
      </c>
      <c r="H23" s="457">
        <v>44243</v>
      </c>
      <c r="I23" s="458">
        <v>44309</v>
      </c>
      <c r="J23" s="153"/>
      <c r="K23" s="159"/>
      <c r="L23" s="159"/>
      <c r="M23" s="159"/>
    </row>
    <row r="24" spans="1:13" ht="15.75" x14ac:dyDescent="0.25">
      <c r="A24" s="40">
        <v>21</v>
      </c>
      <c r="B24" s="189"/>
      <c r="C24" s="455" t="s">
        <v>355</v>
      </c>
      <c r="D24" s="456" t="s">
        <v>20</v>
      </c>
      <c r="E24" s="391" t="s">
        <v>21</v>
      </c>
      <c r="F24" s="392">
        <v>6</v>
      </c>
      <c r="G24" s="393" t="s">
        <v>22</v>
      </c>
      <c r="H24" s="394">
        <v>44312</v>
      </c>
      <c r="I24" s="458">
        <v>44349</v>
      </c>
      <c r="J24" s="153"/>
      <c r="K24" s="159"/>
      <c r="L24" s="159"/>
      <c r="M24" s="159"/>
    </row>
    <row r="25" spans="1:13" ht="16.5" thickBot="1" x14ac:dyDescent="0.3">
      <c r="A25" s="468">
        <v>22</v>
      </c>
      <c r="B25" s="89"/>
      <c r="C25" s="459" t="s">
        <v>356</v>
      </c>
      <c r="D25" s="460" t="s">
        <v>20</v>
      </c>
      <c r="E25" s="425" t="s">
        <v>21</v>
      </c>
      <c r="F25" s="426">
        <v>6</v>
      </c>
      <c r="G25" s="427" t="s">
        <v>22</v>
      </c>
      <c r="H25" s="428">
        <v>44312</v>
      </c>
      <c r="I25" s="479">
        <v>44349</v>
      </c>
      <c r="J25" s="123"/>
      <c r="K25" s="123"/>
    </row>
    <row r="26" spans="1:13" ht="15.75" x14ac:dyDescent="0.25">
      <c r="A26" s="464">
        <v>23</v>
      </c>
      <c r="B26" s="84"/>
      <c r="C26" s="465" t="s">
        <v>357</v>
      </c>
      <c r="D26" s="454" t="s">
        <v>359</v>
      </c>
      <c r="E26" s="432" t="s">
        <v>21</v>
      </c>
      <c r="F26" s="199">
        <v>2</v>
      </c>
      <c r="G26" s="466" t="s">
        <v>22</v>
      </c>
      <c r="H26" s="435">
        <v>44249</v>
      </c>
      <c r="I26" s="480">
        <v>44414</v>
      </c>
      <c r="J26" s="231"/>
      <c r="K26" s="482"/>
    </row>
    <row r="27" spans="1:13" ht="16.5" thickBot="1" x14ac:dyDescent="0.3">
      <c r="A27" s="478">
        <v>24</v>
      </c>
      <c r="B27" s="123"/>
      <c r="C27" s="476" t="s">
        <v>358</v>
      </c>
      <c r="D27" s="461" t="s">
        <v>359</v>
      </c>
      <c r="E27" s="462" t="s">
        <v>21</v>
      </c>
      <c r="F27" s="242">
        <v>2</v>
      </c>
      <c r="G27" s="477" t="s">
        <v>22</v>
      </c>
      <c r="H27" s="463">
        <v>44249</v>
      </c>
      <c r="I27" s="481">
        <v>44414</v>
      </c>
      <c r="J27" s="236"/>
      <c r="K27" s="483"/>
    </row>
    <row r="28" spans="1:13" ht="15.75" x14ac:dyDescent="0.25">
      <c r="A28" s="467">
        <v>25</v>
      </c>
      <c r="B28" s="404">
        <v>130521190002</v>
      </c>
      <c r="C28" s="417" t="s">
        <v>346</v>
      </c>
      <c r="D28" s="417" t="s">
        <v>360</v>
      </c>
      <c r="E28" s="418" t="s">
        <v>21</v>
      </c>
      <c r="F28" s="199">
        <v>4</v>
      </c>
      <c r="G28" s="419" t="s">
        <v>22</v>
      </c>
      <c r="H28" s="420">
        <v>44243</v>
      </c>
      <c r="I28" s="420">
        <v>44295</v>
      </c>
      <c r="J28" s="484">
        <v>44368</v>
      </c>
      <c r="K28" s="485">
        <v>44393</v>
      </c>
    </row>
    <row r="29" spans="1:13" ht="15.75" x14ac:dyDescent="0.25">
      <c r="A29" s="469">
        <v>26</v>
      </c>
      <c r="B29" s="388" t="s">
        <v>117</v>
      </c>
      <c r="C29" s="395" t="s">
        <v>96</v>
      </c>
      <c r="D29" s="4" t="s">
        <v>360</v>
      </c>
      <c r="E29" s="451" t="s">
        <v>21</v>
      </c>
      <c r="F29" s="48">
        <v>4</v>
      </c>
      <c r="G29" s="452" t="s">
        <v>22</v>
      </c>
      <c r="H29" s="156">
        <v>44243</v>
      </c>
      <c r="I29" s="156">
        <v>44295</v>
      </c>
      <c r="J29" s="486">
        <v>44368</v>
      </c>
      <c r="K29" s="487">
        <v>44393</v>
      </c>
    </row>
    <row r="30" spans="1:13" ht="15.75" x14ac:dyDescent="0.25">
      <c r="A30" s="469">
        <v>27</v>
      </c>
      <c r="B30" s="47">
        <v>130521190001</v>
      </c>
      <c r="C30" s="4" t="s">
        <v>344</v>
      </c>
      <c r="D30" s="4" t="s">
        <v>360</v>
      </c>
      <c r="E30" s="391" t="s">
        <v>21</v>
      </c>
      <c r="F30" s="392">
        <v>4</v>
      </c>
      <c r="G30" s="393" t="s">
        <v>22</v>
      </c>
      <c r="H30" s="394">
        <v>44298</v>
      </c>
      <c r="I30" s="394">
        <v>44351</v>
      </c>
      <c r="J30" s="486">
        <v>44396</v>
      </c>
      <c r="K30" s="487">
        <v>44414</v>
      </c>
    </row>
    <row r="31" spans="1:13" ht="16.5" thickBot="1" x14ac:dyDescent="0.3">
      <c r="A31" s="470">
        <v>28</v>
      </c>
      <c r="B31" s="407" t="s">
        <v>116</v>
      </c>
      <c r="C31" s="473" t="s">
        <v>95</v>
      </c>
      <c r="D31" s="438" t="s">
        <v>360</v>
      </c>
      <c r="E31" s="425" t="s">
        <v>21</v>
      </c>
      <c r="F31" s="426">
        <v>4</v>
      </c>
      <c r="G31" s="427" t="s">
        <v>22</v>
      </c>
      <c r="H31" s="428">
        <v>44298</v>
      </c>
      <c r="I31" s="428">
        <v>44351</v>
      </c>
      <c r="J31" s="488">
        <v>44396</v>
      </c>
      <c r="K31" s="489">
        <v>44414</v>
      </c>
    </row>
    <row r="34" spans="2:3" ht="15.75" x14ac:dyDescent="0.25">
      <c r="B34" s="471"/>
      <c r="C34" s="472"/>
    </row>
    <row r="35" spans="2:3" x14ac:dyDescent="0.25">
      <c r="B35" s="474"/>
      <c r="C35" s="475"/>
    </row>
  </sheetData>
  <mergeCells count="1">
    <mergeCell ref="A1:I1"/>
  </mergeCells>
  <printOptions horizontalCentered="1"/>
  <pageMargins left="0.31496062992125984" right="0.31496062992125984" top="0.74803149606299213" bottom="0.74803149606299213" header="0.31496062992125984" footer="0.31496062992125984"/>
  <pageSetup paperSize="10000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zoomScaleNormal="100" workbookViewId="0">
      <selection activeCell="I88" sqref="I88"/>
    </sheetView>
  </sheetViews>
  <sheetFormatPr defaultRowHeight="15" x14ac:dyDescent="0.2"/>
  <cols>
    <col min="1" max="1" width="7.5703125" style="252" customWidth="1"/>
    <col min="2" max="2" width="15.7109375" style="248" bestFit="1" customWidth="1"/>
    <col min="3" max="3" width="36" style="253" customWidth="1"/>
    <col min="4" max="4" width="13.42578125" style="248" bestFit="1" customWidth="1"/>
    <col min="5" max="5" width="26" style="376" bestFit="1" customWidth="1"/>
    <col min="6" max="6" width="20.42578125" style="254" bestFit="1" customWidth="1"/>
    <col min="7" max="7" width="23.28515625" style="254" bestFit="1" customWidth="1"/>
    <col min="8" max="9" width="9.140625" style="248"/>
    <col min="10" max="10" width="10.140625" style="248" bestFit="1" customWidth="1"/>
    <col min="11" max="16384" width="9.140625" style="248"/>
  </cols>
  <sheetData>
    <row r="1" spans="1:7" ht="37.5" customHeight="1" thickBot="1" x14ac:dyDescent="0.25">
      <c r="A1" s="378" t="s">
        <v>182</v>
      </c>
      <c r="B1" s="378"/>
      <c r="C1" s="378"/>
      <c r="D1" s="378"/>
      <c r="E1" s="378"/>
      <c r="F1" s="378"/>
      <c r="G1" s="378"/>
    </row>
    <row r="2" spans="1:7" ht="16.5" thickBot="1" x14ac:dyDescent="0.25">
      <c r="A2" s="115" t="s">
        <v>28</v>
      </c>
      <c r="B2" s="143" t="s">
        <v>1</v>
      </c>
      <c r="C2" s="145" t="s">
        <v>2</v>
      </c>
      <c r="D2" s="106" t="s">
        <v>3</v>
      </c>
      <c r="E2" s="106" t="s">
        <v>4</v>
      </c>
      <c r="F2" s="165" t="s">
        <v>5</v>
      </c>
      <c r="G2" s="166" t="s">
        <v>29</v>
      </c>
    </row>
    <row r="3" spans="1:7" x14ac:dyDescent="0.2">
      <c r="A3" s="193">
        <v>1</v>
      </c>
      <c r="B3" s="263">
        <v>12100119199</v>
      </c>
      <c r="C3" s="173" t="s">
        <v>183</v>
      </c>
      <c r="D3" s="144" t="s">
        <v>7</v>
      </c>
      <c r="E3" s="263" t="s">
        <v>192</v>
      </c>
      <c r="F3" s="171">
        <v>44200</v>
      </c>
      <c r="G3" s="174">
        <v>44212</v>
      </c>
    </row>
    <row r="4" spans="1:7" x14ac:dyDescent="0.2">
      <c r="A4" s="117">
        <v>2</v>
      </c>
      <c r="B4" s="100">
        <v>12100119107</v>
      </c>
      <c r="C4" s="101" t="s">
        <v>184</v>
      </c>
      <c r="D4" s="102" t="s">
        <v>7</v>
      </c>
      <c r="E4" s="263" t="s">
        <v>192</v>
      </c>
      <c r="F4" s="171">
        <v>44200</v>
      </c>
      <c r="G4" s="174">
        <v>44212</v>
      </c>
    </row>
    <row r="5" spans="1:7" x14ac:dyDescent="0.2">
      <c r="A5" s="117">
        <v>3</v>
      </c>
      <c r="B5" s="100">
        <v>12100119097</v>
      </c>
      <c r="C5" s="101" t="s">
        <v>185</v>
      </c>
      <c r="D5" s="102" t="s">
        <v>7</v>
      </c>
      <c r="E5" s="263" t="s">
        <v>192</v>
      </c>
      <c r="F5" s="171">
        <v>44200</v>
      </c>
      <c r="G5" s="174">
        <v>44212</v>
      </c>
    </row>
    <row r="6" spans="1:7" x14ac:dyDescent="0.2">
      <c r="A6" s="117">
        <v>4</v>
      </c>
      <c r="B6" s="100">
        <v>12100119136</v>
      </c>
      <c r="C6" s="101" t="s">
        <v>186</v>
      </c>
      <c r="D6" s="102" t="s">
        <v>7</v>
      </c>
      <c r="E6" s="263" t="s">
        <v>192</v>
      </c>
      <c r="F6" s="171">
        <v>44200</v>
      </c>
      <c r="G6" s="174">
        <v>44212</v>
      </c>
    </row>
    <row r="7" spans="1:7" ht="13.5" customHeight="1" x14ac:dyDescent="0.2">
      <c r="A7" s="117">
        <v>5</v>
      </c>
      <c r="B7" s="100">
        <v>12100119109</v>
      </c>
      <c r="C7" s="101" t="s">
        <v>187</v>
      </c>
      <c r="D7" s="102" t="s">
        <v>7</v>
      </c>
      <c r="E7" s="263" t="s">
        <v>192</v>
      </c>
      <c r="F7" s="171">
        <v>44200</v>
      </c>
      <c r="G7" s="174">
        <v>44212</v>
      </c>
    </row>
    <row r="8" spans="1:7" x14ac:dyDescent="0.2">
      <c r="A8" s="117">
        <v>6</v>
      </c>
      <c r="B8" s="100">
        <v>12100119067</v>
      </c>
      <c r="C8" s="101" t="s">
        <v>188</v>
      </c>
      <c r="D8" s="102" t="s">
        <v>7</v>
      </c>
      <c r="E8" s="263" t="s">
        <v>192</v>
      </c>
      <c r="F8" s="171">
        <v>44200</v>
      </c>
      <c r="G8" s="174">
        <v>44212</v>
      </c>
    </row>
    <row r="9" spans="1:7" x14ac:dyDescent="0.2">
      <c r="A9" s="117">
        <v>7</v>
      </c>
      <c r="B9" s="100">
        <v>12100119009</v>
      </c>
      <c r="C9" s="101" t="s">
        <v>189</v>
      </c>
      <c r="D9" s="102" t="s">
        <v>7</v>
      </c>
      <c r="E9" s="263" t="s">
        <v>192</v>
      </c>
      <c r="F9" s="171">
        <v>44200</v>
      </c>
      <c r="G9" s="174">
        <v>44212</v>
      </c>
    </row>
    <row r="10" spans="1:7" x14ac:dyDescent="0.2">
      <c r="A10" s="117">
        <v>8</v>
      </c>
      <c r="B10" s="100">
        <v>12100119135</v>
      </c>
      <c r="C10" s="101" t="s">
        <v>190</v>
      </c>
      <c r="D10" s="102" t="s">
        <v>7</v>
      </c>
      <c r="E10" s="263" t="s">
        <v>192</v>
      </c>
      <c r="F10" s="171">
        <v>44200</v>
      </c>
      <c r="G10" s="174">
        <v>44212</v>
      </c>
    </row>
    <row r="11" spans="1:7" ht="15.75" thickBot="1" x14ac:dyDescent="0.25">
      <c r="A11" s="118">
        <v>9</v>
      </c>
      <c r="B11" s="109">
        <v>12100119007</v>
      </c>
      <c r="C11" s="128" t="s">
        <v>191</v>
      </c>
      <c r="D11" s="111" t="s">
        <v>7</v>
      </c>
      <c r="E11" s="109" t="s">
        <v>192</v>
      </c>
      <c r="F11" s="169">
        <v>44200</v>
      </c>
      <c r="G11" s="170">
        <v>44212</v>
      </c>
    </row>
    <row r="12" spans="1:7" x14ac:dyDescent="0.2">
      <c r="A12" s="193">
        <v>10</v>
      </c>
      <c r="B12" s="263">
        <v>12100118540</v>
      </c>
      <c r="C12" s="264" t="s">
        <v>193</v>
      </c>
      <c r="D12" s="144" t="s">
        <v>7</v>
      </c>
      <c r="E12" s="144" t="s">
        <v>202</v>
      </c>
      <c r="F12" s="171">
        <v>44200</v>
      </c>
      <c r="G12" s="174">
        <v>44212</v>
      </c>
    </row>
    <row r="13" spans="1:7" x14ac:dyDescent="0.2">
      <c r="A13" s="117">
        <v>11</v>
      </c>
      <c r="B13" s="263">
        <v>12100118641</v>
      </c>
      <c r="C13" s="104" t="s">
        <v>194</v>
      </c>
      <c r="D13" s="102" t="s">
        <v>7</v>
      </c>
      <c r="E13" s="144" t="s">
        <v>202</v>
      </c>
      <c r="F13" s="171">
        <v>44200</v>
      </c>
      <c r="G13" s="174">
        <v>44212</v>
      </c>
    </row>
    <row r="14" spans="1:7" x14ac:dyDescent="0.2">
      <c r="A14" s="117">
        <v>12</v>
      </c>
      <c r="B14" s="263">
        <v>12100118524</v>
      </c>
      <c r="C14" s="104" t="s">
        <v>195</v>
      </c>
      <c r="D14" s="102" t="s">
        <v>7</v>
      </c>
      <c r="E14" s="144" t="s">
        <v>202</v>
      </c>
      <c r="F14" s="171">
        <v>44200</v>
      </c>
      <c r="G14" s="174">
        <v>44212</v>
      </c>
    </row>
    <row r="15" spans="1:7" x14ac:dyDescent="0.2">
      <c r="A15" s="117">
        <v>13</v>
      </c>
      <c r="B15" s="263">
        <v>12100118672</v>
      </c>
      <c r="C15" s="104" t="s">
        <v>196</v>
      </c>
      <c r="D15" s="102" t="s">
        <v>7</v>
      </c>
      <c r="E15" s="144" t="s">
        <v>202</v>
      </c>
      <c r="F15" s="171">
        <v>44200</v>
      </c>
      <c r="G15" s="174">
        <v>44212</v>
      </c>
    </row>
    <row r="16" spans="1:7" x14ac:dyDescent="0.2">
      <c r="A16" s="117">
        <v>14</v>
      </c>
      <c r="B16" s="263">
        <v>12100118694</v>
      </c>
      <c r="C16" s="104" t="s">
        <v>197</v>
      </c>
      <c r="D16" s="102" t="s">
        <v>7</v>
      </c>
      <c r="E16" s="144" t="s">
        <v>202</v>
      </c>
      <c r="F16" s="171">
        <v>44200</v>
      </c>
      <c r="G16" s="174">
        <v>44212</v>
      </c>
    </row>
    <row r="17" spans="1:7" x14ac:dyDescent="0.2">
      <c r="A17" s="117">
        <v>15</v>
      </c>
      <c r="B17" s="263">
        <v>12100118611</v>
      </c>
      <c r="C17" s="104" t="s">
        <v>198</v>
      </c>
      <c r="D17" s="102" t="s">
        <v>7</v>
      </c>
      <c r="E17" s="144" t="s">
        <v>202</v>
      </c>
      <c r="F17" s="171">
        <v>44200</v>
      </c>
      <c r="G17" s="174">
        <v>44212</v>
      </c>
    </row>
    <row r="18" spans="1:7" x14ac:dyDescent="0.2">
      <c r="A18" s="117">
        <v>16</v>
      </c>
      <c r="B18" s="263">
        <v>12100118638</v>
      </c>
      <c r="C18" s="104" t="s">
        <v>199</v>
      </c>
      <c r="D18" s="102" t="s">
        <v>7</v>
      </c>
      <c r="E18" s="144" t="s">
        <v>202</v>
      </c>
      <c r="F18" s="171">
        <v>44200</v>
      </c>
      <c r="G18" s="174">
        <v>44212</v>
      </c>
    </row>
    <row r="19" spans="1:7" x14ac:dyDescent="0.2">
      <c r="A19" s="117">
        <v>17</v>
      </c>
      <c r="B19" s="100">
        <v>12100118592</v>
      </c>
      <c r="C19" s="104" t="s">
        <v>200</v>
      </c>
      <c r="D19" s="102" t="s">
        <v>7</v>
      </c>
      <c r="E19" s="102" t="s">
        <v>202</v>
      </c>
      <c r="F19" s="167">
        <v>44200</v>
      </c>
      <c r="G19" s="168">
        <v>44212</v>
      </c>
    </row>
    <row r="20" spans="1:7" ht="15.75" thickBot="1" x14ac:dyDescent="0.25">
      <c r="A20" s="118">
        <v>18</v>
      </c>
      <c r="B20" s="267">
        <v>12100118778</v>
      </c>
      <c r="C20" s="110" t="s">
        <v>201</v>
      </c>
      <c r="D20" s="111" t="s">
        <v>7</v>
      </c>
      <c r="E20" s="268" t="s">
        <v>202</v>
      </c>
      <c r="F20" s="269">
        <v>44200</v>
      </c>
      <c r="G20" s="175">
        <v>44212</v>
      </c>
    </row>
    <row r="21" spans="1:7" x14ac:dyDescent="0.2">
      <c r="A21" s="193">
        <v>19</v>
      </c>
      <c r="B21" s="263">
        <v>12100118632</v>
      </c>
      <c r="C21" s="105" t="s">
        <v>203</v>
      </c>
      <c r="D21" s="144" t="s">
        <v>7</v>
      </c>
      <c r="E21" s="102" t="s">
        <v>212</v>
      </c>
      <c r="F21" s="167">
        <v>44221</v>
      </c>
      <c r="G21" s="168">
        <v>44233</v>
      </c>
    </row>
    <row r="22" spans="1:7" x14ac:dyDescent="0.2">
      <c r="A22" s="117">
        <v>20</v>
      </c>
      <c r="B22" s="263">
        <v>12100118595</v>
      </c>
      <c r="C22" s="105" t="s">
        <v>204</v>
      </c>
      <c r="D22" s="102" t="s">
        <v>7</v>
      </c>
      <c r="E22" s="102" t="s">
        <v>212</v>
      </c>
      <c r="F22" s="167">
        <v>44221</v>
      </c>
      <c r="G22" s="168">
        <v>44233</v>
      </c>
    </row>
    <row r="23" spans="1:7" x14ac:dyDescent="0.2">
      <c r="A23" s="117">
        <v>21</v>
      </c>
      <c r="B23" s="263">
        <v>12100118596</v>
      </c>
      <c r="C23" s="105" t="s">
        <v>205</v>
      </c>
      <c r="D23" s="102" t="s">
        <v>7</v>
      </c>
      <c r="E23" s="102" t="s">
        <v>212</v>
      </c>
      <c r="F23" s="167">
        <v>44221</v>
      </c>
      <c r="G23" s="168">
        <v>44233</v>
      </c>
    </row>
    <row r="24" spans="1:7" x14ac:dyDescent="0.2">
      <c r="A24" s="117">
        <v>22</v>
      </c>
      <c r="B24" s="263">
        <v>12100118662</v>
      </c>
      <c r="C24" s="105" t="s">
        <v>206</v>
      </c>
      <c r="D24" s="102" t="s">
        <v>7</v>
      </c>
      <c r="E24" s="102" t="s">
        <v>212</v>
      </c>
      <c r="F24" s="167">
        <v>44221</v>
      </c>
      <c r="G24" s="168">
        <v>44233</v>
      </c>
    </row>
    <row r="25" spans="1:7" x14ac:dyDescent="0.2">
      <c r="A25" s="117">
        <v>23</v>
      </c>
      <c r="B25" s="263">
        <v>12100118517</v>
      </c>
      <c r="C25" s="146" t="s">
        <v>207</v>
      </c>
      <c r="D25" s="102" t="s">
        <v>7</v>
      </c>
      <c r="E25" s="102" t="s">
        <v>212</v>
      </c>
      <c r="F25" s="167">
        <v>44221</v>
      </c>
      <c r="G25" s="168">
        <v>44233</v>
      </c>
    </row>
    <row r="26" spans="1:7" x14ac:dyDescent="0.2">
      <c r="A26" s="117">
        <v>24</v>
      </c>
      <c r="B26" s="263">
        <v>12100118547</v>
      </c>
      <c r="C26" s="146" t="s">
        <v>208</v>
      </c>
      <c r="D26" s="102" t="s">
        <v>7</v>
      </c>
      <c r="E26" s="102" t="s">
        <v>212</v>
      </c>
      <c r="F26" s="167">
        <v>44221</v>
      </c>
      <c r="G26" s="168">
        <v>44233</v>
      </c>
    </row>
    <row r="27" spans="1:7" x14ac:dyDescent="0.2">
      <c r="A27" s="117">
        <v>25</v>
      </c>
      <c r="B27" s="263">
        <v>12100118613</v>
      </c>
      <c r="C27" s="146" t="s">
        <v>209</v>
      </c>
      <c r="D27" s="102" t="s">
        <v>7</v>
      </c>
      <c r="E27" s="102" t="s">
        <v>212</v>
      </c>
      <c r="F27" s="167">
        <v>44221</v>
      </c>
      <c r="G27" s="168">
        <v>44233</v>
      </c>
    </row>
    <row r="28" spans="1:7" x14ac:dyDescent="0.2">
      <c r="A28" s="117">
        <v>26</v>
      </c>
      <c r="B28" s="100">
        <v>12100118688</v>
      </c>
      <c r="C28" s="146" t="s">
        <v>210</v>
      </c>
      <c r="D28" s="102" t="s">
        <v>7</v>
      </c>
      <c r="E28" s="102" t="s">
        <v>212</v>
      </c>
      <c r="F28" s="167">
        <v>44221</v>
      </c>
      <c r="G28" s="168">
        <v>44233</v>
      </c>
    </row>
    <row r="29" spans="1:7" ht="15.75" thickBot="1" x14ac:dyDescent="0.25">
      <c r="A29" s="118">
        <v>27</v>
      </c>
      <c r="B29" s="109">
        <v>12100118634</v>
      </c>
      <c r="C29" s="287" t="s">
        <v>211</v>
      </c>
      <c r="D29" s="111" t="s">
        <v>7</v>
      </c>
      <c r="E29" s="111" t="s">
        <v>212</v>
      </c>
      <c r="F29" s="169">
        <v>44221</v>
      </c>
      <c r="G29" s="170">
        <v>44233</v>
      </c>
    </row>
    <row r="30" spans="1:7" x14ac:dyDescent="0.2">
      <c r="A30" s="193">
        <v>28</v>
      </c>
      <c r="B30" s="263">
        <v>12100118604</v>
      </c>
      <c r="C30" s="286" t="s">
        <v>213</v>
      </c>
      <c r="D30" s="144" t="s">
        <v>7</v>
      </c>
      <c r="E30" s="144" t="s">
        <v>222</v>
      </c>
      <c r="F30" s="167">
        <v>44221</v>
      </c>
      <c r="G30" s="168">
        <v>44233</v>
      </c>
    </row>
    <row r="31" spans="1:7" x14ac:dyDescent="0.2">
      <c r="A31" s="117">
        <v>29</v>
      </c>
      <c r="B31" s="263">
        <v>12100118649</v>
      </c>
      <c r="C31" s="146" t="s">
        <v>221</v>
      </c>
      <c r="D31" s="102" t="s">
        <v>7</v>
      </c>
      <c r="E31" s="102" t="s">
        <v>222</v>
      </c>
      <c r="F31" s="167">
        <v>44221</v>
      </c>
      <c r="G31" s="168">
        <v>44233</v>
      </c>
    </row>
    <row r="32" spans="1:7" x14ac:dyDescent="0.2">
      <c r="A32" s="117">
        <v>30</v>
      </c>
      <c r="B32" s="263">
        <v>12100118583</v>
      </c>
      <c r="C32" s="146" t="s">
        <v>214</v>
      </c>
      <c r="D32" s="102" t="s">
        <v>7</v>
      </c>
      <c r="E32" s="144" t="s">
        <v>222</v>
      </c>
      <c r="F32" s="167">
        <v>44221</v>
      </c>
      <c r="G32" s="168">
        <v>44233</v>
      </c>
    </row>
    <row r="33" spans="1:7" x14ac:dyDescent="0.2">
      <c r="A33" s="117">
        <v>31</v>
      </c>
      <c r="B33" s="263">
        <v>12100118590</v>
      </c>
      <c r="C33" s="146" t="s">
        <v>215</v>
      </c>
      <c r="D33" s="102" t="s">
        <v>7</v>
      </c>
      <c r="E33" s="102" t="s">
        <v>222</v>
      </c>
      <c r="F33" s="167">
        <v>44221</v>
      </c>
      <c r="G33" s="168">
        <v>44233</v>
      </c>
    </row>
    <row r="34" spans="1:7" x14ac:dyDescent="0.2">
      <c r="A34" s="117">
        <v>32</v>
      </c>
      <c r="B34" s="263">
        <v>12100118626</v>
      </c>
      <c r="C34" s="146" t="s">
        <v>216</v>
      </c>
      <c r="D34" s="102" t="s">
        <v>7</v>
      </c>
      <c r="E34" s="144" t="s">
        <v>222</v>
      </c>
      <c r="F34" s="167">
        <v>44221</v>
      </c>
      <c r="G34" s="168">
        <v>44233</v>
      </c>
    </row>
    <row r="35" spans="1:7" x14ac:dyDescent="0.2">
      <c r="A35" s="117">
        <v>33</v>
      </c>
      <c r="B35" s="263">
        <v>12100118527</v>
      </c>
      <c r="C35" s="105" t="s">
        <v>217</v>
      </c>
      <c r="D35" s="102" t="s">
        <v>7</v>
      </c>
      <c r="E35" s="102" t="s">
        <v>222</v>
      </c>
      <c r="F35" s="167">
        <v>44221</v>
      </c>
      <c r="G35" s="168">
        <v>44233</v>
      </c>
    </row>
    <row r="36" spans="1:7" x14ac:dyDescent="0.2">
      <c r="A36" s="117">
        <v>34</v>
      </c>
      <c r="B36" s="263">
        <v>12100118537</v>
      </c>
      <c r="C36" s="105" t="s">
        <v>218</v>
      </c>
      <c r="D36" s="102" t="s">
        <v>7</v>
      </c>
      <c r="E36" s="144" t="s">
        <v>222</v>
      </c>
      <c r="F36" s="167">
        <v>44221</v>
      </c>
      <c r="G36" s="168">
        <v>44233</v>
      </c>
    </row>
    <row r="37" spans="1:7" x14ac:dyDescent="0.2">
      <c r="A37" s="117">
        <v>35</v>
      </c>
      <c r="B37" s="100">
        <v>12100118659</v>
      </c>
      <c r="C37" s="105" t="s">
        <v>219</v>
      </c>
      <c r="D37" s="102" t="s">
        <v>7</v>
      </c>
      <c r="E37" s="102" t="s">
        <v>222</v>
      </c>
      <c r="F37" s="167">
        <v>44221</v>
      </c>
      <c r="G37" s="168">
        <v>44233</v>
      </c>
    </row>
    <row r="38" spans="1:7" ht="15.75" thickBot="1" x14ac:dyDescent="0.25">
      <c r="A38" s="118">
        <v>36</v>
      </c>
      <c r="B38" s="109">
        <v>12100118501</v>
      </c>
      <c r="C38" s="114" t="s">
        <v>220</v>
      </c>
      <c r="D38" s="111" t="s">
        <v>7</v>
      </c>
      <c r="E38" s="111" t="s">
        <v>222</v>
      </c>
      <c r="F38" s="169">
        <v>44221</v>
      </c>
      <c r="G38" s="170">
        <v>44233</v>
      </c>
    </row>
    <row r="39" spans="1:7" x14ac:dyDescent="0.2">
      <c r="A39" s="116">
        <v>37</v>
      </c>
      <c r="B39" s="263">
        <v>12100118680</v>
      </c>
      <c r="C39" s="321" t="s">
        <v>226</v>
      </c>
      <c r="D39" s="144" t="s">
        <v>7</v>
      </c>
      <c r="E39" s="331" t="s">
        <v>247</v>
      </c>
      <c r="F39" s="322">
        <v>44249</v>
      </c>
      <c r="G39" s="323">
        <v>44261</v>
      </c>
    </row>
    <row r="40" spans="1:7" x14ac:dyDescent="0.2">
      <c r="A40" s="117">
        <v>38</v>
      </c>
      <c r="B40" s="263">
        <v>12100118539</v>
      </c>
      <c r="C40" s="105" t="s">
        <v>245</v>
      </c>
      <c r="D40" s="102" t="s">
        <v>7</v>
      </c>
      <c r="E40" s="100" t="s">
        <v>247</v>
      </c>
      <c r="F40" s="167">
        <v>44249</v>
      </c>
      <c r="G40" s="168">
        <v>44261</v>
      </c>
    </row>
    <row r="41" spans="1:7" x14ac:dyDescent="0.2">
      <c r="A41" s="117">
        <v>39</v>
      </c>
      <c r="B41" s="263">
        <v>12100118657</v>
      </c>
      <c r="C41" s="105" t="s">
        <v>228</v>
      </c>
      <c r="D41" s="102" t="s">
        <v>7</v>
      </c>
      <c r="E41" s="100" t="s">
        <v>247</v>
      </c>
      <c r="F41" s="167">
        <v>44249</v>
      </c>
      <c r="G41" s="168">
        <v>44261</v>
      </c>
    </row>
    <row r="42" spans="1:7" s="329" customFormat="1" x14ac:dyDescent="0.2">
      <c r="A42" s="325">
        <v>40</v>
      </c>
      <c r="B42" s="326">
        <v>12100118572</v>
      </c>
      <c r="C42" s="327" t="s">
        <v>229</v>
      </c>
      <c r="D42" s="102" t="s">
        <v>7</v>
      </c>
      <c r="E42" s="100" t="s">
        <v>247</v>
      </c>
      <c r="F42" s="167">
        <v>44249</v>
      </c>
      <c r="G42" s="328">
        <v>44261</v>
      </c>
    </row>
    <row r="43" spans="1:7" x14ac:dyDescent="0.2">
      <c r="A43" s="117">
        <v>41</v>
      </c>
      <c r="B43" s="263">
        <v>12100118702</v>
      </c>
      <c r="C43" s="105" t="s">
        <v>230</v>
      </c>
      <c r="D43" s="102" t="s">
        <v>7</v>
      </c>
      <c r="E43" s="100" t="s">
        <v>247</v>
      </c>
      <c r="F43" s="167">
        <v>44249</v>
      </c>
      <c r="G43" s="168">
        <v>44261</v>
      </c>
    </row>
    <row r="44" spans="1:7" x14ac:dyDescent="0.2">
      <c r="A44" s="117">
        <v>42</v>
      </c>
      <c r="B44" s="263">
        <v>12100118543</v>
      </c>
      <c r="C44" s="105" t="s">
        <v>231</v>
      </c>
      <c r="D44" s="102" t="s">
        <v>7</v>
      </c>
      <c r="E44" s="100" t="s">
        <v>247</v>
      </c>
      <c r="F44" s="167">
        <v>44249</v>
      </c>
      <c r="G44" s="328">
        <v>44261</v>
      </c>
    </row>
    <row r="45" spans="1:7" x14ac:dyDescent="0.2">
      <c r="A45" s="117">
        <v>43</v>
      </c>
      <c r="B45" s="263">
        <v>12100118678</v>
      </c>
      <c r="C45" s="105" t="s">
        <v>232</v>
      </c>
      <c r="D45" s="102" t="s">
        <v>7</v>
      </c>
      <c r="E45" s="100" t="s">
        <v>247</v>
      </c>
      <c r="F45" s="167">
        <v>44249</v>
      </c>
      <c r="G45" s="168">
        <v>44261</v>
      </c>
    </row>
    <row r="46" spans="1:7" x14ac:dyDescent="0.2">
      <c r="A46" s="117">
        <v>44</v>
      </c>
      <c r="B46" s="263">
        <v>12100118552</v>
      </c>
      <c r="C46" s="270" t="s">
        <v>246</v>
      </c>
      <c r="D46" s="102" t="s">
        <v>7</v>
      </c>
      <c r="E46" s="100" t="s">
        <v>247</v>
      </c>
      <c r="F46" s="167">
        <v>44249</v>
      </c>
      <c r="G46" s="328">
        <v>44261</v>
      </c>
    </row>
    <row r="47" spans="1:7" ht="15.75" thickBot="1" x14ac:dyDescent="0.25">
      <c r="A47" s="118">
        <v>45</v>
      </c>
      <c r="B47" s="109">
        <v>12100118647</v>
      </c>
      <c r="C47" s="114" t="s">
        <v>234</v>
      </c>
      <c r="D47" s="111" t="s">
        <v>7</v>
      </c>
      <c r="E47" s="109" t="s">
        <v>247</v>
      </c>
      <c r="F47" s="169">
        <v>44249</v>
      </c>
      <c r="G47" s="330">
        <v>44261</v>
      </c>
    </row>
    <row r="48" spans="1:7" x14ac:dyDescent="0.2">
      <c r="A48" s="193">
        <v>46</v>
      </c>
      <c r="B48" s="263">
        <v>12100119151</v>
      </c>
      <c r="C48" s="172" t="s">
        <v>248</v>
      </c>
      <c r="D48" s="144" t="s">
        <v>7</v>
      </c>
      <c r="E48" s="320" t="s">
        <v>258</v>
      </c>
      <c r="F48" s="171">
        <v>44256</v>
      </c>
      <c r="G48" s="174">
        <v>44268</v>
      </c>
    </row>
    <row r="49" spans="1:10" x14ac:dyDescent="0.2">
      <c r="A49" s="117">
        <v>47</v>
      </c>
      <c r="B49" s="263">
        <v>12100119040</v>
      </c>
      <c r="C49" s="105" t="s">
        <v>249</v>
      </c>
      <c r="D49" s="102" t="s">
        <v>7</v>
      </c>
      <c r="E49" s="320" t="s">
        <v>258</v>
      </c>
      <c r="F49" s="167">
        <v>44256</v>
      </c>
      <c r="G49" s="168">
        <v>44268</v>
      </c>
    </row>
    <row r="50" spans="1:10" x14ac:dyDescent="0.2">
      <c r="A50" s="117">
        <v>48</v>
      </c>
      <c r="B50" s="263">
        <v>12100119172</v>
      </c>
      <c r="C50" s="105" t="s">
        <v>250</v>
      </c>
      <c r="D50" s="102" t="s">
        <v>7</v>
      </c>
      <c r="E50" s="320" t="s">
        <v>258</v>
      </c>
      <c r="F50" s="167">
        <v>44256</v>
      </c>
      <c r="G50" s="168">
        <v>44268</v>
      </c>
    </row>
    <row r="51" spans="1:10" x14ac:dyDescent="0.2">
      <c r="A51" s="117">
        <v>49</v>
      </c>
      <c r="B51" s="263">
        <v>12100119078</v>
      </c>
      <c r="C51" s="105" t="s">
        <v>251</v>
      </c>
      <c r="D51" s="102" t="s">
        <v>7</v>
      </c>
      <c r="E51" s="320" t="s">
        <v>258</v>
      </c>
      <c r="F51" s="167">
        <v>44256</v>
      </c>
      <c r="G51" s="168">
        <v>44268</v>
      </c>
    </row>
    <row r="52" spans="1:10" x14ac:dyDescent="0.2">
      <c r="A52" s="117">
        <v>50</v>
      </c>
      <c r="B52" s="263">
        <v>12100119063</v>
      </c>
      <c r="C52" s="105" t="s">
        <v>252</v>
      </c>
      <c r="D52" s="102" t="s">
        <v>7</v>
      </c>
      <c r="E52" s="320" t="s">
        <v>258</v>
      </c>
      <c r="F52" s="167">
        <v>44256</v>
      </c>
      <c r="G52" s="168">
        <v>44268</v>
      </c>
    </row>
    <row r="53" spans="1:10" x14ac:dyDescent="0.2">
      <c r="A53" s="117">
        <v>51</v>
      </c>
      <c r="B53" s="263">
        <v>12100119083</v>
      </c>
      <c r="C53" s="105" t="s">
        <v>253</v>
      </c>
      <c r="D53" s="102" t="s">
        <v>7</v>
      </c>
      <c r="E53" s="320" t="s">
        <v>258</v>
      </c>
      <c r="F53" s="167">
        <v>44256</v>
      </c>
      <c r="G53" s="168">
        <v>44268</v>
      </c>
      <c r="J53" s="335"/>
    </row>
    <row r="54" spans="1:10" x14ac:dyDescent="0.2">
      <c r="A54" s="117">
        <v>52</v>
      </c>
      <c r="B54" s="263">
        <v>12100119189</v>
      </c>
      <c r="C54" s="105" t="s">
        <v>254</v>
      </c>
      <c r="D54" s="102" t="s">
        <v>7</v>
      </c>
      <c r="E54" s="320" t="s">
        <v>258</v>
      </c>
      <c r="F54" s="167">
        <v>44256</v>
      </c>
      <c r="G54" s="168">
        <v>44268</v>
      </c>
      <c r="J54" s="335"/>
    </row>
    <row r="55" spans="1:10" x14ac:dyDescent="0.2">
      <c r="A55" s="117">
        <v>53</v>
      </c>
      <c r="B55" s="263">
        <v>12100119177</v>
      </c>
      <c r="C55" s="105" t="s">
        <v>255</v>
      </c>
      <c r="D55" s="102" t="s">
        <v>7</v>
      </c>
      <c r="E55" s="320" t="s">
        <v>258</v>
      </c>
      <c r="F55" s="167">
        <v>44256</v>
      </c>
      <c r="G55" s="168">
        <v>44268</v>
      </c>
      <c r="J55" s="335"/>
    </row>
    <row r="56" spans="1:10" x14ac:dyDescent="0.2">
      <c r="A56" s="117">
        <v>54</v>
      </c>
      <c r="B56" s="263">
        <v>12100120001</v>
      </c>
      <c r="C56" s="105" t="s">
        <v>256</v>
      </c>
      <c r="D56" s="102" t="s">
        <v>7</v>
      </c>
      <c r="E56" s="320" t="s">
        <v>258</v>
      </c>
      <c r="F56" s="167">
        <v>44256</v>
      </c>
      <c r="G56" s="168">
        <v>44268</v>
      </c>
      <c r="J56" s="336"/>
    </row>
    <row r="57" spans="1:10" ht="15.75" thickBot="1" x14ac:dyDescent="0.25">
      <c r="A57" s="118">
        <v>55</v>
      </c>
      <c r="B57" s="109">
        <v>12100120002</v>
      </c>
      <c r="C57" s="114" t="s">
        <v>257</v>
      </c>
      <c r="D57" s="111" t="s">
        <v>7</v>
      </c>
      <c r="E57" s="324" t="s">
        <v>258</v>
      </c>
      <c r="F57" s="169">
        <v>44256</v>
      </c>
      <c r="G57" s="170">
        <v>44268</v>
      </c>
      <c r="J57" s="335"/>
    </row>
    <row r="58" spans="1:10" x14ac:dyDescent="0.2">
      <c r="A58" s="193">
        <v>56</v>
      </c>
      <c r="B58" s="263">
        <v>1915075</v>
      </c>
      <c r="C58" s="172" t="s">
        <v>266</v>
      </c>
      <c r="D58" s="144" t="s">
        <v>11</v>
      </c>
      <c r="E58" s="144" t="s">
        <v>274</v>
      </c>
      <c r="F58" s="171">
        <v>44263</v>
      </c>
      <c r="G58" s="174">
        <v>44275</v>
      </c>
      <c r="J58" s="336"/>
    </row>
    <row r="59" spans="1:10" x14ac:dyDescent="0.2">
      <c r="A59" s="117">
        <v>57</v>
      </c>
      <c r="B59" s="263">
        <v>1915076</v>
      </c>
      <c r="C59" s="105" t="s">
        <v>267</v>
      </c>
      <c r="D59" s="144" t="s">
        <v>11</v>
      </c>
      <c r="E59" s="144" t="s">
        <v>274</v>
      </c>
      <c r="F59" s="171">
        <v>44263</v>
      </c>
      <c r="G59" s="174">
        <v>44275</v>
      </c>
      <c r="J59" s="335"/>
    </row>
    <row r="60" spans="1:10" x14ac:dyDescent="0.2">
      <c r="A60" s="117">
        <v>58</v>
      </c>
      <c r="B60" s="263">
        <v>1915077</v>
      </c>
      <c r="C60" s="105" t="s">
        <v>268</v>
      </c>
      <c r="D60" s="144" t="s">
        <v>11</v>
      </c>
      <c r="E60" s="144" t="s">
        <v>274</v>
      </c>
      <c r="F60" s="171">
        <v>44263</v>
      </c>
      <c r="G60" s="174">
        <v>44275</v>
      </c>
      <c r="J60" s="336"/>
    </row>
    <row r="61" spans="1:10" x14ac:dyDescent="0.2">
      <c r="A61" s="117">
        <v>59</v>
      </c>
      <c r="B61" s="263">
        <v>1915078</v>
      </c>
      <c r="C61" s="105" t="s">
        <v>269</v>
      </c>
      <c r="D61" s="144" t="s">
        <v>11</v>
      </c>
      <c r="E61" s="144" t="s">
        <v>274</v>
      </c>
      <c r="F61" s="171">
        <v>44263</v>
      </c>
      <c r="G61" s="174">
        <v>44275</v>
      </c>
      <c r="J61" s="335"/>
    </row>
    <row r="62" spans="1:10" x14ac:dyDescent="0.2">
      <c r="A62" s="117">
        <v>60</v>
      </c>
      <c r="B62" s="263">
        <v>1915079</v>
      </c>
      <c r="C62" s="105" t="s">
        <v>270</v>
      </c>
      <c r="D62" s="144" t="s">
        <v>11</v>
      </c>
      <c r="E62" s="144" t="s">
        <v>274</v>
      </c>
      <c r="F62" s="171">
        <v>44263</v>
      </c>
      <c r="G62" s="174">
        <v>44275</v>
      </c>
      <c r="J62" s="336"/>
    </row>
    <row r="63" spans="1:10" x14ac:dyDescent="0.2">
      <c r="A63" s="117">
        <v>61</v>
      </c>
      <c r="B63" s="263">
        <v>1915080</v>
      </c>
      <c r="C63" s="105" t="s">
        <v>271</v>
      </c>
      <c r="D63" s="144" t="s">
        <v>11</v>
      </c>
      <c r="E63" s="144" t="s">
        <v>274</v>
      </c>
      <c r="F63" s="171">
        <v>44263</v>
      </c>
      <c r="G63" s="174">
        <v>44275</v>
      </c>
      <c r="J63" s="335"/>
    </row>
    <row r="64" spans="1:10" x14ac:dyDescent="0.2">
      <c r="A64" s="117">
        <v>62</v>
      </c>
      <c r="B64" s="263">
        <v>1915081</v>
      </c>
      <c r="C64" s="105" t="s">
        <v>272</v>
      </c>
      <c r="D64" s="144" t="s">
        <v>11</v>
      </c>
      <c r="E64" s="144" t="s">
        <v>274</v>
      </c>
      <c r="F64" s="171">
        <v>44263</v>
      </c>
      <c r="G64" s="174">
        <v>44275</v>
      </c>
      <c r="J64" s="335"/>
    </row>
    <row r="65" spans="1:10" ht="15.75" thickBot="1" x14ac:dyDescent="0.25">
      <c r="A65" s="118">
        <v>63</v>
      </c>
      <c r="B65" s="109">
        <v>1815062</v>
      </c>
      <c r="C65" s="114" t="s">
        <v>273</v>
      </c>
      <c r="D65" s="111" t="s">
        <v>11</v>
      </c>
      <c r="E65" s="111" t="s">
        <v>275</v>
      </c>
      <c r="F65" s="169">
        <v>44263</v>
      </c>
      <c r="G65" s="170">
        <v>44275</v>
      </c>
      <c r="J65" s="336"/>
    </row>
    <row r="66" spans="1:10" x14ac:dyDescent="0.2">
      <c r="A66" s="193">
        <v>64</v>
      </c>
      <c r="B66" s="382">
        <v>12100119101</v>
      </c>
      <c r="C66" s="383" t="s">
        <v>334</v>
      </c>
      <c r="D66" s="385" t="s">
        <v>7</v>
      </c>
      <c r="E66" s="384" t="s">
        <v>343</v>
      </c>
      <c r="F66" s="171">
        <v>44263</v>
      </c>
      <c r="G66" s="174">
        <v>44275</v>
      </c>
      <c r="J66" s="336"/>
    </row>
    <row r="67" spans="1:10" x14ac:dyDescent="0.2">
      <c r="A67" s="117">
        <v>65</v>
      </c>
      <c r="B67" s="100">
        <v>12100119183</v>
      </c>
      <c r="C67" s="105" t="s">
        <v>335</v>
      </c>
      <c r="D67" s="102" t="s">
        <v>7</v>
      </c>
      <c r="E67" s="102" t="s">
        <v>343</v>
      </c>
      <c r="F67" s="171">
        <v>44263</v>
      </c>
      <c r="G67" s="174">
        <v>44275</v>
      </c>
      <c r="J67" s="336"/>
    </row>
    <row r="68" spans="1:10" x14ac:dyDescent="0.2">
      <c r="A68" s="117">
        <v>66</v>
      </c>
      <c r="B68" s="100">
        <v>12100119149</v>
      </c>
      <c r="C68" s="105" t="s">
        <v>336</v>
      </c>
      <c r="D68" s="102" t="s">
        <v>7</v>
      </c>
      <c r="E68" s="102" t="s">
        <v>343</v>
      </c>
      <c r="F68" s="171">
        <v>44263</v>
      </c>
      <c r="G68" s="174">
        <v>44275</v>
      </c>
      <c r="J68" s="336"/>
    </row>
    <row r="69" spans="1:10" x14ac:dyDescent="0.2">
      <c r="A69" s="117">
        <v>67</v>
      </c>
      <c r="B69" s="100">
        <v>12100119084</v>
      </c>
      <c r="C69" s="105" t="s">
        <v>337</v>
      </c>
      <c r="D69" s="102" t="s">
        <v>7</v>
      </c>
      <c r="E69" s="102" t="s">
        <v>343</v>
      </c>
      <c r="F69" s="171">
        <v>44263</v>
      </c>
      <c r="G69" s="174">
        <v>44275</v>
      </c>
      <c r="J69" s="336"/>
    </row>
    <row r="70" spans="1:10" x14ac:dyDescent="0.2">
      <c r="A70" s="117">
        <v>68</v>
      </c>
      <c r="B70" s="100">
        <v>12100119058</v>
      </c>
      <c r="C70" s="105" t="s">
        <v>338</v>
      </c>
      <c r="D70" s="102" t="s">
        <v>7</v>
      </c>
      <c r="E70" s="102" t="s">
        <v>343</v>
      </c>
      <c r="F70" s="171">
        <v>44263</v>
      </c>
      <c r="G70" s="174">
        <v>44275</v>
      </c>
      <c r="J70" s="336"/>
    </row>
    <row r="71" spans="1:10" x14ac:dyDescent="0.2">
      <c r="A71" s="117">
        <v>69</v>
      </c>
      <c r="B71" s="100">
        <v>12100119059</v>
      </c>
      <c r="C71" s="105" t="s">
        <v>339</v>
      </c>
      <c r="D71" s="102" t="s">
        <v>7</v>
      </c>
      <c r="E71" s="102" t="s">
        <v>343</v>
      </c>
      <c r="F71" s="171">
        <v>44263</v>
      </c>
      <c r="G71" s="174">
        <v>44275</v>
      </c>
      <c r="J71" s="336"/>
    </row>
    <row r="72" spans="1:10" x14ac:dyDescent="0.2">
      <c r="A72" s="117">
        <v>70</v>
      </c>
      <c r="B72" s="100">
        <v>12100119207</v>
      </c>
      <c r="C72" s="105" t="s">
        <v>340</v>
      </c>
      <c r="D72" s="102" t="s">
        <v>7</v>
      </c>
      <c r="E72" s="102" t="s">
        <v>343</v>
      </c>
      <c r="F72" s="171">
        <v>44263</v>
      </c>
      <c r="G72" s="174">
        <v>44275</v>
      </c>
      <c r="J72" s="336"/>
    </row>
    <row r="73" spans="1:10" x14ac:dyDescent="0.2">
      <c r="A73" s="117">
        <v>71</v>
      </c>
      <c r="B73" s="100">
        <v>12100119156</v>
      </c>
      <c r="C73" s="105" t="s">
        <v>341</v>
      </c>
      <c r="D73" s="102" t="s">
        <v>7</v>
      </c>
      <c r="E73" s="102" t="s">
        <v>343</v>
      </c>
      <c r="F73" s="171">
        <v>44263</v>
      </c>
      <c r="G73" s="174">
        <v>44275</v>
      </c>
      <c r="J73" s="336"/>
    </row>
    <row r="74" spans="1:10" ht="15.75" thickBot="1" x14ac:dyDescent="0.25">
      <c r="A74" s="118">
        <v>72</v>
      </c>
      <c r="B74" s="382">
        <v>12100119167</v>
      </c>
      <c r="C74" s="383" t="s">
        <v>342</v>
      </c>
      <c r="D74" s="268" t="s">
        <v>7</v>
      </c>
      <c r="E74" s="384" t="s">
        <v>343</v>
      </c>
      <c r="F74" s="171">
        <v>44263</v>
      </c>
      <c r="G74" s="174">
        <v>44275</v>
      </c>
      <c r="J74" s="336"/>
    </row>
    <row r="75" spans="1:10" x14ac:dyDescent="0.2">
      <c r="A75" s="193">
        <v>73</v>
      </c>
      <c r="B75" s="312">
        <v>12100119048</v>
      </c>
      <c r="C75" s="321" t="s">
        <v>276</v>
      </c>
      <c r="D75" s="314" t="s">
        <v>7</v>
      </c>
      <c r="E75" s="314" t="s">
        <v>285</v>
      </c>
      <c r="F75" s="322">
        <v>44277</v>
      </c>
      <c r="G75" s="360">
        <v>44289</v>
      </c>
      <c r="J75" s="335"/>
    </row>
    <row r="76" spans="1:10" x14ac:dyDescent="0.2">
      <c r="A76" s="117">
        <v>74</v>
      </c>
      <c r="B76" s="100">
        <v>12100119056</v>
      </c>
      <c r="C76" s="105" t="s">
        <v>277</v>
      </c>
      <c r="D76" s="102" t="s">
        <v>7</v>
      </c>
      <c r="E76" s="144" t="s">
        <v>285</v>
      </c>
      <c r="F76" s="167">
        <v>44277</v>
      </c>
      <c r="G76" s="162">
        <v>44289</v>
      </c>
      <c r="J76" s="335"/>
    </row>
    <row r="77" spans="1:10" x14ac:dyDescent="0.2">
      <c r="A77" s="117">
        <v>75</v>
      </c>
      <c r="B77" s="100">
        <v>12100119114</v>
      </c>
      <c r="C77" s="105" t="s">
        <v>278</v>
      </c>
      <c r="D77" s="102" t="s">
        <v>7</v>
      </c>
      <c r="E77" s="144" t="s">
        <v>285</v>
      </c>
      <c r="F77" s="167">
        <v>44277</v>
      </c>
      <c r="G77" s="162">
        <v>44289</v>
      </c>
      <c r="J77" s="335"/>
    </row>
    <row r="78" spans="1:10" x14ac:dyDescent="0.2">
      <c r="A78" s="117">
        <v>76</v>
      </c>
      <c r="B78" s="100">
        <v>12100119099</v>
      </c>
      <c r="C78" s="105" t="s">
        <v>279</v>
      </c>
      <c r="D78" s="102" t="s">
        <v>7</v>
      </c>
      <c r="E78" s="144" t="s">
        <v>285</v>
      </c>
      <c r="F78" s="167">
        <v>44277</v>
      </c>
      <c r="G78" s="162">
        <v>44289</v>
      </c>
      <c r="J78" s="335"/>
    </row>
    <row r="79" spans="1:10" x14ac:dyDescent="0.2">
      <c r="A79" s="117">
        <v>77</v>
      </c>
      <c r="B79" s="100">
        <v>12100119194</v>
      </c>
      <c r="C79" s="105" t="s">
        <v>280</v>
      </c>
      <c r="D79" s="102" t="s">
        <v>7</v>
      </c>
      <c r="E79" s="144" t="s">
        <v>285</v>
      </c>
      <c r="F79" s="167">
        <v>44277</v>
      </c>
      <c r="G79" s="162">
        <v>44289</v>
      </c>
      <c r="J79" s="260"/>
    </row>
    <row r="80" spans="1:10" x14ac:dyDescent="0.2">
      <c r="A80" s="117">
        <v>78</v>
      </c>
      <c r="B80" s="100">
        <v>12100119113</v>
      </c>
      <c r="C80" s="105" t="s">
        <v>281</v>
      </c>
      <c r="D80" s="102" t="s">
        <v>7</v>
      </c>
      <c r="E80" s="144" t="s">
        <v>285</v>
      </c>
      <c r="F80" s="167">
        <v>44277</v>
      </c>
      <c r="G80" s="162">
        <v>44289</v>
      </c>
      <c r="J80" s="250"/>
    </row>
    <row r="81" spans="1:10" x14ac:dyDescent="0.2">
      <c r="A81" s="117">
        <v>79</v>
      </c>
      <c r="B81" s="100">
        <v>12100119006</v>
      </c>
      <c r="C81" s="105" t="s">
        <v>282</v>
      </c>
      <c r="D81" s="102" t="s">
        <v>7</v>
      </c>
      <c r="E81" s="144" t="s">
        <v>285</v>
      </c>
      <c r="F81" s="167">
        <v>44277</v>
      </c>
      <c r="G81" s="162">
        <v>44289</v>
      </c>
    </row>
    <row r="82" spans="1:10" x14ac:dyDescent="0.2">
      <c r="A82" s="117">
        <v>80</v>
      </c>
      <c r="B82" s="100">
        <v>12100119025</v>
      </c>
      <c r="C82" s="105" t="s">
        <v>283</v>
      </c>
      <c r="D82" s="102" t="s">
        <v>7</v>
      </c>
      <c r="E82" s="144" t="s">
        <v>285</v>
      </c>
      <c r="F82" s="167">
        <v>44277</v>
      </c>
      <c r="G82" s="162">
        <v>44289</v>
      </c>
    </row>
    <row r="83" spans="1:10" ht="15.75" thickBot="1" x14ac:dyDescent="0.25">
      <c r="A83" s="118">
        <v>81</v>
      </c>
      <c r="B83" s="109">
        <v>12100119001</v>
      </c>
      <c r="C83" s="114" t="s">
        <v>284</v>
      </c>
      <c r="D83" s="111" t="s">
        <v>7</v>
      </c>
      <c r="E83" s="111" t="s">
        <v>285</v>
      </c>
      <c r="F83" s="169">
        <v>44277</v>
      </c>
      <c r="G83" s="334">
        <v>44289</v>
      </c>
    </row>
    <row r="84" spans="1:10" x14ac:dyDescent="0.2">
      <c r="A84" s="193">
        <v>82</v>
      </c>
      <c r="B84" s="263">
        <v>112018131</v>
      </c>
      <c r="C84" s="337" t="s">
        <v>328</v>
      </c>
      <c r="D84" s="144" t="s">
        <v>286</v>
      </c>
      <c r="E84" s="144"/>
      <c r="F84" s="171">
        <v>44264</v>
      </c>
      <c r="G84" s="333">
        <v>44297</v>
      </c>
    </row>
    <row r="85" spans="1:10" x14ac:dyDescent="0.2">
      <c r="A85" s="117">
        <v>83</v>
      </c>
      <c r="B85" s="100">
        <v>112018105</v>
      </c>
      <c r="C85" s="105" t="s">
        <v>329</v>
      </c>
      <c r="D85" s="144" t="s">
        <v>286</v>
      </c>
      <c r="E85" s="102"/>
      <c r="F85" s="171">
        <v>44264</v>
      </c>
      <c r="G85" s="333">
        <v>44297</v>
      </c>
    </row>
    <row r="86" spans="1:10" x14ac:dyDescent="0.2">
      <c r="A86" s="117">
        <v>84</v>
      </c>
      <c r="B86" s="100">
        <v>112018089</v>
      </c>
      <c r="C86" s="105" t="s">
        <v>330</v>
      </c>
      <c r="D86" s="144" t="s">
        <v>286</v>
      </c>
      <c r="E86" s="102"/>
      <c r="F86" s="171">
        <v>44264</v>
      </c>
      <c r="G86" s="333">
        <v>44297</v>
      </c>
    </row>
    <row r="87" spans="1:10" ht="15.75" thickBot="1" x14ac:dyDescent="0.25">
      <c r="A87" s="118">
        <v>85</v>
      </c>
      <c r="B87" s="109">
        <v>112018154</v>
      </c>
      <c r="C87" s="114" t="s">
        <v>331</v>
      </c>
      <c r="D87" s="268" t="s">
        <v>286</v>
      </c>
      <c r="E87" s="111"/>
      <c r="F87" s="169">
        <v>44264</v>
      </c>
      <c r="G87" s="334">
        <v>44297</v>
      </c>
    </row>
    <row r="88" spans="1:10" x14ac:dyDescent="0.2">
      <c r="A88" s="193">
        <v>86</v>
      </c>
      <c r="B88" s="263">
        <v>112019243</v>
      </c>
      <c r="C88" s="172" t="s">
        <v>287</v>
      </c>
      <c r="D88" s="144" t="s">
        <v>286</v>
      </c>
      <c r="E88" s="144"/>
      <c r="F88" s="171">
        <v>44270</v>
      </c>
      <c r="G88" s="333">
        <v>44303</v>
      </c>
    </row>
    <row r="89" spans="1:10" x14ac:dyDescent="0.2">
      <c r="A89" s="117">
        <v>87</v>
      </c>
      <c r="B89" s="100">
        <v>112019248</v>
      </c>
      <c r="C89" s="105" t="s">
        <v>288</v>
      </c>
      <c r="D89" s="144" t="s">
        <v>286</v>
      </c>
      <c r="E89" s="102"/>
      <c r="F89" s="171">
        <v>44270</v>
      </c>
      <c r="G89" s="333">
        <v>44303</v>
      </c>
      <c r="J89" s="335"/>
    </row>
    <row r="90" spans="1:10" x14ac:dyDescent="0.2">
      <c r="A90" s="117">
        <v>88</v>
      </c>
      <c r="B90" s="263">
        <v>112019249</v>
      </c>
      <c r="C90" s="105" t="s">
        <v>289</v>
      </c>
      <c r="D90" s="144" t="s">
        <v>286</v>
      </c>
      <c r="E90" s="102"/>
      <c r="F90" s="171">
        <v>44270</v>
      </c>
      <c r="G90" s="333">
        <v>44303</v>
      </c>
      <c r="J90" s="335"/>
    </row>
    <row r="91" spans="1:10" x14ac:dyDescent="0.2">
      <c r="A91" s="117">
        <v>89</v>
      </c>
      <c r="B91" s="100">
        <v>112019251</v>
      </c>
      <c r="C91" s="147" t="s">
        <v>290</v>
      </c>
      <c r="D91" s="144" t="s">
        <v>286</v>
      </c>
      <c r="E91" s="81"/>
      <c r="F91" s="171">
        <v>44270</v>
      </c>
      <c r="G91" s="333">
        <v>44303</v>
      </c>
      <c r="H91" s="142"/>
      <c r="J91" s="335"/>
    </row>
    <row r="92" spans="1:10" x14ac:dyDescent="0.2">
      <c r="A92" s="117">
        <v>90</v>
      </c>
      <c r="B92" s="263">
        <v>112019247</v>
      </c>
      <c r="C92" s="147" t="s">
        <v>291</v>
      </c>
      <c r="D92" s="144" t="s">
        <v>286</v>
      </c>
      <c r="E92" s="81"/>
      <c r="F92" s="171">
        <v>44270</v>
      </c>
      <c r="G92" s="333">
        <v>44303</v>
      </c>
      <c r="H92" s="142"/>
      <c r="J92" s="336"/>
    </row>
    <row r="93" spans="1:10" x14ac:dyDescent="0.2">
      <c r="A93" s="117">
        <v>91</v>
      </c>
      <c r="B93" s="100">
        <v>112019255</v>
      </c>
      <c r="C93" s="147" t="s">
        <v>292</v>
      </c>
      <c r="D93" s="144" t="s">
        <v>286</v>
      </c>
      <c r="E93" s="81"/>
      <c r="F93" s="171">
        <v>44270</v>
      </c>
      <c r="G93" s="333">
        <v>44303</v>
      </c>
      <c r="H93" s="142"/>
      <c r="J93" s="335"/>
    </row>
    <row r="94" spans="1:10" x14ac:dyDescent="0.2">
      <c r="A94" s="117">
        <v>92</v>
      </c>
      <c r="B94" s="263">
        <v>112019256</v>
      </c>
      <c r="C94" s="147" t="s">
        <v>293</v>
      </c>
      <c r="D94" s="144" t="s">
        <v>286</v>
      </c>
      <c r="E94" s="81"/>
      <c r="F94" s="171">
        <v>44270</v>
      </c>
      <c r="G94" s="333">
        <v>44303</v>
      </c>
      <c r="H94" s="142"/>
      <c r="J94" s="336"/>
    </row>
    <row r="95" spans="1:10" x14ac:dyDescent="0.2">
      <c r="A95" s="117">
        <v>93</v>
      </c>
      <c r="B95" s="100">
        <v>112019258</v>
      </c>
      <c r="C95" s="147" t="s">
        <v>294</v>
      </c>
      <c r="D95" s="144" t="s">
        <v>286</v>
      </c>
      <c r="E95" s="81"/>
      <c r="F95" s="171">
        <v>44270</v>
      </c>
      <c r="G95" s="333">
        <v>44303</v>
      </c>
      <c r="H95" s="142"/>
      <c r="J95" s="335"/>
    </row>
    <row r="96" spans="1:10" x14ac:dyDescent="0.2">
      <c r="A96" s="117">
        <v>94</v>
      </c>
      <c r="B96" s="263">
        <v>112019152</v>
      </c>
      <c r="C96" s="147" t="s">
        <v>295</v>
      </c>
      <c r="D96" s="144" t="s">
        <v>286</v>
      </c>
      <c r="E96" s="81"/>
      <c r="F96" s="171">
        <v>44270</v>
      </c>
      <c r="G96" s="333">
        <v>44303</v>
      </c>
      <c r="H96" s="142"/>
      <c r="J96" s="336"/>
    </row>
    <row r="97" spans="1:10" x14ac:dyDescent="0.2">
      <c r="A97" s="117">
        <v>95</v>
      </c>
      <c r="B97" s="100">
        <v>112019197</v>
      </c>
      <c r="C97" s="147" t="s">
        <v>296</v>
      </c>
      <c r="D97" s="102" t="s">
        <v>286</v>
      </c>
      <c r="E97" s="81"/>
      <c r="F97" s="167">
        <v>44270</v>
      </c>
      <c r="G97" s="162">
        <v>44303</v>
      </c>
      <c r="H97" s="142"/>
      <c r="J97" s="335"/>
    </row>
    <row r="98" spans="1:10" ht="15.75" thickBot="1" x14ac:dyDescent="0.25">
      <c r="A98" s="118">
        <v>96</v>
      </c>
      <c r="B98" s="109">
        <v>112019015</v>
      </c>
      <c r="C98" s="341" t="s">
        <v>297</v>
      </c>
      <c r="D98" s="268" t="s">
        <v>286</v>
      </c>
      <c r="E98" s="90"/>
      <c r="F98" s="269">
        <v>44270</v>
      </c>
      <c r="G98" s="342">
        <v>44303</v>
      </c>
      <c r="H98" s="142"/>
      <c r="J98" s="336"/>
    </row>
    <row r="99" spans="1:10" x14ac:dyDescent="0.2">
      <c r="A99" s="193">
        <v>97</v>
      </c>
      <c r="B99" s="338">
        <v>12100119098</v>
      </c>
      <c r="C99" s="339" t="s">
        <v>298</v>
      </c>
      <c r="D99" s="102" t="s">
        <v>7</v>
      </c>
      <c r="E99" s="279" t="s">
        <v>325</v>
      </c>
      <c r="F99" s="340">
        <v>44284</v>
      </c>
      <c r="G99" s="333">
        <v>44296</v>
      </c>
      <c r="H99" s="142"/>
      <c r="J99" s="335"/>
    </row>
    <row r="100" spans="1:10" x14ac:dyDescent="0.2">
      <c r="A100" s="117">
        <v>98</v>
      </c>
      <c r="B100" s="338">
        <v>12100119028</v>
      </c>
      <c r="C100" s="148" t="s">
        <v>299</v>
      </c>
      <c r="D100" s="102" t="s">
        <v>7</v>
      </c>
      <c r="E100" s="277" t="s">
        <v>325</v>
      </c>
      <c r="F100" s="340">
        <v>44284</v>
      </c>
      <c r="G100" s="333">
        <v>44296</v>
      </c>
      <c r="H100" s="142"/>
      <c r="J100" s="336"/>
    </row>
    <row r="101" spans="1:10" x14ac:dyDescent="0.2">
      <c r="A101" s="117">
        <v>99</v>
      </c>
      <c r="B101" s="338">
        <v>12100119106</v>
      </c>
      <c r="C101" s="148" t="s">
        <v>300</v>
      </c>
      <c r="D101" s="102" t="s">
        <v>7</v>
      </c>
      <c r="E101" s="279" t="s">
        <v>325</v>
      </c>
      <c r="F101" s="340">
        <v>44284</v>
      </c>
      <c r="G101" s="333">
        <v>44296</v>
      </c>
      <c r="H101" s="142"/>
      <c r="J101" s="336"/>
    </row>
    <row r="102" spans="1:10" x14ac:dyDescent="0.2">
      <c r="A102" s="117">
        <v>100</v>
      </c>
      <c r="B102" s="338">
        <v>12100119206</v>
      </c>
      <c r="C102" s="148" t="s">
        <v>301</v>
      </c>
      <c r="D102" s="102" t="s">
        <v>7</v>
      </c>
      <c r="E102" s="277" t="s">
        <v>325</v>
      </c>
      <c r="F102" s="340">
        <v>44284</v>
      </c>
      <c r="G102" s="333">
        <v>44296</v>
      </c>
      <c r="H102" s="142"/>
      <c r="J102" s="335"/>
    </row>
    <row r="103" spans="1:10" x14ac:dyDescent="0.2">
      <c r="A103" s="117">
        <v>101</v>
      </c>
      <c r="B103" s="338">
        <v>12100119169</v>
      </c>
      <c r="C103" s="148" t="s">
        <v>302</v>
      </c>
      <c r="D103" s="102" t="s">
        <v>7</v>
      </c>
      <c r="E103" s="279" t="s">
        <v>325</v>
      </c>
      <c r="F103" s="340">
        <v>44284</v>
      </c>
      <c r="G103" s="333">
        <v>44296</v>
      </c>
      <c r="H103" s="142"/>
      <c r="J103" s="335"/>
    </row>
    <row r="104" spans="1:10" ht="15.75" customHeight="1" x14ac:dyDescent="0.2">
      <c r="A104" s="117">
        <v>102</v>
      </c>
      <c r="B104" s="338">
        <v>12100119210</v>
      </c>
      <c r="C104" s="148" t="s">
        <v>303</v>
      </c>
      <c r="D104" s="102" t="s">
        <v>7</v>
      </c>
      <c r="E104" s="277" t="s">
        <v>325</v>
      </c>
      <c r="F104" s="340">
        <v>44284</v>
      </c>
      <c r="G104" s="333">
        <v>44296</v>
      </c>
      <c r="H104" s="142"/>
      <c r="J104" s="335"/>
    </row>
    <row r="105" spans="1:10" x14ac:dyDescent="0.2">
      <c r="A105" s="117">
        <v>103</v>
      </c>
      <c r="B105" s="338">
        <v>12100119069</v>
      </c>
      <c r="C105" s="148" t="s">
        <v>304</v>
      </c>
      <c r="D105" s="102" t="s">
        <v>7</v>
      </c>
      <c r="E105" s="279" t="s">
        <v>325</v>
      </c>
      <c r="F105" s="340">
        <v>44284</v>
      </c>
      <c r="G105" s="333">
        <v>44296</v>
      </c>
      <c r="H105" s="142"/>
      <c r="J105" s="335"/>
    </row>
    <row r="106" spans="1:10" x14ac:dyDescent="0.2">
      <c r="A106" s="117">
        <v>104</v>
      </c>
      <c r="B106" s="338">
        <v>12100119143</v>
      </c>
      <c r="C106" s="149" t="s">
        <v>305</v>
      </c>
      <c r="D106" s="102" t="s">
        <v>7</v>
      </c>
      <c r="E106" s="277" t="s">
        <v>325</v>
      </c>
      <c r="F106" s="340">
        <v>44284</v>
      </c>
      <c r="G106" s="333">
        <v>44296</v>
      </c>
      <c r="H106" s="142"/>
      <c r="J106" s="260"/>
    </row>
    <row r="107" spans="1:10" x14ac:dyDescent="0.2">
      <c r="A107" s="117">
        <v>105</v>
      </c>
      <c r="B107" s="63">
        <v>12100120006</v>
      </c>
      <c r="C107" s="149" t="s">
        <v>307</v>
      </c>
      <c r="D107" s="102" t="s">
        <v>7</v>
      </c>
      <c r="E107" s="279" t="s">
        <v>325</v>
      </c>
      <c r="F107" s="161">
        <v>44284</v>
      </c>
      <c r="G107" s="162">
        <v>44296</v>
      </c>
      <c r="H107" s="142"/>
    </row>
    <row r="108" spans="1:10" ht="15.75" thickBot="1" x14ac:dyDescent="0.25">
      <c r="A108" s="118">
        <v>106</v>
      </c>
      <c r="B108" s="355">
        <v>12100120007</v>
      </c>
      <c r="C108" s="356" t="s">
        <v>306</v>
      </c>
      <c r="D108" s="111" t="s">
        <v>7</v>
      </c>
      <c r="E108" s="277" t="s">
        <v>325</v>
      </c>
      <c r="F108" s="357">
        <v>44284</v>
      </c>
      <c r="G108" s="342">
        <v>44296</v>
      </c>
      <c r="H108" s="142"/>
    </row>
    <row r="109" spans="1:10" x14ac:dyDescent="0.2">
      <c r="A109" s="193">
        <v>107</v>
      </c>
      <c r="B109" s="61">
        <v>12100119011</v>
      </c>
      <c r="C109" s="358" t="s">
        <v>308</v>
      </c>
      <c r="D109" s="314" t="s">
        <v>7</v>
      </c>
      <c r="E109" s="367" t="s">
        <v>326</v>
      </c>
      <c r="F109" s="359">
        <v>44291</v>
      </c>
      <c r="G109" s="360">
        <v>44303</v>
      </c>
      <c r="H109" s="142"/>
    </row>
    <row r="110" spans="1:10" x14ac:dyDescent="0.2">
      <c r="A110" s="117">
        <v>108</v>
      </c>
      <c r="B110" s="338">
        <v>12100119443</v>
      </c>
      <c r="C110" s="149" t="s">
        <v>309</v>
      </c>
      <c r="D110" s="102" t="s">
        <v>7</v>
      </c>
      <c r="E110" s="277" t="s">
        <v>326</v>
      </c>
      <c r="F110" s="340">
        <v>44291</v>
      </c>
      <c r="G110" s="333">
        <v>44303</v>
      </c>
      <c r="H110" s="142"/>
    </row>
    <row r="111" spans="1:10" x14ac:dyDescent="0.2">
      <c r="A111" s="117">
        <v>109</v>
      </c>
      <c r="B111" s="338">
        <v>12100119205</v>
      </c>
      <c r="C111" s="149" t="s">
        <v>310</v>
      </c>
      <c r="D111" s="102" t="s">
        <v>7</v>
      </c>
      <c r="E111" s="277" t="s">
        <v>326</v>
      </c>
      <c r="F111" s="340">
        <v>44291</v>
      </c>
      <c r="G111" s="333">
        <v>44303</v>
      </c>
      <c r="H111" s="142"/>
    </row>
    <row r="112" spans="1:10" x14ac:dyDescent="0.2">
      <c r="A112" s="117">
        <v>110</v>
      </c>
      <c r="B112" s="338">
        <v>12100119152</v>
      </c>
      <c r="C112" s="149" t="s">
        <v>311</v>
      </c>
      <c r="D112" s="102" t="s">
        <v>7</v>
      </c>
      <c r="E112" s="277" t="s">
        <v>326</v>
      </c>
      <c r="F112" s="340">
        <v>44291</v>
      </c>
      <c r="G112" s="333">
        <v>44303</v>
      </c>
      <c r="H112" s="142"/>
    </row>
    <row r="113" spans="1:8" x14ac:dyDescent="0.2">
      <c r="A113" s="117">
        <v>111</v>
      </c>
      <c r="B113" s="338">
        <v>12100119090</v>
      </c>
      <c r="C113" s="148" t="s">
        <v>312</v>
      </c>
      <c r="D113" s="102" t="s">
        <v>7</v>
      </c>
      <c r="E113" s="277" t="s">
        <v>326</v>
      </c>
      <c r="F113" s="340">
        <v>44291</v>
      </c>
      <c r="G113" s="333">
        <v>44303</v>
      </c>
      <c r="H113" s="142"/>
    </row>
    <row r="114" spans="1:8" x14ac:dyDescent="0.2">
      <c r="A114" s="117">
        <v>112</v>
      </c>
      <c r="B114" s="338">
        <v>12100119051</v>
      </c>
      <c r="C114" s="151" t="s">
        <v>313</v>
      </c>
      <c r="D114" s="102" t="s">
        <v>7</v>
      </c>
      <c r="E114" s="277" t="s">
        <v>326</v>
      </c>
      <c r="F114" s="340">
        <v>44291</v>
      </c>
      <c r="G114" s="333">
        <v>44303</v>
      </c>
      <c r="H114" s="142"/>
    </row>
    <row r="115" spans="1:8" x14ac:dyDescent="0.2">
      <c r="A115" s="117">
        <v>113</v>
      </c>
      <c r="B115" s="338">
        <v>12100119038</v>
      </c>
      <c r="C115" s="151" t="s">
        <v>314</v>
      </c>
      <c r="D115" s="102" t="s">
        <v>7</v>
      </c>
      <c r="E115" s="277" t="s">
        <v>326</v>
      </c>
      <c r="F115" s="340">
        <v>44291</v>
      </c>
      <c r="G115" s="333">
        <v>44303</v>
      </c>
      <c r="H115" s="142"/>
    </row>
    <row r="116" spans="1:8" x14ac:dyDescent="0.2">
      <c r="A116" s="117">
        <v>114</v>
      </c>
      <c r="B116" s="338">
        <v>12100119065</v>
      </c>
      <c r="C116" s="151" t="s">
        <v>315</v>
      </c>
      <c r="D116" s="102" t="s">
        <v>7</v>
      </c>
      <c r="E116" s="277" t="s">
        <v>326</v>
      </c>
      <c r="F116" s="340">
        <v>44291</v>
      </c>
      <c r="G116" s="333">
        <v>44303</v>
      </c>
      <c r="H116" s="142"/>
    </row>
    <row r="117" spans="1:8" ht="15.75" thickBot="1" x14ac:dyDescent="0.25">
      <c r="A117" s="118">
        <v>115</v>
      </c>
      <c r="B117" s="355">
        <v>12100119035</v>
      </c>
      <c r="C117" s="207" t="s">
        <v>316</v>
      </c>
      <c r="D117" s="111" t="s">
        <v>7</v>
      </c>
      <c r="E117" s="277" t="s">
        <v>326</v>
      </c>
      <c r="F117" s="357">
        <v>44291</v>
      </c>
      <c r="G117" s="342">
        <v>44303</v>
      </c>
      <c r="H117" s="142"/>
    </row>
    <row r="118" spans="1:8" x14ac:dyDescent="0.2">
      <c r="A118" s="193">
        <v>116</v>
      </c>
      <c r="B118" s="61">
        <v>1915099</v>
      </c>
      <c r="C118" s="150" t="s">
        <v>317</v>
      </c>
      <c r="D118" s="144" t="s">
        <v>11</v>
      </c>
      <c r="E118" s="368" t="s">
        <v>327</v>
      </c>
      <c r="F118" s="359">
        <v>44291</v>
      </c>
      <c r="G118" s="360">
        <v>44303</v>
      </c>
      <c r="H118" s="142"/>
    </row>
    <row r="119" spans="1:8" x14ac:dyDescent="0.2">
      <c r="A119" s="117">
        <v>117</v>
      </c>
      <c r="B119" s="74">
        <v>1915105</v>
      </c>
      <c r="C119" s="151" t="s">
        <v>318</v>
      </c>
      <c r="D119" s="144" t="s">
        <v>11</v>
      </c>
      <c r="E119" s="369" t="s">
        <v>327</v>
      </c>
      <c r="F119" s="340">
        <v>44291</v>
      </c>
      <c r="G119" s="333">
        <v>44303</v>
      </c>
      <c r="H119" s="142"/>
    </row>
    <row r="120" spans="1:8" x14ac:dyDescent="0.2">
      <c r="A120" s="117">
        <v>118</v>
      </c>
      <c r="B120" s="74">
        <v>1915098</v>
      </c>
      <c r="C120" s="151" t="s">
        <v>319</v>
      </c>
      <c r="D120" s="144" t="s">
        <v>11</v>
      </c>
      <c r="E120" s="369" t="s">
        <v>327</v>
      </c>
      <c r="F120" s="340">
        <v>44291</v>
      </c>
      <c r="G120" s="333">
        <v>44303</v>
      </c>
      <c r="H120" s="142"/>
    </row>
    <row r="121" spans="1:8" x14ac:dyDescent="0.2">
      <c r="A121" s="117">
        <v>119</v>
      </c>
      <c r="B121" s="74">
        <v>1915093</v>
      </c>
      <c r="C121" s="151" t="s">
        <v>320</v>
      </c>
      <c r="D121" s="144" t="s">
        <v>11</v>
      </c>
      <c r="E121" s="369" t="s">
        <v>327</v>
      </c>
      <c r="F121" s="340">
        <v>44291</v>
      </c>
      <c r="G121" s="333">
        <v>44303</v>
      </c>
      <c r="H121" s="142"/>
    </row>
    <row r="122" spans="1:8" x14ac:dyDescent="0.2">
      <c r="A122" s="117">
        <v>120</v>
      </c>
      <c r="B122" s="74">
        <v>1915156</v>
      </c>
      <c r="C122" s="151" t="s">
        <v>321</v>
      </c>
      <c r="D122" s="144" t="s">
        <v>11</v>
      </c>
      <c r="E122" s="369" t="s">
        <v>327</v>
      </c>
      <c r="F122" s="340">
        <v>44291</v>
      </c>
      <c r="G122" s="333">
        <v>44303</v>
      </c>
      <c r="H122" s="142"/>
    </row>
    <row r="123" spans="1:8" x14ac:dyDescent="0.2">
      <c r="A123" s="117">
        <v>121</v>
      </c>
      <c r="B123" s="187">
        <v>1915146</v>
      </c>
      <c r="C123" s="160" t="s">
        <v>322</v>
      </c>
      <c r="D123" s="144" t="s">
        <v>11</v>
      </c>
      <c r="E123" s="369" t="s">
        <v>327</v>
      </c>
      <c r="F123" s="340">
        <v>44291</v>
      </c>
      <c r="G123" s="333">
        <v>44303</v>
      </c>
      <c r="H123" s="249"/>
    </row>
    <row r="124" spans="1:8" x14ac:dyDescent="0.2">
      <c r="A124" s="117">
        <v>122</v>
      </c>
      <c r="B124" s="187">
        <v>1915150</v>
      </c>
      <c r="C124" s="160" t="s">
        <v>323</v>
      </c>
      <c r="D124" s="144" t="s">
        <v>11</v>
      </c>
      <c r="E124" s="369" t="s">
        <v>327</v>
      </c>
      <c r="F124" s="340">
        <v>44291</v>
      </c>
      <c r="G124" s="333">
        <v>44303</v>
      </c>
      <c r="H124" s="249"/>
    </row>
    <row r="125" spans="1:8" ht="15.75" thickBot="1" x14ac:dyDescent="0.25">
      <c r="A125" s="118">
        <v>123</v>
      </c>
      <c r="B125" s="191">
        <v>1915155</v>
      </c>
      <c r="C125" s="366" t="s">
        <v>324</v>
      </c>
      <c r="D125" s="111" t="s">
        <v>11</v>
      </c>
      <c r="E125" s="377" t="s">
        <v>327</v>
      </c>
      <c r="F125" s="357">
        <v>44291</v>
      </c>
      <c r="G125" s="342">
        <v>44303</v>
      </c>
      <c r="H125" s="249"/>
    </row>
    <row r="126" spans="1:8" x14ac:dyDescent="0.2">
      <c r="A126" s="193">
        <v>124</v>
      </c>
      <c r="B126" s="361"/>
      <c r="C126" s="362"/>
      <c r="D126" s="363"/>
      <c r="E126" s="279"/>
      <c r="F126" s="364"/>
      <c r="G126" s="365"/>
      <c r="H126" s="249"/>
    </row>
    <row r="127" spans="1:8" x14ac:dyDescent="0.2">
      <c r="A127" s="117">
        <v>125</v>
      </c>
      <c r="B127" s="187"/>
      <c r="C127" s="160"/>
      <c r="D127" s="69"/>
      <c r="E127" s="277"/>
      <c r="F127" s="158"/>
      <c r="G127" s="178"/>
      <c r="H127" s="249"/>
    </row>
    <row r="128" spans="1:8" x14ac:dyDescent="0.2">
      <c r="A128" s="117">
        <v>126</v>
      </c>
      <c r="B128" s="187"/>
      <c r="C128" s="160"/>
      <c r="D128" s="194"/>
      <c r="E128" s="277"/>
      <c r="F128" s="158"/>
      <c r="G128" s="178"/>
    </row>
    <row r="129" spans="1:7" x14ac:dyDescent="0.2">
      <c r="A129" s="117">
        <v>127</v>
      </c>
      <c r="B129" s="187"/>
      <c r="C129" s="160"/>
      <c r="D129" s="194"/>
      <c r="E129" s="277"/>
      <c r="F129" s="158"/>
      <c r="G129" s="178"/>
    </row>
    <row r="130" spans="1:7" x14ac:dyDescent="0.2">
      <c r="A130" s="117">
        <v>128</v>
      </c>
      <c r="B130" s="187"/>
      <c r="C130" s="160"/>
      <c r="D130" s="194"/>
      <c r="E130" s="277"/>
      <c r="F130" s="158"/>
      <c r="G130" s="178"/>
    </row>
    <row r="131" spans="1:7" x14ac:dyDescent="0.2">
      <c r="A131" s="117">
        <v>129</v>
      </c>
      <c r="B131" s="187"/>
      <c r="C131" s="160"/>
      <c r="D131" s="194"/>
      <c r="E131" s="277"/>
      <c r="F131" s="158"/>
      <c r="G131" s="178"/>
    </row>
    <row r="132" spans="1:7" x14ac:dyDescent="0.2">
      <c r="A132" s="117">
        <v>130</v>
      </c>
      <c r="B132" s="187"/>
      <c r="C132" s="160"/>
      <c r="D132" s="194"/>
      <c r="E132" s="277"/>
      <c r="F132" s="158"/>
      <c r="G132" s="178"/>
    </row>
    <row r="133" spans="1:7" x14ac:dyDescent="0.2">
      <c r="A133" s="117">
        <v>131</v>
      </c>
      <c r="B133" s="187"/>
      <c r="C133" s="190"/>
      <c r="D133" s="194"/>
      <c r="E133" s="277"/>
      <c r="F133" s="158"/>
      <c r="G133" s="178"/>
    </row>
    <row r="134" spans="1:7" x14ac:dyDescent="0.2">
      <c r="A134" s="117">
        <v>132</v>
      </c>
      <c r="B134" s="187"/>
      <c r="C134" s="190"/>
      <c r="D134" s="194"/>
      <c r="E134" s="277"/>
      <c r="F134" s="158"/>
      <c r="G134" s="178"/>
    </row>
    <row r="135" spans="1:7" x14ac:dyDescent="0.2">
      <c r="A135" s="117">
        <v>133</v>
      </c>
      <c r="B135" s="187"/>
      <c r="C135" s="190"/>
      <c r="D135" s="194"/>
      <c r="E135" s="277"/>
      <c r="F135" s="158"/>
      <c r="G135" s="178"/>
    </row>
    <row r="136" spans="1:7" x14ac:dyDescent="0.2">
      <c r="A136" s="117">
        <v>134</v>
      </c>
      <c r="B136" s="187"/>
      <c r="C136" s="190"/>
      <c r="D136" s="194"/>
      <c r="E136" s="277"/>
      <c r="F136" s="158"/>
      <c r="G136" s="178"/>
    </row>
    <row r="137" spans="1:7" x14ac:dyDescent="0.2">
      <c r="A137" s="117">
        <v>135</v>
      </c>
      <c r="B137" s="194"/>
      <c r="C137" s="59"/>
      <c r="D137" s="194"/>
      <c r="E137" s="277"/>
      <c r="F137" s="158"/>
      <c r="G137" s="178"/>
    </row>
    <row r="138" spans="1:7" x14ac:dyDescent="0.2">
      <c r="A138" s="117">
        <v>136</v>
      </c>
      <c r="B138" s="194"/>
      <c r="C138" s="59"/>
      <c r="D138" s="194"/>
      <c r="E138" s="277"/>
      <c r="F138" s="158"/>
      <c r="G138" s="178"/>
    </row>
    <row r="139" spans="1:7" x14ac:dyDescent="0.2">
      <c r="A139" s="117">
        <v>137</v>
      </c>
      <c r="B139" s="194"/>
      <c r="C139" s="59"/>
      <c r="D139" s="194"/>
      <c r="E139" s="277"/>
      <c r="F139" s="158"/>
      <c r="G139" s="178"/>
    </row>
    <row r="140" spans="1:7" x14ac:dyDescent="0.2">
      <c r="A140" s="117">
        <v>138</v>
      </c>
      <c r="B140" s="194"/>
      <c r="C140" s="59"/>
      <c r="D140" s="194"/>
      <c r="E140" s="277"/>
      <c r="F140" s="158"/>
      <c r="G140" s="178"/>
    </row>
    <row r="141" spans="1:7" x14ac:dyDescent="0.2">
      <c r="A141" s="117">
        <v>139</v>
      </c>
      <c r="B141" s="194"/>
      <c r="C141" s="59"/>
      <c r="D141" s="194"/>
      <c r="E141" s="277"/>
      <c r="F141" s="158"/>
      <c r="G141" s="178"/>
    </row>
    <row r="142" spans="1:7" x14ac:dyDescent="0.2">
      <c r="A142" s="117">
        <v>140</v>
      </c>
      <c r="B142" s="194"/>
      <c r="C142" s="59"/>
      <c r="D142" s="194"/>
      <c r="E142" s="277"/>
      <c r="F142" s="158"/>
      <c r="G142" s="178"/>
    </row>
    <row r="143" spans="1:7" x14ac:dyDescent="0.2">
      <c r="A143" s="117">
        <v>141</v>
      </c>
      <c r="B143" s="194"/>
      <c r="C143" s="59"/>
      <c r="D143" s="194"/>
      <c r="E143" s="277"/>
      <c r="F143" s="158"/>
      <c r="G143" s="178"/>
    </row>
    <row r="144" spans="1:7" x14ac:dyDescent="0.2">
      <c r="A144" s="117"/>
      <c r="B144" s="194"/>
      <c r="C144" s="59"/>
      <c r="D144" s="194"/>
      <c r="E144" s="277"/>
      <c r="F144" s="158"/>
      <c r="G144" s="178"/>
    </row>
    <row r="145" spans="1:7" x14ac:dyDescent="0.2">
      <c r="A145" s="206"/>
      <c r="B145" s="203"/>
      <c r="C145" s="151"/>
      <c r="D145" s="203"/>
      <c r="E145" s="371"/>
      <c r="F145" s="158"/>
      <c r="G145" s="178"/>
    </row>
    <row r="146" spans="1:7" x14ac:dyDescent="0.2">
      <c r="A146" s="206"/>
      <c r="B146" s="203"/>
      <c r="C146" s="151"/>
      <c r="D146" s="203"/>
      <c r="E146" s="371"/>
      <c r="F146" s="158"/>
      <c r="G146" s="178"/>
    </row>
    <row r="147" spans="1:7" x14ac:dyDescent="0.2">
      <c r="A147" s="206"/>
      <c r="B147" s="203"/>
      <c r="C147" s="151"/>
      <c r="D147" s="203"/>
      <c r="E147" s="371"/>
      <c r="F147" s="158"/>
      <c r="G147" s="178"/>
    </row>
    <row r="148" spans="1:7" x14ac:dyDescent="0.2">
      <c r="A148" s="206"/>
      <c r="B148" s="203"/>
      <c r="C148" s="151"/>
      <c r="D148" s="203"/>
      <c r="E148" s="371"/>
      <c r="F148" s="158"/>
      <c r="G148" s="178"/>
    </row>
    <row r="149" spans="1:7" x14ac:dyDescent="0.2">
      <c r="A149" s="206"/>
      <c r="B149" s="203"/>
      <c r="C149" s="151"/>
      <c r="D149" s="203"/>
      <c r="E149" s="371"/>
      <c r="F149" s="158"/>
      <c r="G149" s="178"/>
    </row>
    <row r="150" spans="1:7" x14ac:dyDescent="0.2">
      <c r="A150" s="206"/>
      <c r="B150" s="203"/>
      <c r="C150" s="151"/>
      <c r="D150" s="203"/>
      <c r="E150" s="371"/>
      <c r="F150" s="158"/>
      <c r="G150" s="178"/>
    </row>
    <row r="151" spans="1:7" x14ac:dyDescent="0.2">
      <c r="A151" s="206"/>
      <c r="B151" s="203"/>
      <c r="C151" s="151"/>
      <c r="D151" s="203"/>
      <c r="E151" s="371"/>
      <c r="F151" s="158"/>
      <c r="G151" s="178"/>
    </row>
    <row r="152" spans="1:7" x14ac:dyDescent="0.2">
      <c r="A152" s="206"/>
      <c r="B152" s="203"/>
      <c r="C152" s="151"/>
      <c r="D152" s="203"/>
      <c r="E152" s="371"/>
      <c r="F152" s="158"/>
      <c r="G152" s="178"/>
    </row>
    <row r="153" spans="1:7" x14ac:dyDescent="0.2">
      <c r="A153" s="206"/>
      <c r="B153" s="203"/>
      <c r="C153" s="151"/>
      <c r="D153" s="203"/>
      <c r="E153" s="371"/>
      <c r="F153" s="158"/>
      <c r="G153" s="178"/>
    </row>
    <row r="154" spans="1:7" x14ac:dyDescent="0.2">
      <c r="A154" s="206"/>
      <c r="B154" s="203"/>
      <c r="C154" s="151"/>
      <c r="D154" s="203"/>
      <c r="E154" s="371"/>
      <c r="F154" s="158"/>
      <c r="G154" s="178"/>
    </row>
    <row r="155" spans="1:7" x14ac:dyDescent="0.2">
      <c r="A155" s="206"/>
      <c r="B155" s="203"/>
      <c r="C155" s="151"/>
      <c r="D155" s="203"/>
      <c r="E155" s="371"/>
      <c r="F155" s="158"/>
      <c r="G155" s="178"/>
    </row>
    <row r="156" spans="1:7" x14ac:dyDescent="0.2">
      <c r="A156" s="206"/>
      <c r="B156" s="203"/>
      <c r="C156" s="151"/>
      <c r="D156" s="203"/>
      <c r="E156" s="371"/>
      <c r="F156" s="158"/>
      <c r="G156" s="178"/>
    </row>
    <row r="157" spans="1:7" x14ac:dyDescent="0.2">
      <c r="A157" s="206"/>
      <c r="B157" s="203"/>
      <c r="C157" s="151"/>
      <c r="D157" s="203"/>
      <c r="E157" s="371"/>
      <c r="F157" s="158"/>
      <c r="G157" s="178"/>
    </row>
    <row r="158" spans="1:7" x14ac:dyDescent="0.2">
      <c r="A158" s="206"/>
      <c r="B158" s="203"/>
      <c r="C158" s="151"/>
      <c r="D158" s="203"/>
      <c r="E158" s="371"/>
      <c r="F158" s="158"/>
      <c r="G158" s="178"/>
    </row>
    <row r="159" spans="1:7" x14ac:dyDescent="0.2">
      <c r="A159" s="206"/>
      <c r="B159" s="203"/>
      <c r="C159" s="151"/>
      <c r="D159" s="203"/>
      <c r="E159" s="371"/>
      <c r="F159" s="158"/>
      <c r="G159" s="178"/>
    </row>
    <row r="160" spans="1:7" x14ac:dyDescent="0.2">
      <c r="A160" s="206"/>
      <c r="B160" s="203"/>
      <c r="C160" s="151"/>
      <c r="D160" s="203"/>
      <c r="E160" s="371"/>
      <c r="F160" s="158"/>
      <c r="G160" s="178"/>
    </row>
    <row r="161" spans="1:7" x14ac:dyDescent="0.2">
      <c r="A161" s="206"/>
      <c r="B161" s="203"/>
      <c r="C161" s="151"/>
      <c r="D161" s="203"/>
      <c r="E161" s="371"/>
      <c r="F161" s="158"/>
      <c r="G161" s="178"/>
    </row>
    <row r="162" spans="1:7" x14ac:dyDescent="0.2">
      <c r="A162" s="206"/>
      <c r="B162" s="203"/>
      <c r="C162" s="151"/>
      <c r="D162" s="203"/>
      <c r="E162" s="371"/>
      <c r="F162" s="158"/>
      <c r="G162" s="178"/>
    </row>
    <row r="163" spans="1:7" x14ac:dyDescent="0.2">
      <c r="A163" s="206"/>
      <c r="B163" s="203"/>
      <c r="C163" s="151"/>
      <c r="D163" s="203"/>
      <c r="E163" s="371"/>
      <c r="F163" s="158"/>
      <c r="G163" s="178"/>
    </row>
    <row r="164" spans="1:7" x14ac:dyDescent="0.2">
      <c r="A164" s="206"/>
      <c r="B164" s="203"/>
      <c r="C164" s="222"/>
      <c r="D164" s="203"/>
      <c r="E164" s="371"/>
      <c r="F164" s="158"/>
      <c r="G164" s="178"/>
    </row>
    <row r="165" spans="1:7" x14ac:dyDescent="0.2">
      <c r="A165" s="206"/>
      <c r="B165" s="203"/>
      <c r="C165" s="222"/>
      <c r="D165" s="203"/>
      <c r="E165" s="371"/>
      <c r="F165" s="158"/>
      <c r="G165" s="178"/>
    </row>
    <row r="166" spans="1:7" x14ac:dyDescent="0.2">
      <c r="A166" s="206"/>
      <c r="B166" s="203"/>
      <c r="C166" s="222"/>
      <c r="D166" s="203"/>
      <c r="E166" s="371"/>
      <c r="F166" s="158"/>
      <c r="G166" s="178"/>
    </row>
    <row r="167" spans="1:7" x14ac:dyDescent="0.2">
      <c r="A167" s="206"/>
      <c r="B167" s="203"/>
      <c r="C167" s="222"/>
      <c r="D167" s="203"/>
      <c r="E167" s="371"/>
      <c r="F167" s="158"/>
      <c r="G167" s="178"/>
    </row>
    <row r="168" spans="1:7" x14ac:dyDescent="0.2">
      <c r="A168" s="206"/>
      <c r="B168" s="203"/>
      <c r="C168" s="222"/>
      <c r="D168" s="203"/>
      <c r="E168" s="371"/>
      <c r="F168" s="158"/>
      <c r="G168" s="178"/>
    </row>
    <row r="169" spans="1:7" x14ac:dyDescent="0.2">
      <c r="A169" s="206"/>
      <c r="B169" s="203"/>
      <c r="C169" s="222"/>
      <c r="D169" s="203"/>
      <c r="E169" s="371"/>
      <c r="F169" s="158"/>
      <c r="G169" s="178"/>
    </row>
    <row r="170" spans="1:7" x14ac:dyDescent="0.2">
      <c r="A170" s="206"/>
      <c r="B170" s="203"/>
      <c r="C170" s="222"/>
      <c r="D170" s="203"/>
      <c r="E170" s="371"/>
      <c r="F170" s="158"/>
      <c r="G170" s="178"/>
    </row>
    <row r="171" spans="1:7" x14ac:dyDescent="0.2">
      <c r="A171" s="206"/>
      <c r="B171" s="203"/>
      <c r="C171" s="222"/>
      <c r="D171" s="203"/>
      <c r="E171" s="371"/>
      <c r="F171" s="158"/>
      <c r="G171" s="178"/>
    </row>
    <row r="172" spans="1:7" x14ac:dyDescent="0.2">
      <c r="A172" s="206"/>
      <c r="B172" s="203"/>
      <c r="C172" s="151"/>
      <c r="D172" s="203"/>
      <c r="E172" s="371"/>
      <c r="F172" s="158"/>
      <c r="G172" s="178"/>
    </row>
    <row r="173" spans="1:7" x14ac:dyDescent="0.2">
      <c r="A173" s="206"/>
      <c r="B173" s="203"/>
      <c r="C173" s="151"/>
      <c r="D173" s="203"/>
      <c r="E173" s="371"/>
      <c r="F173" s="158"/>
      <c r="G173" s="178"/>
    </row>
    <row r="174" spans="1:7" x14ac:dyDescent="0.2">
      <c r="A174" s="206"/>
      <c r="B174" s="203"/>
      <c r="C174" s="151"/>
      <c r="D174" s="203"/>
      <c r="E174" s="371"/>
      <c r="F174" s="158"/>
      <c r="G174" s="178"/>
    </row>
    <row r="175" spans="1:7" x14ac:dyDescent="0.2">
      <c r="A175" s="206"/>
      <c r="B175" s="203"/>
      <c r="C175" s="151"/>
      <c r="D175" s="203"/>
      <c r="E175" s="371"/>
      <c r="F175" s="158"/>
      <c r="G175" s="178"/>
    </row>
    <row r="176" spans="1:7" x14ac:dyDescent="0.2">
      <c r="A176" s="206"/>
      <c r="B176" s="203"/>
      <c r="C176" s="151"/>
      <c r="D176" s="203"/>
      <c r="E176" s="371"/>
      <c r="F176" s="158"/>
      <c r="G176" s="178"/>
    </row>
    <row r="177" spans="1:7" x14ac:dyDescent="0.2">
      <c r="A177" s="206"/>
      <c r="B177" s="203"/>
      <c r="C177" s="151"/>
      <c r="D177" s="203"/>
      <c r="E177" s="371"/>
      <c r="F177" s="158"/>
      <c r="G177" s="178"/>
    </row>
    <row r="178" spans="1:7" x14ac:dyDescent="0.2">
      <c r="A178" s="206"/>
      <c r="B178" s="203"/>
      <c r="C178" s="151"/>
      <c r="D178" s="203"/>
      <c r="E178" s="371"/>
      <c r="F178" s="158"/>
      <c r="G178" s="178"/>
    </row>
    <row r="179" spans="1:7" x14ac:dyDescent="0.2">
      <c r="A179" s="206"/>
      <c r="B179" s="203"/>
      <c r="C179" s="151"/>
      <c r="D179" s="203"/>
      <c r="E179" s="371"/>
      <c r="F179" s="158"/>
      <c r="G179" s="178"/>
    </row>
    <row r="180" spans="1:7" x14ac:dyDescent="0.2">
      <c r="A180" s="206"/>
      <c r="B180" s="203"/>
      <c r="C180" s="151"/>
      <c r="D180" s="203"/>
      <c r="E180" s="371"/>
      <c r="F180" s="158"/>
      <c r="G180" s="178"/>
    </row>
    <row r="181" spans="1:7" x14ac:dyDescent="0.2">
      <c r="A181" s="206"/>
      <c r="B181" s="203"/>
      <c r="C181" s="151"/>
      <c r="D181" s="203"/>
      <c r="E181" s="371"/>
      <c r="F181" s="158"/>
      <c r="G181" s="178"/>
    </row>
    <row r="182" spans="1:7" x14ac:dyDescent="0.2">
      <c r="A182" s="206"/>
      <c r="B182" s="203"/>
      <c r="C182" s="151"/>
      <c r="D182" s="203"/>
      <c r="E182" s="371"/>
      <c r="F182" s="158"/>
      <c r="G182" s="178"/>
    </row>
    <row r="183" spans="1:7" x14ac:dyDescent="0.2">
      <c r="A183" s="206"/>
      <c r="B183" s="203"/>
      <c r="C183" s="151"/>
      <c r="D183" s="203"/>
      <c r="E183" s="371"/>
      <c r="F183" s="158"/>
      <c r="G183" s="178"/>
    </row>
    <row r="184" spans="1:7" x14ac:dyDescent="0.2">
      <c r="A184" s="206"/>
      <c r="B184" s="203"/>
      <c r="C184" s="151"/>
      <c r="D184" s="203"/>
      <c r="E184" s="371"/>
      <c r="F184" s="158"/>
      <c r="G184" s="178"/>
    </row>
    <row r="185" spans="1:7" x14ac:dyDescent="0.2">
      <c r="A185" s="206"/>
      <c r="B185" s="203"/>
      <c r="C185" s="151"/>
      <c r="D185" s="203"/>
      <c r="E185" s="371"/>
      <c r="F185" s="158"/>
      <c r="G185" s="178"/>
    </row>
    <row r="186" spans="1:7" x14ac:dyDescent="0.2">
      <c r="A186" s="206"/>
      <c r="B186" s="203"/>
      <c r="C186" s="151"/>
      <c r="D186" s="203"/>
      <c r="E186" s="371"/>
      <c r="F186" s="158"/>
      <c r="G186" s="178"/>
    </row>
    <row r="187" spans="1:7" x14ac:dyDescent="0.2">
      <c r="A187" s="206"/>
      <c r="B187" s="203"/>
      <c r="C187" s="151"/>
      <c r="D187" s="203"/>
      <c r="E187" s="371"/>
      <c r="F187" s="158"/>
      <c r="G187" s="178"/>
    </row>
    <row r="188" spans="1:7" x14ac:dyDescent="0.2">
      <c r="A188" s="206"/>
      <c r="B188" s="203"/>
      <c r="C188" s="151"/>
      <c r="D188" s="203"/>
      <c r="E188" s="371"/>
      <c r="F188" s="158"/>
      <c r="G188" s="178"/>
    </row>
    <row r="189" spans="1:7" x14ac:dyDescent="0.2">
      <c r="A189" s="206"/>
      <c r="B189" s="203"/>
      <c r="C189" s="151"/>
      <c r="D189" s="203"/>
      <c r="E189" s="371"/>
      <c r="F189" s="158"/>
      <c r="G189" s="178"/>
    </row>
    <row r="190" spans="1:7" x14ac:dyDescent="0.2">
      <c r="A190" s="206"/>
      <c r="B190" s="203"/>
      <c r="C190" s="151"/>
      <c r="D190" s="203"/>
      <c r="E190" s="371"/>
      <c r="F190" s="158"/>
      <c r="G190" s="178"/>
    </row>
    <row r="191" spans="1:7" x14ac:dyDescent="0.2">
      <c r="A191" s="206"/>
      <c r="B191" s="203"/>
      <c r="C191" s="151"/>
      <c r="D191" s="203"/>
      <c r="E191" s="371"/>
      <c r="F191" s="158"/>
      <c r="G191" s="178"/>
    </row>
    <row r="192" spans="1:7" x14ac:dyDescent="0.2">
      <c r="A192" s="206"/>
      <c r="B192" s="203"/>
      <c r="C192" s="151"/>
      <c r="D192" s="203"/>
      <c r="E192" s="371"/>
      <c r="F192" s="158"/>
      <c r="G192" s="178"/>
    </row>
    <row r="193" spans="1:7" x14ac:dyDescent="0.2">
      <c r="A193" s="206"/>
      <c r="B193" s="203"/>
      <c r="C193" s="151"/>
      <c r="D193" s="203"/>
      <c r="E193" s="371"/>
      <c r="F193" s="158"/>
      <c r="G193" s="178"/>
    </row>
    <row r="194" spans="1:7" x14ac:dyDescent="0.2">
      <c r="A194" s="206"/>
      <c r="B194" s="203"/>
      <c r="C194" s="151"/>
      <c r="D194" s="203"/>
      <c r="E194" s="371"/>
      <c r="F194" s="158"/>
      <c r="G194" s="178"/>
    </row>
    <row r="195" spans="1:7" x14ac:dyDescent="0.2">
      <c r="A195" s="206"/>
      <c r="B195" s="203"/>
      <c r="C195" s="151"/>
      <c r="D195" s="203"/>
      <c r="E195" s="371"/>
      <c r="F195" s="158"/>
      <c r="G195" s="178"/>
    </row>
    <row r="196" spans="1:7" x14ac:dyDescent="0.2">
      <c r="A196" s="206"/>
      <c r="B196" s="203"/>
      <c r="C196" s="151"/>
      <c r="D196" s="203"/>
      <c r="E196" s="277"/>
      <c r="F196" s="158"/>
      <c r="G196" s="178"/>
    </row>
    <row r="197" spans="1:7" x14ac:dyDescent="0.2">
      <c r="A197" s="206"/>
      <c r="B197" s="203"/>
      <c r="C197" s="151"/>
      <c r="D197" s="203"/>
      <c r="E197" s="277"/>
      <c r="F197" s="158"/>
      <c r="G197" s="178"/>
    </row>
    <row r="198" spans="1:7" x14ac:dyDescent="0.2">
      <c r="A198" s="206"/>
      <c r="B198" s="203"/>
      <c r="C198" s="151"/>
      <c r="D198" s="203"/>
      <c r="E198" s="277"/>
      <c r="F198" s="158"/>
      <c r="G198" s="178"/>
    </row>
    <row r="199" spans="1:7" x14ac:dyDescent="0.2">
      <c r="A199" s="206"/>
      <c r="B199" s="203"/>
      <c r="C199" s="151"/>
      <c r="D199" s="203"/>
      <c r="E199" s="277"/>
      <c r="F199" s="158"/>
      <c r="G199" s="178"/>
    </row>
    <row r="200" spans="1:7" x14ac:dyDescent="0.2">
      <c r="A200" s="206"/>
      <c r="B200" s="203"/>
      <c r="C200" s="151"/>
      <c r="D200" s="203"/>
      <c r="E200" s="277"/>
      <c r="F200" s="158"/>
      <c r="G200" s="178"/>
    </row>
    <row r="201" spans="1:7" x14ac:dyDescent="0.2">
      <c r="A201" s="206"/>
      <c r="B201" s="203"/>
      <c r="C201" s="151"/>
      <c r="D201" s="203"/>
      <c r="E201" s="277"/>
      <c r="F201" s="158"/>
      <c r="G201" s="178"/>
    </row>
    <row r="202" spans="1:7" x14ac:dyDescent="0.2">
      <c r="A202" s="206"/>
      <c r="B202" s="203"/>
      <c r="C202" s="151"/>
      <c r="D202" s="203"/>
      <c r="E202" s="277"/>
      <c r="F202" s="158"/>
      <c r="G202" s="178"/>
    </row>
    <row r="203" spans="1:7" x14ac:dyDescent="0.2">
      <c r="A203" s="206"/>
      <c r="B203" s="203"/>
      <c r="C203" s="151"/>
      <c r="D203" s="203"/>
      <c r="E203" s="277"/>
      <c r="F203" s="158"/>
      <c r="G203" s="178"/>
    </row>
    <row r="204" spans="1:7" x14ac:dyDescent="0.2">
      <c r="A204" s="206"/>
      <c r="B204" s="203"/>
      <c r="C204" s="151"/>
      <c r="D204" s="203"/>
      <c r="E204" s="277"/>
      <c r="F204" s="158"/>
      <c r="G204" s="178"/>
    </row>
    <row r="205" spans="1:7" x14ac:dyDescent="0.2">
      <c r="A205" s="206"/>
      <c r="B205" s="203"/>
      <c r="C205" s="151"/>
      <c r="D205" s="203"/>
      <c r="E205" s="277"/>
      <c r="F205" s="158"/>
      <c r="G205" s="178"/>
    </row>
    <row r="206" spans="1:7" x14ac:dyDescent="0.2">
      <c r="A206" s="206"/>
      <c r="B206" s="203"/>
      <c r="C206" s="151"/>
      <c r="D206" s="203"/>
      <c r="E206" s="277"/>
      <c r="F206" s="158"/>
      <c r="G206" s="178"/>
    </row>
    <row r="207" spans="1:7" x14ac:dyDescent="0.2">
      <c r="A207" s="206"/>
      <c r="B207" s="203"/>
      <c r="C207" s="151"/>
      <c r="D207" s="203"/>
      <c r="E207" s="277"/>
      <c r="F207" s="158"/>
      <c r="G207" s="178"/>
    </row>
    <row r="208" spans="1:7" x14ac:dyDescent="0.2">
      <c r="A208" s="206"/>
      <c r="B208" s="203"/>
      <c r="C208" s="151"/>
      <c r="D208" s="203"/>
      <c r="E208" s="277"/>
      <c r="F208" s="158"/>
      <c r="G208" s="178"/>
    </row>
    <row r="209" spans="1:7" x14ac:dyDescent="0.2">
      <c r="A209" s="206"/>
      <c r="B209" s="203"/>
      <c r="C209" s="151"/>
      <c r="D209" s="203"/>
      <c r="E209" s="277"/>
      <c r="F209" s="158"/>
      <c r="G209" s="178"/>
    </row>
    <row r="210" spans="1:7" x14ac:dyDescent="0.2">
      <c r="A210" s="206"/>
      <c r="B210" s="203"/>
      <c r="C210" s="151"/>
      <c r="D210" s="203"/>
      <c r="E210" s="277"/>
      <c r="F210" s="158"/>
      <c r="G210" s="178"/>
    </row>
    <row r="211" spans="1:7" x14ac:dyDescent="0.2">
      <c r="A211" s="206"/>
      <c r="B211" s="203"/>
      <c r="C211" s="151"/>
      <c r="D211" s="203"/>
      <c r="E211" s="277"/>
      <c r="F211" s="158"/>
      <c r="G211" s="178"/>
    </row>
    <row r="212" spans="1:7" x14ac:dyDescent="0.2">
      <c r="A212" s="206"/>
      <c r="B212" s="203"/>
      <c r="C212" s="151"/>
      <c r="D212" s="203"/>
      <c r="E212" s="372"/>
      <c r="F212" s="158"/>
      <c r="G212" s="178"/>
    </row>
    <row r="213" spans="1:7" x14ac:dyDescent="0.2">
      <c r="A213" s="206"/>
      <c r="B213" s="203"/>
      <c r="C213" s="151"/>
      <c r="D213" s="203"/>
      <c r="E213" s="372"/>
      <c r="F213" s="158"/>
      <c r="G213" s="178"/>
    </row>
    <row r="214" spans="1:7" x14ac:dyDescent="0.2">
      <c r="A214" s="206"/>
      <c r="B214" s="203"/>
      <c r="C214" s="151"/>
      <c r="D214" s="203"/>
      <c r="E214" s="372"/>
      <c r="F214" s="158"/>
      <c r="G214" s="178"/>
    </row>
    <row r="215" spans="1:7" x14ac:dyDescent="0.2">
      <c r="A215" s="206"/>
      <c r="B215" s="203"/>
      <c r="C215" s="151"/>
      <c r="D215" s="203"/>
      <c r="E215" s="372"/>
      <c r="F215" s="158"/>
      <c r="G215" s="178"/>
    </row>
    <row r="216" spans="1:7" x14ac:dyDescent="0.2">
      <c r="A216" s="206"/>
      <c r="B216" s="203"/>
      <c r="C216" s="151"/>
      <c r="D216" s="203"/>
      <c r="E216" s="372"/>
      <c r="F216" s="158"/>
      <c r="G216" s="178"/>
    </row>
    <row r="217" spans="1:7" x14ac:dyDescent="0.2">
      <c r="A217" s="206"/>
      <c r="B217" s="203"/>
      <c r="C217" s="151"/>
      <c r="D217" s="203"/>
      <c r="E217" s="372"/>
      <c r="F217" s="158"/>
      <c r="G217" s="178"/>
    </row>
    <row r="218" spans="1:7" x14ac:dyDescent="0.2">
      <c r="A218" s="206"/>
      <c r="B218" s="203"/>
      <c r="C218" s="151"/>
      <c r="D218" s="203"/>
      <c r="E218" s="372"/>
      <c r="F218" s="158"/>
      <c r="G218" s="178"/>
    </row>
    <row r="219" spans="1:7" x14ac:dyDescent="0.2">
      <c r="A219" s="206"/>
      <c r="B219" s="203"/>
      <c r="C219" s="151"/>
      <c r="D219" s="203"/>
      <c r="E219" s="372"/>
      <c r="F219" s="158"/>
      <c r="G219" s="178"/>
    </row>
    <row r="220" spans="1:7" x14ac:dyDescent="0.2">
      <c r="A220" s="206"/>
      <c r="B220" s="194"/>
      <c r="C220" s="151"/>
      <c r="D220" s="203"/>
      <c r="E220" s="277"/>
      <c r="F220" s="261"/>
      <c r="G220" s="178"/>
    </row>
    <row r="221" spans="1:7" x14ac:dyDescent="0.2">
      <c r="A221" s="206"/>
      <c r="B221" s="194"/>
      <c r="C221" s="151"/>
      <c r="D221" s="203"/>
      <c r="E221" s="277"/>
      <c r="F221" s="261"/>
      <c r="G221" s="178"/>
    </row>
    <row r="222" spans="1:7" x14ac:dyDescent="0.2">
      <c r="A222" s="206"/>
      <c r="B222" s="194"/>
      <c r="C222" s="151"/>
      <c r="D222" s="203"/>
      <c r="E222" s="277"/>
      <c r="F222" s="261"/>
      <c r="G222" s="178"/>
    </row>
    <row r="223" spans="1:7" x14ac:dyDescent="0.2">
      <c r="A223" s="206"/>
      <c r="B223" s="194"/>
      <c r="C223" s="151"/>
      <c r="D223" s="203"/>
      <c r="E223" s="277"/>
      <c r="F223" s="261"/>
      <c r="G223" s="178"/>
    </row>
    <row r="224" spans="1:7" x14ac:dyDescent="0.2">
      <c r="A224" s="206"/>
      <c r="B224" s="194"/>
      <c r="C224" s="151"/>
      <c r="D224" s="203"/>
      <c r="E224" s="277"/>
      <c r="F224" s="261"/>
      <c r="G224" s="178"/>
    </row>
    <row r="225" spans="1:7" x14ac:dyDescent="0.2">
      <c r="A225" s="206"/>
      <c r="B225" s="194"/>
      <c r="C225" s="151"/>
      <c r="D225" s="203"/>
      <c r="E225" s="277"/>
      <c r="F225" s="261"/>
      <c r="G225" s="178"/>
    </row>
    <row r="226" spans="1:7" x14ac:dyDescent="0.2">
      <c r="A226" s="206"/>
      <c r="B226" s="194"/>
      <c r="C226" s="151"/>
      <c r="D226" s="203"/>
      <c r="E226" s="277"/>
      <c r="F226" s="261"/>
      <c r="G226" s="178"/>
    </row>
    <row r="227" spans="1:7" x14ac:dyDescent="0.2">
      <c r="A227" s="206"/>
      <c r="B227" s="194"/>
      <c r="C227" s="151"/>
      <c r="D227" s="203"/>
      <c r="E227" s="277"/>
      <c r="F227" s="261"/>
      <c r="G227" s="178"/>
    </row>
    <row r="228" spans="1:7" x14ac:dyDescent="0.2">
      <c r="A228" s="206"/>
      <c r="B228" s="194"/>
      <c r="C228" s="151"/>
      <c r="D228" s="203"/>
      <c r="E228" s="277"/>
      <c r="F228" s="261"/>
      <c r="G228" s="178"/>
    </row>
    <row r="229" spans="1:7" ht="15.75" thickBot="1" x14ac:dyDescent="0.25">
      <c r="A229" s="226"/>
      <c r="B229" s="196"/>
      <c r="C229" s="207"/>
      <c r="D229" s="205"/>
      <c r="E229" s="370"/>
      <c r="F229" s="262"/>
      <c r="G229" s="180"/>
    </row>
    <row r="230" spans="1:7" x14ac:dyDescent="0.2">
      <c r="C230" s="251"/>
      <c r="D230" s="250"/>
      <c r="E230" s="373"/>
      <c r="F230" s="256"/>
    </row>
    <row r="231" spans="1:7" x14ac:dyDescent="0.2">
      <c r="C231" s="251"/>
      <c r="D231" s="250"/>
      <c r="E231" s="373"/>
      <c r="F231" s="257"/>
    </row>
    <row r="232" spans="1:7" x14ac:dyDescent="0.2">
      <c r="C232" s="251"/>
      <c r="D232" s="250"/>
      <c r="E232" s="373"/>
      <c r="F232" s="256"/>
    </row>
    <row r="233" spans="1:7" x14ac:dyDescent="0.2">
      <c r="C233" s="251"/>
      <c r="D233" s="250"/>
      <c r="E233" s="373"/>
      <c r="F233" s="249"/>
    </row>
    <row r="234" spans="1:7" x14ac:dyDescent="0.2">
      <c r="C234" s="256"/>
      <c r="D234" s="250"/>
      <c r="E234" s="373"/>
      <c r="F234" s="249"/>
    </row>
    <row r="235" spans="1:7" x14ac:dyDescent="0.2">
      <c r="C235" s="256"/>
      <c r="D235" s="250"/>
      <c r="E235" s="373"/>
      <c r="F235" s="249"/>
    </row>
    <row r="236" spans="1:7" x14ac:dyDescent="0.2">
      <c r="C236" s="256"/>
      <c r="D236" s="250"/>
      <c r="E236" s="374"/>
      <c r="F236" s="249"/>
    </row>
    <row r="237" spans="1:7" x14ac:dyDescent="0.2">
      <c r="C237" s="257"/>
      <c r="D237" s="250"/>
      <c r="E237" s="374"/>
      <c r="F237" s="249"/>
    </row>
    <row r="238" spans="1:7" x14ac:dyDescent="0.2">
      <c r="C238" s="256"/>
      <c r="D238" s="250"/>
      <c r="E238" s="374"/>
      <c r="F238" s="249"/>
    </row>
    <row r="239" spans="1:7" x14ac:dyDescent="0.2">
      <c r="C239" s="257"/>
      <c r="D239" s="250"/>
      <c r="E239" s="373"/>
      <c r="F239" s="249"/>
    </row>
    <row r="240" spans="1:7" x14ac:dyDescent="0.2">
      <c r="C240" s="256"/>
      <c r="D240" s="250"/>
      <c r="E240" s="374"/>
      <c r="F240" s="249"/>
    </row>
    <row r="241" spans="3:6" x14ac:dyDescent="0.2">
      <c r="C241" s="258"/>
      <c r="D241" s="250"/>
      <c r="E241" s="373"/>
      <c r="F241" s="249"/>
    </row>
    <row r="242" spans="3:6" x14ac:dyDescent="0.2">
      <c r="C242" s="256"/>
      <c r="D242" s="250"/>
      <c r="E242" s="374"/>
      <c r="F242" s="249"/>
    </row>
    <row r="243" spans="3:6" ht="15.75" x14ac:dyDescent="0.2">
      <c r="C243" s="258"/>
      <c r="D243" s="250"/>
      <c r="E243" s="375"/>
      <c r="F243" s="249"/>
    </row>
    <row r="244" spans="3:6" x14ac:dyDescent="0.2">
      <c r="C244" s="256"/>
      <c r="D244" s="250"/>
      <c r="E244" s="374"/>
      <c r="F244" s="249"/>
    </row>
    <row r="245" spans="3:6" ht="15.75" x14ac:dyDescent="0.2">
      <c r="C245" s="256"/>
      <c r="D245" s="250"/>
      <c r="E245" s="375"/>
      <c r="F245" s="249"/>
    </row>
    <row r="246" spans="3:6" x14ac:dyDescent="0.2">
      <c r="C246" s="257"/>
      <c r="D246" s="250"/>
      <c r="E246" s="374"/>
      <c r="F246" s="249"/>
    </row>
    <row r="247" spans="3:6" x14ac:dyDescent="0.2">
      <c r="C247" s="256"/>
      <c r="D247" s="250"/>
      <c r="E247" s="374"/>
      <c r="F247" s="249"/>
    </row>
    <row r="248" spans="3:6" x14ac:dyDescent="0.2">
      <c r="C248" s="259"/>
      <c r="D248" s="250"/>
      <c r="E248" s="373"/>
      <c r="F248" s="249"/>
    </row>
    <row r="249" spans="3:6" x14ac:dyDescent="0.2">
      <c r="C249" s="251"/>
      <c r="D249" s="250"/>
      <c r="E249" s="374"/>
      <c r="F249" s="249"/>
    </row>
    <row r="250" spans="3:6" x14ac:dyDescent="0.2">
      <c r="C250" s="251"/>
      <c r="D250" s="250"/>
      <c r="E250" s="374"/>
      <c r="F250" s="249"/>
    </row>
  </sheetData>
  <mergeCells count="1">
    <mergeCell ref="A1:G1"/>
  </mergeCells>
  <printOptions horizontalCentered="1"/>
  <pageMargins left="0.51181102362204722" right="0.31496062992125984" top="0.6692913385826772" bottom="0.6692913385826772" header="0.31496062992125984" footer="0.31496062992125984"/>
  <pageSetup paperSize="10000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B2" sqref="B2:C10"/>
    </sheetView>
  </sheetViews>
  <sheetFormatPr defaultRowHeight="15" x14ac:dyDescent="0.25"/>
  <cols>
    <col min="1" max="1" width="7.5703125" style="182" customWidth="1"/>
    <col min="2" max="2" width="15.5703125" bestFit="1" customWidth="1"/>
    <col min="3" max="3" width="36" bestFit="1" customWidth="1"/>
    <col min="4" max="4" width="13.42578125" bestFit="1" customWidth="1"/>
    <col min="5" max="5" width="16.5703125" bestFit="1" customWidth="1"/>
    <col min="6" max="6" width="20.42578125" style="154" bestFit="1" customWidth="1"/>
    <col min="7" max="7" width="23.28515625" style="154" bestFit="1" customWidth="1"/>
  </cols>
  <sheetData>
    <row r="1" spans="1:7" ht="16.5" thickBot="1" x14ac:dyDescent="0.3">
      <c r="A1" s="115" t="s">
        <v>28</v>
      </c>
      <c r="B1" s="106" t="s">
        <v>1</v>
      </c>
      <c r="C1" s="106" t="s">
        <v>2</v>
      </c>
      <c r="D1" s="106" t="s">
        <v>3</v>
      </c>
      <c r="E1" s="106" t="s">
        <v>4</v>
      </c>
      <c r="F1" s="165" t="s">
        <v>5</v>
      </c>
      <c r="G1" s="166" t="s">
        <v>29</v>
      </c>
    </row>
    <row r="2" spans="1:7" x14ac:dyDescent="0.25">
      <c r="A2" s="193">
        <v>1</v>
      </c>
      <c r="B2" s="263">
        <v>12100119199</v>
      </c>
      <c r="C2" s="173" t="s">
        <v>183</v>
      </c>
      <c r="D2" s="144" t="s">
        <v>7</v>
      </c>
      <c r="E2" s="263" t="s">
        <v>192</v>
      </c>
      <c r="F2" s="171">
        <v>44200</v>
      </c>
      <c r="G2" s="174">
        <v>44212</v>
      </c>
    </row>
    <row r="3" spans="1:7" x14ac:dyDescent="0.25">
      <c r="A3" s="117">
        <v>2</v>
      </c>
      <c r="B3" s="100">
        <v>12100119107</v>
      </c>
      <c r="C3" s="101" t="s">
        <v>184</v>
      </c>
      <c r="D3" s="102" t="s">
        <v>7</v>
      </c>
      <c r="E3" s="263" t="s">
        <v>192</v>
      </c>
      <c r="F3" s="171">
        <v>44200</v>
      </c>
      <c r="G3" s="174">
        <v>44212</v>
      </c>
    </row>
    <row r="4" spans="1:7" x14ac:dyDescent="0.25">
      <c r="A4" s="117">
        <v>3</v>
      </c>
      <c r="B4" s="100">
        <v>12100119097</v>
      </c>
      <c r="C4" s="101" t="s">
        <v>185</v>
      </c>
      <c r="D4" s="102" t="s">
        <v>7</v>
      </c>
      <c r="E4" s="263" t="s">
        <v>192</v>
      </c>
      <c r="F4" s="171">
        <v>44200</v>
      </c>
      <c r="G4" s="174">
        <v>44212</v>
      </c>
    </row>
    <row r="5" spans="1:7" x14ac:dyDescent="0.25">
      <c r="A5" s="117">
        <v>4</v>
      </c>
      <c r="B5" s="100">
        <v>12100119136</v>
      </c>
      <c r="C5" s="101" t="s">
        <v>186</v>
      </c>
      <c r="D5" s="102" t="s">
        <v>7</v>
      </c>
      <c r="E5" s="263" t="s">
        <v>192</v>
      </c>
      <c r="F5" s="171">
        <v>44200</v>
      </c>
      <c r="G5" s="174">
        <v>44212</v>
      </c>
    </row>
    <row r="6" spans="1:7" x14ac:dyDescent="0.25">
      <c r="A6" s="117">
        <v>5</v>
      </c>
      <c r="B6" s="100">
        <v>12100119109</v>
      </c>
      <c r="C6" s="101" t="s">
        <v>187</v>
      </c>
      <c r="D6" s="102" t="s">
        <v>7</v>
      </c>
      <c r="E6" s="263" t="s">
        <v>192</v>
      </c>
      <c r="F6" s="171">
        <v>44200</v>
      </c>
      <c r="G6" s="174">
        <v>44212</v>
      </c>
    </row>
    <row r="7" spans="1:7" x14ac:dyDescent="0.25">
      <c r="A7" s="117">
        <v>6</v>
      </c>
      <c r="B7" s="100">
        <v>12100119067</v>
      </c>
      <c r="C7" s="101" t="s">
        <v>188</v>
      </c>
      <c r="D7" s="102" t="s">
        <v>7</v>
      </c>
      <c r="E7" s="263" t="s">
        <v>192</v>
      </c>
      <c r="F7" s="171">
        <v>44200</v>
      </c>
      <c r="G7" s="174">
        <v>44212</v>
      </c>
    </row>
    <row r="8" spans="1:7" x14ac:dyDescent="0.25">
      <c r="A8" s="117">
        <v>7</v>
      </c>
      <c r="B8" s="100">
        <v>12100119009</v>
      </c>
      <c r="C8" s="101" t="s">
        <v>189</v>
      </c>
      <c r="D8" s="102" t="s">
        <v>7</v>
      </c>
      <c r="E8" s="263" t="s">
        <v>192</v>
      </c>
      <c r="F8" s="171">
        <v>44200</v>
      </c>
      <c r="G8" s="174">
        <v>44212</v>
      </c>
    </row>
    <row r="9" spans="1:7" x14ac:dyDescent="0.25">
      <c r="A9" s="117">
        <v>8</v>
      </c>
      <c r="B9" s="100">
        <v>12100119135</v>
      </c>
      <c r="C9" s="101" t="s">
        <v>190</v>
      </c>
      <c r="D9" s="102" t="s">
        <v>7</v>
      </c>
      <c r="E9" s="263" t="s">
        <v>192</v>
      </c>
      <c r="F9" s="171">
        <v>44200</v>
      </c>
      <c r="G9" s="174">
        <v>44212</v>
      </c>
    </row>
    <row r="10" spans="1:7" ht="15.75" thickBot="1" x14ac:dyDescent="0.3">
      <c r="A10" s="118">
        <v>9</v>
      </c>
      <c r="B10" s="109">
        <v>12100119007</v>
      </c>
      <c r="C10" s="128" t="s">
        <v>191</v>
      </c>
      <c r="D10" s="111" t="s">
        <v>7</v>
      </c>
      <c r="E10" s="109" t="s">
        <v>192</v>
      </c>
      <c r="F10" s="169">
        <v>44200</v>
      </c>
      <c r="G10" s="170">
        <v>44212</v>
      </c>
    </row>
    <row r="11" spans="1:7" x14ac:dyDescent="0.25">
      <c r="A11" s="193">
        <v>10</v>
      </c>
      <c r="B11" s="263">
        <v>12100118540</v>
      </c>
      <c r="C11" s="264" t="s">
        <v>193</v>
      </c>
      <c r="D11" s="144" t="s">
        <v>7</v>
      </c>
      <c r="E11" s="144" t="s">
        <v>202</v>
      </c>
      <c r="F11" s="171">
        <v>44200</v>
      </c>
      <c r="G11" s="174">
        <v>44212</v>
      </c>
    </row>
    <row r="12" spans="1:7" x14ac:dyDescent="0.25">
      <c r="A12" s="117">
        <v>11</v>
      </c>
      <c r="B12" s="263">
        <v>12100118641</v>
      </c>
      <c r="C12" s="104" t="s">
        <v>194</v>
      </c>
      <c r="D12" s="102" t="s">
        <v>7</v>
      </c>
      <c r="E12" s="144" t="s">
        <v>202</v>
      </c>
      <c r="F12" s="171">
        <v>44200</v>
      </c>
      <c r="G12" s="174">
        <v>44212</v>
      </c>
    </row>
    <row r="13" spans="1:7" x14ac:dyDescent="0.25">
      <c r="A13" s="117">
        <v>12</v>
      </c>
      <c r="B13" s="263">
        <v>12100118524</v>
      </c>
      <c r="C13" s="104" t="s">
        <v>195</v>
      </c>
      <c r="D13" s="102" t="s">
        <v>7</v>
      </c>
      <c r="E13" s="144" t="s">
        <v>202</v>
      </c>
      <c r="F13" s="171">
        <v>44200</v>
      </c>
      <c r="G13" s="174">
        <v>44212</v>
      </c>
    </row>
    <row r="14" spans="1:7" x14ac:dyDescent="0.25">
      <c r="A14" s="117">
        <v>13</v>
      </c>
      <c r="B14" s="263">
        <v>12100118672</v>
      </c>
      <c r="C14" s="104" t="s">
        <v>196</v>
      </c>
      <c r="D14" s="102" t="s">
        <v>7</v>
      </c>
      <c r="E14" s="144" t="s">
        <v>202</v>
      </c>
      <c r="F14" s="171">
        <v>44200</v>
      </c>
      <c r="G14" s="174">
        <v>44212</v>
      </c>
    </row>
    <row r="15" spans="1:7" x14ac:dyDescent="0.25">
      <c r="A15" s="117">
        <v>14</v>
      </c>
      <c r="B15" s="263">
        <v>12100118694</v>
      </c>
      <c r="C15" s="104" t="s">
        <v>197</v>
      </c>
      <c r="D15" s="102" t="s">
        <v>7</v>
      </c>
      <c r="E15" s="144" t="s">
        <v>202</v>
      </c>
      <c r="F15" s="171">
        <v>44200</v>
      </c>
      <c r="G15" s="174">
        <v>44212</v>
      </c>
    </row>
    <row r="16" spans="1:7" x14ac:dyDescent="0.25">
      <c r="A16" s="117">
        <v>15</v>
      </c>
      <c r="B16" s="263">
        <v>12100118611</v>
      </c>
      <c r="C16" s="104" t="s">
        <v>198</v>
      </c>
      <c r="D16" s="102" t="s">
        <v>7</v>
      </c>
      <c r="E16" s="144" t="s">
        <v>202</v>
      </c>
      <c r="F16" s="171">
        <v>44200</v>
      </c>
      <c r="G16" s="174">
        <v>44212</v>
      </c>
    </row>
    <row r="17" spans="1:7" x14ac:dyDescent="0.25">
      <c r="A17" s="117">
        <v>16</v>
      </c>
      <c r="B17" s="263">
        <v>12100118638</v>
      </c>
      <c r="C17" s="104" t="s">
        <v>199</v>
      </c>
      <c r="D17" s="102" t="s">
        <v>7</v>
      </c>
      <c r="E17" s="144" t="s">
        <v>202</v>
      </c>
      <c r="F17" s="171">
        <v>44200</v>
      </c>
      <c r="G17" s="174">
        <v>44212</v>
      </c>
    </row>
    <row r="18" spans="1:7" x14ac:dyDescent="0.25">
      <c r="A18" s="117">
        <v>17</v>
      </c>
      <c r="B18" s="100">
        <v>12100118592</v>
      </c>
      <c r="C18" s="104" t="s">
        <v>200</v>
      </c>
      <c r="D18" s="102" t="s">
        <v>7</v>
      </c>
      <c r="E18" s="102" t="s">
        <v>202</v>
      </c>
      <c r="F18" s="167">
        <v>44200</v>
      </c>
      <c r="G18" s="168">
        <v>44212</v>
      </c>
    </row>
    <row r="19" spans="1:7" ht="15.75" thickBot="1" x14ac:dyDescent="0.3">
      <c r="A19" s="118">
        <v>18</v>
      </c>
      <c r="B19" s="267">
        <v>12100118778</v>
      </c>
      <c r="C19" s="110" t="s">
        <v>201</v>
      </c>
      <c r="D19" s="111" t="s">
        <v>7</v>
      </c>
      <c r="E19" s="268" t="s">
        <v>202</v>
      </c>
      <c r="F19" s="269">
        <v>44200</v>
      </c>
      <c r="G19" s="175">
        <v>44212</v>
      </c>
    </row>
    <row r="20" spans="1:7" x14ac:dyDescent="0.25">
      <c r="A20" s="193">
        <v>19</v>
      </c>
      <c r="B20" s="263">
        <v>12100118632</v>
      </c>
      <c r="C20" s="105" t="s">
        <v>203</v>
      </c>
      <c r="D20" s="144" t="s">
        <v>7</v>
      </c>
      <c r="E20" s="102" t="s">
        <v>212</v>
      </c>
      <c r="F20" s="167">
        <v>44221</v>
      </c>
      <c r="G20" s="168">
        <v>44233</v>
      </c>
    </row>
    <row r="21" spans="1:7" x14ac:dyDescent="0.25">
      <c r="A21" s="117">
        <v>20</v>
      </c>
      <c r="B21" s="263">
        <v>12100118595</v>
      </c>
      <c r="C21" s="105" t="s">
        <v>204</v>
      </c>
      <c r="D21" s="102" t="s">
        <v>7</v>
      </c>
      <c r="E21" s="102" t="s">
        <v>212</v>
      </c>
      <c r="F21" s="167">
        <v>44221</v>
      </c>
      <c r="G21" s="168">
        <v>44233</v>
      </c>
    </row>
    <row r="22" spans="1:7" x14ac:dyDescent="0.25">
      <c r="A22" s="117">
        <v>21</v>
      </c>
      <c r="B22" s="263">
        <v>12100118596</v>
      </c>
      <c r="C22" s="105" t="s">
        <v>205</v>
      </c>
      <c r="D22" s="102" t="s">
        <v>7</v>
      </c>
      <c r="E22" s="102" t="s">
        <v>212</v>
      </c>
      <c r="F22" s="167">
        <v>44221</v>
      </c>
      <c r="G22" s="168">
        <v>44233</v>
      </c>
    </row>
    <row r="23" spans="1:7" x14ac:dyDescent="0.25">
      <c r="A23" s="117">
        <v>22</v>
      </c>
      <c r="B23" s="263">
        <v>12100118662</v>
      </c>
      <c r="C23" s="105" t="s">
        <v>206</v>
      </c>
      <c r="D23" s="102" t="s">
        <v>7</v>
      </c>
      <c r="E23" s="102" t="s">
        <v>212</v>
      </c>
      <c r="F23" s="167">
        <v>44221</v>
      </c>
      <c r="G23" s="168">
        <v>44233</v>
      </c>
    </row>
    <row r="24" spans="1:7" x14ac:dyDescent="0.25">
      <c r="A24" s="117">
        <v>23</v>
      </c>
      <c r="B24" s="263">
        <v>12100118517</v>
      </c>
      <c r="C24" s="146" t="s">
        <v>207</v>
      </c>
      <c r="D24" s="102" t="s">
        <v>7</v>
      </c>
      <c r="E24" s="102" t="s">
        <v>212</v>
      </c>
      <c r="F24" s="167">
        <v>44221</v>
      </c>
      <c r="G24" s="168">
        <v>44233</v>
      </c>
    </row>
    <row r="25" spans="1:7" x14ac:dyDescent="0.25">
      <c r="A25" s="117">
        <v>24</v>
      </c>
      <c r="B25" s="263">
        <v>12100118547</v>
      </c>
      <c r="C25" s="146" t="s">
        <v>208</v>
      </c>
      <c r="D25" s="102" t="s">
        <v>7</v>
      </c>
      <c r="E25" s="102" t="s">
        <v>212</v>
      </c>
      <c r="F25" s="167">
        <v>44221</v>
      </c>
      <c r="G25" s="168">
        <v>44233</v>
      </c>
    </row>
    <row r="26" spans="1:7" x14ac:dyDescent="0.25">
      <c r="A26" s="117">
        <v>25</v>
      </c>
      <c r="B26" s="263">
        <v>12100118613</v>
      </c>
      <c r="C26" s="146" t="s">
        <v>209</v>
      </c>
      <c r="D26" s="102" t="s">
        <v>7</v>
      </c>
      <c r="E26" s="102" t="s">
        <v>212</v>
      </c>
      <c r="F26" s="167">
        <v>44221</v>
      </c>
      <c r="G26" s="168">
        <v>44233</v>
      </c>
    </row>
    <row r="27" spans="1:7" x14ac:dyDescent="0.25">
      <c r="A27" s="117">
        <v>26</v>
      </c>
      <c r="B27" s="100">
        <v>12100118688</v>
      </c>
      <c r="C27" s="146" t="s">
        <v>210</v>
      </c>
      <c r="D27" s="102" t="s">
        <v>7</v>
      </c>
      <c r="E27" s="102" t="s">
        <v>212</v>
      </c>
      <c r="F27" s="167">
        <v>44221</v>
      </c>
      <c r="G27" s="168">
        <v>44233</v>
      </c>
    </row>
    <row r="28" spans="1:7" ht="15.75" thickBot="1" x14ac:dyDescent="0.3">
      <c r="A28" s="118">
        <v>27</v>
      </c>
      <c r="B28" s="109">
        <v>12100118634</v>
      </c>
      <c r="C28" s="287" t="s">
        <v>211</v>
      </c>
      <c r="D28" s="111" t="s">
        <v>7</v>
      </c>
      <c r="E28" s="111" t="s">
        <v>212</v>
      </c>
      <c r="F28" s="169">
        <v>44221</v>
      </c>
      <c r="G28" s="170">
        <v>44233</v>
      </c>
    </row>
    <row r="29" spans="1:7" ht="18" customHeight="1" x14ac:dyDescent="0.25">
      <c r="A29" s="193">
        <v>28</v>
      </c>
      <c r="B29" s="263">
        <v>12100118604</v>
      </c>
      <c r="C29" s="286" t="s">
        <v>213</v>
      </c>
      <c r="D29" s="144" t="s">
        <v>7</v>
      </c>
      <c r="E29" s="144" t="s">
        <v>222</v>
      </c>
      <c r="F29" s="167">
        <v>44221</v>
      </c>
      <c r="G29" s="168">
        <v>44233</v>
      </c>
    </row>
    <row r="30" spans="1:7" ht="16.5" customHeight="1" x14ac:dyDescent="0.25">
      <c r="A30" s="117">
        <v>29</v>
      </c>
      <c r="B30" s="263">
        <v>12100118649</v>
      </c>
      <c r="C30" s="146" t="s">
        <v>221</v>
      </c>
      <c r="D30" s="102" t="s">
        <v>7</v>
      </c>
      <c r="E30" s="102" t="s">
        <v>222</v>
      </c>
      <c r="F30" s="167">
        <v>44221</v>
      </c>
      <c r="G30" s="168">
        <v>44233</v>
      </c>
    </row>
    <row r="31" spans="1:7" ht="17.25" customHeight="1" x14ac:dyDescent="0.25">
      <c r="A31" s="117">
        <v>30</v>
      </c>
      <c r="B31" s="263">
        <v>12100118583</v>
      </c>
      <c r="C31" s="146" t="s">
        <v>223</v>
      </c>
      <c r="D31" s="102" t="s">
        <v>7</v>
      </c>
      <c r="E31" s="144" t="s">
        <v>222</v>
      </c>
      <c r="F31" s="167">
        <v>44221</v>
      </c>
      <c r="G31" s="168">
        <v>44233</v>
      </c>
    </row>
    <row r="32" spans="1:7" x14ac:dyDescent="0.25">
      <c r="A32" s="117">
        <v>31</v>
      </c>
      <c r="B32" s="263">
        <v>12100118590</v>
      </c>
      <c r="C32" s="146" t="s">
        <v>215</v>
      </c>
      <c r="D32" s="102" t="s">
        <v>7</v>
      </c>
      <c r="E32" s="102" t="s">
        <v>222</v>
      </c>
      <c r="F32" s="167">
        <v>44221</v>
      </c>
      <c r="G32" s="168">
        <v>44233</v>
      </c>
    </row>
    <row r="33" spans="1:7" x14ac:dyDescent="0.25">
      <c r="A33" s="117">
        <v>32</v>
      </c>
      <c r="B33" s="263">
        <v>12100118626</v>
      </c>
      <c r="C33" s="146" t="s">
        <v>216</v>
      </c>
      <c r="D33" s="102" t="s">
        <v>7</v>
      </c>
      <c r="E33" s="144" t="s">
        <v>222</v>
      </c>
      <c r="F33" s="167">
        <v>44221</v>
      </c>
      <c r="G33" s="168">
        <v>44233</v>
      </c>
    </row>
    <row r="34" spans="1:7" x14ac:dyDescent="0.25">
      <c r="A34" s="117">
        <v>33</v>
      </c>
      <c r="B34" s="263">
        <v>12100118527</v>
      </c>
      <c r="C34" s="105" t="s">
        <v>217</v>
      </c>
      <c r="D34" s="102" t="s">
        <v>7</v>
      </c>
      <c r="E34" s="102" t="s">
        <v>222</v>
      </c>
      <c r="F34" s="167">
        <v>44221</v>
      </c>
      <c r="G34" s="168">
        <v>44233</v>
      </c>
    </row>
    <row r="35" spans="1:7" x14ac:dyDescent="0.25">
      <c r="A35" s="117">
        <v>34</v>
      </c>
      <c r="B35" s="263">
        <v>12100118537</v>
      </c>
      <c r="C35" s="105" t="s">
        <v>218</v>
      </c>
      <c r="D35" s="102" t="s">
        <v>7</v>
      </c>
      <c r="E35" s="144" t="s">
        <v>222</v>
      </c>
      <c r="F35" s="167">
        <v>44221</v>
      </c>
      <c r="G35" s="168">
        <v>44233</v>
      </c>
    </row>
    <row r="36" spans="1:7" x14ac:dyDescent="0.25">
      <c r="A36" s="117">
        <v>35</v>
      </c>
      <c r="B36" s="100">
        <v>12100118659</v>
      </c>
      <c r="C36" s="105" t="s">
        <v>219</v>
      </c>
      <c r="D36" s="102" t="s">
        <v>7</v>
      </c>
      <c r="E36" s="102" t="s">
        <v>222</v>
      </c>
      <c r="F36" s="167">
        <v>44221</v>
      </c>
      <c r="G36" s="168">
        <v>44233</v>
      </c>
    </row>
    <row r="37" spans="1:7" ht="15.75" thickBot="1" x14ac:dyDescent="0.3">
      <c r="A37" s="118">
        <v>36</v>
      </c>
      <c r="B37" s="109">
        <v>12100118501</v>
      </c>
      <c r="C37" s="114" t="s">
        <v>220</v>
      </c>
      <c r="D37" s="111" t="s">
        <v>7</v>
      </c>
      <c r="E37" s="111" t="s">
        <v>222</v>
      </c>
      <c r="F37" s="169">
        <v>44221</v>
      </c>
      <c r="G37" s="170">
        <v>44233</v>
      </c>
    </row>
    <row r="38" spans="1:7" x14ac:dyDescent="0.25">
      <c r="A38" s="193">
        <v>37</v>
      </c>
    </row>
    <row r="39" spans="1:7" x14ac:dyDescent="0.25">
      <c r="A39" s="117">
        <v>38</v>
      </c>
    </row>
    <row r="43" spans="1:7" x14ac:dyDescent="0.25">
      <c r="B43" t="s">
        <v>225</v>
      </c>
    </row>
    <row r="44" spans="1:7" x14ac:dyDescent="0.25">
      <c r="B44" t="s">
        <v>224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10" sqref="A10"/>
    </sheetView>
  </sheetViews>
  <sheetFormatPr defaultRowHeight="15" x14ac:dyDescent="0.25"/>
  <cols>
    <col min="1" max="1" width="7.5703125" bestFit="1" customWidth="1"/>
    <col min="2" max="2" width="15.5703125" bestFit="1" customWidth="1"/>
    <col min="3" max="3" width="47.140625" bestFit="1" customWidth="1"/>
    <col min="4" max="4" width="13.42578125" bestFit="1" customWidth="1"/>
    <col min="5" max="5" width="17.5703125" bestFit="1" customWidth="1"/>
    <col min="6" max="6" width="26" bestFit="1" customWidth="1"/>
    <col min="7" max="7" width="27.85546875" customWidth="1"/>
  </cols>
  <sheetData>
    <row r="1" spans="1:7" ht="16.5" thickBot="1" x14ac:dyDescent="0.3">
      <c r="A1" s="115" t="s">
        <v>28</v>
      </c>
      <c r="B1" s="106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7" t="s">
        <v>29</v>
      </c>
    </row>
    <row r="2" spans="1:7" x14ac:dyDescent="0.25">
      <c r="A2" s="116" t="s">
        <v>30</v>
      </c>
      <c r="B2" s="312">
        <v>12100118680</v>
      </c>
      <c r="C2" s="313" t="s">
        <v>226</v>
      </c>
      <c r="D2" s="314" t="s">
        <v>7</v>
      </c>
      <c r="E2" s="313" t="s">
        <v>235</v>
      </c>
      <c r="F2" s="315" t="s">
        <v>236</v>
      </c>
      <c r="G2" s="316" t="s">
        <v>237</v>
      </c>
    </row>
    <row r="3" spans="1:7" x14ac:dyDescent="0.25">
      <c r="A3" s="117" t="s">
        <v>31</v>
      </c>
      <c r="B3" s="100">
        <v>12100118539</v>
      </c>
      <c r="C3" s="101" t="s">
        <v>227</v>
      </c>
      <c r="D3" s="144" t="s">
        <v>7</v>
      </c>
      <c r="E3" s="173" t="s">
        <v>235</v>
      </c>
      <c r="F3" s="265" t="s">
        <v>236</v>
      </c>
      <c r="G3" s="266" t="s">
        <v>237</v>
      </c>
    </row>
    <row r="4" spans="1:7" x14ac:dyDescent="0.25">
      <c r="A4" s="117" t="s">
        <v>32</v>
      </c>
      <c r="B4" s="100">
        <v>12100118657</v>
      </c>
      <c r="C4" s="101" t="s">
        <v>228</v>
      </c>
      <c r="D4" s="144" t="s">
        <v>7</v>
      </c>
      <c r="E4" s="173" t="s">
        <v>235</v>
      </c>
      <c r="F4" s="265" t="s">
        <v>236</v>
      </c>
      <c r="G4" s="266" t="s">
        <v>238</v>
      </c>
    </row>
    <row r="5" spans="1:7" x14ac:dyDescent="0.25">
      <c r="A5" s="117" t="s">
        <v>33</v>
      </c>
      <c r="B5" s="100">
        <v>12100118572</v>
      </c>
      <c r="C5" s="101" t="s">
        <v>229</v>
      </c>
      <c r="D5" s="144" t="s">
        <v>7</v>
      </c>
      <c r="E5" s="173" t="s">
        <v>235</v>
      </c>
      <c r="F5" s="265" t="s">
        <v>236</v>
      </c>
      <c r="G5" s="266" t="s">
        <v>238</v>
      </c>
    </row>
    <row r="6" spans="1:7" x14ac:dyDescent="0.25">
      <c r="A6" s="117" t="s">
        <v>34</v>
      </c>
      <c r="B6" s="100">
        <v>12100118702</v>
      </c>
      <c r="C6" s="101" t="s">
        <v>230</v>
      </c>
      <c r="D6" s="144" t="s">
        <v>7</v>
      </c>
      <c r="E6" s="173" t="s">
        <v>235</v>
      </c>
      <c r="F6" s="265" t="s">
        <v>236</v>
      </c>
      <c r="G6" s="266" t="s">
        <v>238</v>
      </c>
    </row>
    <row r="7" spans="1:7" x14ac:dyDescent="0.25">
      <c r="A7" s="117" t="s">
        <v>35</v>
      </c>
      <c r="B7" s="100">
        <v>12100118543</v>
      </c>
      <c r="C7" s="101" t="s">
        <v>231</v>
      </c>
      <c r="D7" s="144" t="s">
        <v>7</v>
      </c>
      <c r="E7" s="173" t="s">
        <v>235</v>
      </c>
      <c r="F7" s="265" t="s">
        <v>236</v>
      </c>
      <c r="G7" s="266" t="s">
        <v>238</v>
      </c>
    </row>
    <row r="8" spans="1:7" x14ac:dyDescent="0.25">
      <c r="A8" s="117" t="s">
        <v>36</v>
      </c>
      <c r="B8" s="100">
        <v>12100118678</v>
      </c>
      <c r="C8" s="101" t="s">
        <v>232</v>
      </c>
      <c r="D8" s="144" t="s">
        <v>7</v>
      </c>
      <c r="E8" s="173" t="s">
        <v>235</v>
      </c>
      <c r="F8" s="265" t="s">
        <v>236</v>
      </c>
      <c r="G8" s="266" t="s">
        <v>238</v>
      </c>
    </row>
    <row r="9" spans="1:7" x14ac:dyDescent="0.25">
      <c r="A9" s="117" t="s">
        <v>37</v>
      </c>
      <c r="B9" s="100">
        <v>12100118552</v>
      </c>
      <c r="C9" s="101" t="s">
        <v>233</v>
      </c>
      <c r="D9" s="144" t="s">
        <v>7</v>
      </c>
      <c r="E9" s="173" t="s">
        <v>235</v>
      </c>
      <c r="F9" s="265" t="s">
        <v>236</v>
      </c>
      <c r="G9" s="266" t="s">
        <v>238</v>
      </c>
    </row>
    <row r="10" spans="1:7" ht="15.75" thickBot="1" x14ac:dyDescent="0.3">
      <c r="A10" s="118" t="s">
        <v>38</v>
      </c>
      <c r="B10" s="109">
        <v>12100118647</v>
      </c>
      <c r="C10" s="110" t="s">
        <v>234</v>
      </c>
      <c r="D10" s="268" t="s">
        <v>7</v>
      </c>
      <c r="E10" s="317" t="s">
        <v>235</v>
      </c>
      <c r="F10" s="318" t="s">
        <v>236</v>
      </c>
      <c r="G10" s="319" t="s">
        <v>238</v>
      </c>
    </row>
    <row r="11" spans="1:7" x14ac:dyDescent="0.25">
      <c r="A11" s="193" t="s">
        <v>39</v>
      </c>
      <c r="B11" s="263"/>
      <c r="C11" s="173"/>
      <c r="D11" s="144"/>
      <c r="E11" s="172"/>
      <c r="F11" s="265"/>
      <c r="G11" s="266"/>
    </row>
    <row r="12" spans="1:7" x14ac:dyDescent="0.25">
      <c r="A12" s="117" t="s">
        <v>40</v>
      </c>
      <c r="B12" s="100"/>
      <c r="C12" s="101"/>
      <c r="D12" s="102"/>
      <c r="E12" s="105"/>
      <c r="F12" s="103"/>
      <c r="G12" s="108"/>
    </row>
    <row r="13" spans="1:7" x14ac:dyDescent="0.25">
      <c r="A13" s="117" t="s">
        <v>41</v>
      </c>
      <c r="B13" s="100"/>
      <c r="C13" s="271"/>
      <c r="D13" s="102"/>
      <c r="E13" s="105"/>
      <c r="F13" s="103"/>
      <c r="G13" s="108"/>
    </row>
    <row r="14" spans="1:7" x14ac:dyDescent="0.25">
      <c r="A14" s="117" t="s">
        <v>42</v>
      </c>
      <c r="B14" s="100"/>
      <c r="C14" s="101"/>
      <c r="D14" s="102"/>
      <c r="E14" s="119"/>
      <c r="F14" s="103"/>
      <c r="G14" s="108"/>
    </row>
    <row r="15" spans="1:7" x14ac:dyDescent="0.25">
      <c r="A15" s="117" t="s">
        <v>43</v>
      </c>
      <c r="B15" s="100"/>
      <c r="C15" s="101"/>
      <c r="D15" s="102"/>
      <c r="E15" s="119"/>
      <c r="F15" s="103"/>
      <c r="G15" s="108"/>
    </row>
    <row r="16" spans="1:7" x14ac:dyDescent="0.25">
      <c r="A16" s="117" t="s">
        <v>44</v>
      </c>
      <c r="B16" s="100"/>
      <c r="C16" s="101"/>
      <c r="D16" s="102"/>
      <c r="E16" s="119"/>
      <c r="F16" s="103"/>
      <c r="G16" s="108"/>
    </row>
    <row r="17" spans="1:7" x14ac:dyDescent="0.25">
      <c r="A17" s="117" t="s">
        <v>45</v>
      </c>
      <c r="B17" s="100"/>
      <c r="C17" s="101"/>
      <c r="D17" s="102"/>
      <c r="E17" s="119"/>
      <c r="F17" s="103"/>
      <c r="G17" s="108"/>
    </row>
    <row r="18" spans="1:7" x14ac:dyDescent="0.25">
      <c r="A18" s="117" t="s">
        <v>46</v>
      </c>
      <c r="B18" s="100"/>
      <c r="C18" s="101"/>
      <c r="D18" s="102"/>
      <c r="E18" s="119"/>
      <c r="F18" s="103"/>
      <c r="G18" s="108"/>
    </row>
    <row r="19" spans="1:7" x14ac:dyDescent="0.25">
      <c r="A19" s="117" t="s">
        <v>47</v>
      </c>
      <c r="B19" s="100"/>
      <c r="C19" s="101"/>
      <c r="D19" s="102"/>
      <c r="E19" s="119"/>
      <c r="F19" s="103"/>
      <c r="G19" s="108"/>
    </row>
    <row r="20" spans="1:7" x14ac:dyDescent="0.25">
      <c r="A20" s="117" t="s">
        <v>48</v>
      </c>
      <c r="B20" s="100"/>
      <c r="C20" s="101"/>
      <c r="D20" s="102"/>
      <c r="E20" s="119"/>
      <c r="F20" s="103"/>
      <c r="G20" s="108"/>
    </row>
    <row r="21" spans="1:7" x14ac:dyDescent="0.25">
      <c r="A21" s="117" t="s">
        <v>49</v>
      </c>
      <c r="B21" s="100"/>
      <c r="C21" s="101"/>
      <c r="D21" s="102"/>
      <c r="E21" s="119"/>
      <c r="F21" s="103"/>
      <c r="G21" s="108"/>
    </row>
    <row r="22" spans="1:7" x14ac:dyDescent="0.25">
      <c r="A22" s="117" t="s">
        <v>50</v>
      </c>
      <c r="B22" s="100"/>
      <c r="C22" s="101"/>
      <c r="D22" s="102"/>
      <c r="E22" s="105"/>
      <c r="F22" s="103"/>
      <c r="G22" s="108"/>
    </row>
    <row r="23" spans="1:7" x14ac:dyDescent="0.25">
      <c r="A23" s="117" t="s">
        <v>51</v>
      </c>
      <c r="B23" s="100"/>
      <c r="C23" s="101"/>
      <c r="D23" s="102"/>
      <c r="E23" s="105"/>
      <c r="F23" s="103"/>
      <c r="G23" s="108"/>
    </row>
    <row r="24" spans="1:7" x14ac:dyDescent="0.25">
      <c r="A24" s="117" t="s">
        <v>52</v>
      </c>
      <c r="B24" s="100"/>
      <c r="C24" s="101"/>
      <c r="D24" s="102"/>
      <c r="E24" s="105"/>
      <c r="F24" s="103"/>
      <c r="G24" s="108"/>
    </row>
    <row r="25" spans="1:7" x14ac:dyDescent="0.25">
      <c r="A25" s="117" t="s">
        <v>53</v>
      </c>
      <c r="B25" s="100"/>
      <c r="C25" s="101"/>
      <c r="D25" s="102"/>
      <c r="E25" s="105"/>
      <c r="F25" s="103"/>
      <c r="G25" s="108"/>
    </row>
    <row r="26" spans="1:7" x14ac:dyDescent="0.25">
      <c r="A26" s="117" t="s">
        <v>54</v>
      </c>
      <c r="B26" s="100"/>
      <c r="C26" s="101"/>
      <c r="D26" s="102"/>
      <c r="E26" s="105"/>
      <c r="F26" s="103"/>
      <c r="G26" s="108"/>
    </row>
    <row r="27" spans="1:7" x14ac:dyDescent="0.25">
      <c r="A27" s="117" t="s">
        <v>55</v>
      </c>
      <c r="B27" s="100"/>
      <c r="C27" s="101"/>
      <c r="D27" s="102"/>
      <c r="E27" s="105"/>
      <c r="F27" s="103"/>
      <c r="G27" s="108"/>
    </row>
    <row r="28" spans="1:7" x14ac:dyDescent="0.25">
      <c r="A28" s="117" t="s">
        <v>56</v>
      </c>
      <c r="B28" s="100"/>
      <c r="C28" s="101"/>
      <c r="D28" s="102"/>
      <c r="E28" s="105"/>
      <c r="F28" s="103"/>
      <c r="G28" s="108"/>
    </row>
    <row r="29" spans="1:7" x14ac:dyDescent="0.25">
      <c r="A29" s="117" t="s">
        <v>57</v>
      </c>
      <c r="B29" s="100"/>
      <c r="C29" s="101"/>
      <c r="D29" s="102"/>
      <c r="E29" s="105"/>
      <c r="F29" s="103"/>
      <c r="G29" s="108"/>
    </row>
    <row r="30" spans="1:7" x14ac:dyDescent="0.25">
      <c r="A30" s="117" t="s">
        <v>58</v>
      </c>
      <c r="B30" s="100"/>
      <c r="C30" s="101"/>
      <c r="D30" s="102"/>
      <c r="E30" s="105"/>
      <c r="F30" s="103"/>
      <c r="G30" s="108"/>
    </row>
    <row r="31" spans="1:7" x14ac:dyDescent="0.25">
      <c r="A31" s="117" t="s">
        <v>59</v>
      </c>
      <c r="B31" s="100"/>
      <c r="C31" s="101"/>
      <c r="D31" s="102"/>
      <c r="E31" s="102"/>
      <c r="F31" s="103"/>
      <c r="G31" s="108"/>
    </row>
    <row r="32" spans="1:7" x14ac:dyDescent="0.25">
      <c r="A32" s="117" t="s">
        <v>60</v>
      </c>
      <c r="B32" s="100"/>
      <c r="C32" s="101"/>
      <c r="D32" s="102"/>
      <c r="E32" s="102"/>
      <c r="F32" s="103"/>
      <c r="G32" s="108"/>
    </row>
    <row r="33" spans="1:7" x14ac:dyDescent="0.25">
      <c r="A33" s="117" t="s">
        <v>61</v>
      </c>
      <c r="B33" s="100"/>
      <c r="C33" s="101"/>
      <c r="D33" s="102"/>
      <c r="E33" s="102"/>
      <c r="F33" s="103"/>
      <c r="G33" s="108"/>
    </row>
    <row r="34" spans="1:7" x14ac:dyDescent="0.25">
      <c r="A34" s="117" t="s">
        <v>62</v>
      </c>
      <c r="B34" s="100"/>
      <c r="C34" s="101"/>
      <c r="D34" s="102"/>
      <c r="E34" s="102"/>
      <c r="F34" s="103"/>
      <c r="G34" s="108"/>
    </row>
    <row r="35" spans="1:7" x14ac:dyDescent="0.25">
      <c r="A35" s="117" t="s">
        <v>63</v>
      </c>
      <c r="B35" s="100"/>
      <c r="C35" s="101"/>
      <c r="D35" s="102"/>
      <c r="E35" s="102"/>
      <c r="F35" s="103"/>
      <c r="G35" s="108"/>
    </row>
    <row r="36" spans="1:7" x14ac:dyDescent="0.25">
      <c r="A36" s="117" t="s">
        <v>64</v>
      </c>
      <c r="B36" s="100"/>
      <c r="C36" s="101"/>
      <c r="D36" s="102"/>
      <c r="E36" s="102"/>
      <c r="F36" s="103"/>
      <c r="G36" s="108"/>
    </row>
    <row r="37" spans="1:7" x14ac:dyDescent="0.25">
      <c r="A37" s="117" t="s">
        <v>65</v>
      </c>
      <c r="B37" s="100"/>
      <c r="C37" s="101"/>
      <c r="D37" s="102"/>
      <c r="E37" s="102"/>
      <c r="F37" s="103"/>
      <c r="G37" s="108"/>
    </row>
    <row r="38" spans="1:7" x14ac:dyDescent="0.25">
      <c r="A38" s="117" t="s">
        <v>66</v>
      </c>
      <c r="B38" s="100"/>
      <c r="C38" s="101"/>
      <c r="D38" s="102"/>
      <c r="E38" s="102"/>
      <c r="F38" s="103"/>
      <c r="G38" s="108"/>
    </row>
    <row r="39" spans="1:7" x14ac:dyDescent="0.25">
      <c r="A39" s="117" t="s">
        <v>67</v>
      </c>
      <c r="B39" s="100"/>
      <c r="C39" s="101"/>
      <c r="D39" s="102"/>
      <c r="E39" s="105"/>
      <c r="F39" s="103"/>
      <c r="G39" s="108"/>
    </row>
    <row r="40" spans="1:7" x14ac:dyDescent="0.25">
      <c r="A40" s="117" t="s">
        <v>68</v>
      </c>
      <c r="B40" s="100"/>
      <c r="C40" s="101"/>
      <c r="D40" s="102"/>
      <c r="E40" s="105"/>
      <c r="F40" s="103"/>
      <c r="G40" s="108"/>
    </row>
    <row r="41" spans="1:7" x14ac:dyDescent="0.25">
      <c r="A41" s="117" t="s">
        <v>69</v>
      </c>
      <c r="B41" s="100"/>
      <c r="C41" s="101"/>
      <c r="D41" s="102"/>
      <c r="E41" s="105"/>
      <c r="F41" s="103"/>
      <c r="G41" s="108"/>
    </row>
    <row r="42" spans="1:7" x14ac:dyDescent="0.25">
      <c r="A42" s="117" t="s">
        <v>70</v>
      </c>
      <c r="B42" s="100"/>
      <c r="C42" s="101"/>
      <c r="D42" s="102"/>
      <c r="E42" s="105"/>
      <c r="F42" s="103"/>
      <c r="G42" s="108"/>
    </row>
    <row r="43" spans="1:7" x14ac:dyDescent="0.25">
      <c r="A43" s="117" t="s">
        <v>71</v>
      </c>
      <c r="B43" s="100"/>
      <c r="C43" s="101"/>
      <c r="D43" s="102"/>
      <c r="E43" s="105"/>
      <c r="F43" s="103"/>
      <c r="G43" s="108"/>
    </row>
    <row r="44" spans="1:7" x14ac:dyDescent="0.25">
      <c r="A44" s="117" t="s">
        <v>72</v>
      </c>
      <c r="B44" s="100"/>
      <c r="C44" s="101"/>
      <c r="D44" s="102"/>
      <c r="E44" s="105"/>
      <c r="F44" s="103"/>
      <c r="G44" s="108"/>
    </row>
    <row r="45" spans="1:7" x14ac:dyDescent="0.25">
      <c r="A45" s="117" t="s">
        <v>73</v>
      </c>
      <c r="B45" s="100"/>
      <c r="C45" s="101"/>
      <c r="D45" s="102"/>
      <c r="E45" s="105"/>
      <c r="F45" s="103"/>
      <c r="G45" s="108"/>
    </row>
    <row r="46" spans="1:7" x14ac:dyDescent="0.25">
      <c r="A46" s="117" t="s">
        <v>74</v>
      </c>
      <c r="B46" s="100"/>
      <c r="C46" s="101"/>
      <c r="D46" s="102"/>
      <c r="E46" s="105"/>
      <c r="F46" s="103"/>
      <c r="G46" s="108"/>
    </row>
    <row r="47" spans="1:7" x14ac:dyDescent="0.25">
      <c r="A47" s="117" t="s">
        <v>75</v>
      </c>
      <c r="B47" s="100"/>
      <c r="C47" s="101"/>
      <c r="D47" s="102"/>
      <c r="E47" s="105"/>
      <c r="F47" s="103"/>
      <c r="G47" s="108"/>
    </row>
    <row r="48" spans="1:7" ht="15.75" thickBot="1" x14ac:dyDescent="0.3">
      <c r="A48" s="118" t="s">
        <v>76</v>
      </c>
      <c r="B48" s="109"/>
      <c r="C48" s="110"/>
      <c r="D48" s="111"/>
      <c r="E48" s="114"/>
      <c r="F48" s="112"/>
      <c r="G48" s="113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95" zoomScaleNormal="95" workbookViewId="0">
      <selection activeCell="M17" sqref="M17"/>
    </sheetView>
  </sheetViews>
  <sheetFormatPr defaultRowHeight="15" x14ac:dyDescent="0.25"/>
  <cols>
    <col min="1" max="1" width="5.42578125" bestFit="1" customWidth="1"/>
    <col min="2" max="2" width="15.5703125" bestFit="1" customWidth="1"/>
    <col min="3" max="3" width="36.140625" bestFit="1" customWidth="1"/>
    <col min="4" max="4" width="8.140625" hidden="1" customWidth="1"/>
    <col min="5" max="5" width="16.42578125" customWidth="1"/>
    <col min="6" max="6" width="13.5703125" bestFit="1" customWidth="1"/>
    <col min="7" max="7" width="23.140625" bestFit="1" customWidth="1"/>
    <col min="8" max="8" width="23.28515625" bestFit="1" customWidth="1"/>
  </cols>
  <sheetData>
    <row r="1" spans="1:8" ht="23.25" customHeight="1" x14ac:dyDescent="0.25">
      <c r="A1" s="379" t="s">
        <v>77</v>
      </c>
      <c r="B1" s="379"/>
      <c r="C1" s="379"/>
      <c r="D1" s="379"/>
      <c r="E1" s="379"/>
      <c r="F1" s="379"/>
      <c r="G1" s="379"/>
      <c r="H1" s="379"/>
    </row>
    <row r="2" spans="1:8" ht="24" customHeight="1" thickBot="1" x14ac:dyDescent="0.3">
      <c r="A2" s="380" t="s">
        <v>333</v>
      </c>
      <c r="B2" s="380"/>
      <c r="C2" s="380"/>
      <c r="D2" s="380"/>
      <c r="E2" s="380"/>
      <c r="F2" s="380"/>
      <c r="G2" s="380"/>
      <c r="H2" s="380"/>
    </row>
    <row r="3" spans="1:8" ht="15.75" thickBot="1" x14ac:dyDescent="0.3">
      <c r="A3" s="96" t="s">
        <v>8</v>
      </c>
      <c r="B3" s="6" t="s">
        <v>1</v>
      </c>
      <c r="C3" s="7" t="s">
        <v>2</v>
      </c>
      <c r="D3" s="7" t="s">
        <v>10</v>
      </c>
      <c r="E3" s="8" t="s">
        <v>3</v>
      </c>
      <c r="F3" s="9" t="s">
        <v>4</v>
      </c>
      <c r="G3" s="10" t="s">
        <v>5</v>
      </c>
      <c r="H3" s="11" t="s">
        <v>6</v>
      </c>
    </row>
    <row r="4" spans="1:8" ht="15.75" x14ac:dyDescent="0.25">
      <c r="A4" s="97"/>
      <c r="B4" s="98"/>
      <c r="C4" s="83"/>
      <c r="D4" s="84"/>
      <c r="E4" s="67"/>
      <c r="F4" s="99"/>
      <c r="G4" s="72"/>
      <c r="H4" s="95"/>
    </row>
    <row r="5" spans="1:8" ht="15.75" x14ac:dyDescent="0.25">
      <c r="A5" s="73"/>
      <c r="B5" s="80"/>
      <c r="C5" s="79"/>
      <c r="D5" s="49"/>
      <c r="E5" s="69"/>
      <c r="F5" s="81"/>
      <c r="G5" s="75"/>
      <c r="H5" s="85"/>
    </row>
    <row r="6" spans="1:8" ht="15.75" x14ac:dyDescent="0.25">
      <c r="A6" s="86"/>
      <c r="B6" s="80"/>
      <c r="C6" s="79"/>
      <c r="D6" s="49"/>
      <c r="E6" s="69"/>
      <c r="F6" s="81"/>
      <c r="G6" s="75"/>
      <c r="H6" s="85"/>
    </row>
    <row r="7" spans="1:8" ht="15.75" x14ac:dyDescent="0.25">
      <c r="A7" s="73"/>
      <c r="B7" s="80"/>
      <c r="C7" s="79"/>
      <c r="D7" s="49"/>
      <c r="E7" s="69"/>
      <c r="F7" s="81"/>
      <c r="G7" s="75"/>
      <c r="H7" s="85"/>
    </row>
    <row r="8" spans="1:8" ht="15.75" x14ac:dyDescent="0.25">
      <c r="A8" s="86"/>
      <c r="B8" s="80"/>
      <c r="C8" s="79"/>
      <c r="D8" s="49"/>
      <c r="E8" s="69"/>
      <c r="F8" s="81"/>
      <c r="G8" s="75"/>
      <c r="H8" s="85"/>
    </row>
    <row r="9" spans="1:8" ht="15.75" x14ac:dyDescent="0.25">
      <c r="A9" s="73"/>
      <c r="B9" s="80"/>
      <c r="C9" s="79"/>
      <c r="D9" s="49"/>
      <c r="E9" s="69"/>
      <c r="F9" s="81"/>
      <c r="G9" s="75"/>
      <c r="H9" s="85"/>
    </row>
    <row r="10" spans="1:8" ht="15.75" x14ac:dyDescent="0.25">
      <c r="A10" s="86"/>
      <c r="B10" s="80"/>
      <c r="C10" s="79"/>
      <c r="D10" s="49"/>
      <c r="E10" s="69"/>
      <c r="F10" s="81"/>
      <c r="G10" s="75"/>
      <c r="H10" s="85"/>
    </row>
    <row r="11" spans="1:8" ht="16.5" thickBot="1" x14ac:dyDescent="0.3">
      <c r="A11" s="76"/>
      <c r="B11" s="87"/>
      <c r="C11" s="88"/>
      <c r="D11" s="89"/>
      <c r="E11" s="70"/>
      <c r="F11" s="90"/>
      <c r="G11" s="78"/>
      <c r="H11" s="91"/>
    </row>
    <row r="12" spans="1:8" ht="15.75" x14ac:dyDescent="0.25">
      <c r="A12" s="82"/>
      <c r="B12" s="93"/>
      <c r="C12" s="62"/>
      <c r="D12" s="84"/>
      <c r="E12" s="54"/>
      <c r="F12" s="84"/>
      <c r="G12" s="72"/>
      <c r="H12" s="95"/>
    </row>
    <row r="13" spans="1:8" ht="15.75" x14ac:dyDescent="0.25">
      <c r="A13" s="73"/>
      <c r="B13" s="94"/>
      <c r="C13" s="60"/>
      <c r="D13" s="49"/>
      <c r="E13" s="57"/>
      <c r="F13" s="49"/>
      <c r="G13" s="75"/>
      <c r="H13" s="85"/>
    </row>
    <row r="14" spans="1:8" ht="15.75" x14ac:dyDescent="0.25">
      <c r="A14" s="86"/>
      <c r="B14" s="94"/>
      <c r="C14" s="60"/>
      <c r="D14" s="49"/>
      <c r="E14" s="57"/>
      <c r="F14" s="49"/>
      <c r="G14" s="75"/>
      <c r="H14" s="85"/>
    </row>
    <row r="15" spans="1:8" ht="15.75" x14ac:dyDescent="0.25">
      <c r="A15" s="73"/>
      <c r="B15" s="94"/>
      <c r="C15" s="60"/>
      <c r="D15" s="49"/>
      <c r="E15" s="57"/>
      <c r="F15" s="49"/>
      <c r="G15" s="75"/>
      <c r="H15" s="85"/>
    </row>
    <row r="16" spans="1:8" ht="15.75" x14ac:dyDescent="0.25">
      <c r="A16" s="86"/>
      <c r="B16" s="94"/>
      <c r="C16" s="60"/>
      <c r="D16" s="49"/>
      <c r="E16" s="57"/>
      <c r="F16" s="49"/>
      <c r="G16" s="75"/>
      <c r="H16" s="85"/>
    </row>
    <row r="17" spans="1:8" ht="15.75" x14ac:dyDescent="0.25">
      <c r="A17" s="73"/>
      <c r="B17" s="94"/>
      <c r="C17" s="60"/>
      <c r="D17" s="49"/>
      <c r="E17" s="57"/>
      <c r="F17" s="49"/>
      <c r="G17" s="75"/>
      <c r="H17" s="85"/>
    </row>
    <row r="18" spans="1:8" ht="16.5" thickBot="1" x14ac:dyDescent="0.3">
      <c r="A18" s="120"/>
      <c r="B18" s="121"/>
      <c r="C18" s="122"/>
      <c r="D18" s="123"/>
      <c r="E18" s="92"/>
      <c r="F18" s="123"/>
      <c r="G18" s="124"/>
      <c r="H18" s="125"/>
    </row>
    <row r="19" spans="1:8" ht="15.75" x14ac:dyDescent="0.25">
      <c r="A19" s="126"/>
      <c r="B19" s="71"/>
      <c r="C19" s="53"/>
      <c r="D19" s="53"/>
      <c r="E19" s="71"/>
      <c r="F19" s="53"/>
      <c r="G19" s="72"/>
      <c r="H19" s="95"/>
    </row>
    <row r="20" spans="1:8" ht="15.75" x14ac:dyDescent="0.25">
      <c r="A20" s="86"/>
      <c r="B20" s="74"/>
      <c r="C20" s="56"/>
      <c r="D20" s="56"/>
      <c r="E20" s="74"/>
      <c r="F20" s="56"/>
      <c r="G20" s="75"/>
      <c r="H20" s="85"/>
    </row>
    <row r="21" spans="1:8" ht="15.75" x14ac:dyDescent="0.25">
      <c r="A21" s="73"/>
      <c r="B21" s="74"/>
      <c r="C21" s="56"/>
      <c r="D21" s="56"/>
      <c r="E21" s="74"/>
      <c r="F21" s="56"/>
      <c r="G21" s="75"/>
      <c r="H21" s="85"/>
    </row>
    <row r="22" spans="1:8" ht="15.75" x14ac:dyDescent="0.25">
      <c r="A22" s="73"/>
      <c r="B22" s="74"/>
      <c r="C22" s="56"/>
      <c r="D22" s="56"/>
      <c r="E22" s="74"/>
      <c r="F22" s="56"/>
      <c r="G22" s="75"/>
      <c r="H22" s="85"/>
    </row>
    <row r="23" spans="1:8" ht="15.75" x14ac:dyDescent="0.25">
      <c r="A23" s="86"/>
      <c r="B23" s="74"/>
      <c r="C23" s="56"/>
      <c r="D23" s="56"/>
      <c r="E23" s="74"/>
      <c r="F23" s="56"/>
      <c r="G23" s="75"/>
      <c r="H23" s="85"/>
    </row>
    <row r="24" spans="1:8" ht="15.75" x14ac:dyDescent="0.25">
      <c r="A24" s="73"/>
      <c r="B24" s="74"/>
      <c r="C24" s="56"/>
      <c r="D24" s="56"/>
      <c r="E24" s="74"/>
      <c r="F24" s="56"/>
      <c r="G24" s="75"/>
      <c r="H24" s="85"/>
    </row>
    <row r="25" spans="1:8" ht="15.75" x14ac:dyDescent="0.25">
      <c r="A25" s="73"/>
      <c r="B25" s="74"/>
      <c r="C25" s="56"/>
      <c r="D25" s="56"/>
      <c r="E25" s="74"/>
      <c r="F25" s="56"/>
      <c r="G25" s="75"/>
      <c r="H25" s="85"/>
    </row>
    <row r="26" spans="1:8" ht="16.5" thickBot="1" x14ac:dyDescent="0.3">
      <c r="A26" s="129"/>
      <c r="B26" s="130"/>
      <c r="C26" s="122"/>
      <c r="D26" s="131"/>
      <c r="E26" s="132"/>
      <c r="F26" s="131"/>
      <c r="G26" s="124"/>
      <c r="H26" s="125"/>
    </row>
    <row r="27" spans="1:8" ht="15.75" x14ac:dyDescent="0.25">
      <c r="A27" s="97"/>
      <c r="B27" s="61"/>
      <c r="C27" s="127"/>
      <c r="D27" s="127"/>
      <c r="E27" s="67"/>
      <c r="F27" s="135"/>
      <c r="G27" s="133"/>
      <c r="H27" s="134"/>
    </row>
    <row r="28" spans="1:8" ht="15.75" x14ac:dyDescent="0.25">
      <c r="A28" s="73"/>
      <c r="B28" s="63"/>
      <c r="C28" s="59"/>
      <c r="D28" s="59"/>
      <c r="E28" s="69"/>
      <c r="F28" s="136"/>
      <c r="G28" s="75"/>
      <c r="H28" s="85"/>
    </row>
    <row r="29" spans="1:8" ht="15.75" x14ac:dyDescent="0.25">
      <c r="A29" s="73"/>
      <c r="B29" s="63"/>
      <c r="C29" s="59"/>
      <c r="D29" s="59"/>
      <c r="E29" s="69"/>
      <c r="F29" s="136"/>
      <c r="G29" s="75"/>
      <c r="H29" s="85"/>
    </row>
    <row r="30" spans="1:8" ht="15.75" x14ac:dyDescent="0.25">
      <c r="A30" s="73"/>
      <c r="B30" s="63"/>
      <c r="C30" s="59"/>
      <c r="D30" s="59"/>
      <c r="E30" s="69"/>
      <c r="F30" s="136"/>
      <c r="G30" s="75"/>
      <c r="H30" s="85"/>
    </row>
    <row r="31" spans="1:8" ht="15.75" x14ac:dyDescent="0.25">
      <c r="A31" s="86"/>
      <c r="B31" s="63"/>
      <c r="C31" s="59"/>
      <c r="D31" s="59"/>
      <c r="E31" s="69"/>
      <c r="F31" s="136"/>
      <c r="G31" s="75"/>
      <c r="H31" s="85"/>
    </row>
    <row r="32" spans="1:8" ht="15.75" x14ac:dyDescent="0.25">
      <c r="A32" s="73"/>
      <c r="B32" s="74"/>
      <c r="C32" s="59"/>
      <c r="D32" s="59"/>
      <c r="E32" s="69"/>
      <c r="F32" s="136"/>
      <c r="G32" s="75"/>
      <c r="H32" s="85"/>
    </row>
    <row r="33" spans="1:8" ht="15.75" x14ac:dyDescent="0.25">
      <c r="A33" s="73"/>
      <c r="B33" s="74"/>
      <c r="C33" s="59"/>
      <c r="D33" s="59"/>
      <c r="E33" s="69"/>
      <c r="F33" s="136"/>
      <c r="G33" s="75"/>
      <c r="H33" s="85"/>
    </row>
    <row r="34" spans="1:8" ht="15.75" x14ac:dyDescent="0.25">
      <c r="A34" s="73"/>
      <c r="B34" s="74"/>
      <c r="C34" s="59"/>
      <c r="D34" s="59"/>
      <c r="E34" s="69"/>
      <c r="F34" s="136"/>
      <c r="G34" s="75"/>
      <c r="H34" s="85"/>
    </row>
    <row r="35" spans="1:8" ht="16.5" thickBot="1" x14ac:dyDescent="0.3">
      <c r="A35" s="76"/>
      <c r="B35" s="77"/>
      <c r="C35" s="128"/>
      <c r="D35" s="128"/>
      <c r="E35" s="70"/>
      <c r="F35" s="137"/>
      <c r="G35" s="78"/>
      <c r="H35" s="91"/>
    </row>
  </sheetData>
  <mergeCells count="2">
    <mergeCell ref="A1:H1"/>
    <mergeCell ref="A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="64" zoomScaleNormal="64" workbookViewId="0">
      <selection activeCell="N1" sqref="N1"/>
    </sheetView>
  </sheetViews>
  <sheetFormatPr defaultRowHeight="15" x14ac:dyDescent="0.25"/>
  <cols>
    <col min="1" max="1" width="5.42578125" bestFit="1" customWidth="1"/>
    <col min="2" max="2" width="15.7109375" style="182" bestFit="1" customWidth="1"/>
    <col min="3" max="3" width="36.140625" bestFit="1" customWidth="1"/>
    <col min="4" max="4" width="12.28515625" style="182" bestFit="1" customWidth="1"/>
    <col min="5" max="5" width="12.28515625" style="182" customWidth="1"/>
    <col min="6" max="7" width="23.7109375" bestFit="1" customWidth="1"/>
    <col min="8" max="8" width="23.28515625" bestFit="1" customWidth="1"/>
    <col min="10" max="10" width="11.85546875" customWidth="1"/>
  </cols>
  <sheetData>
    <row r="1" spans="1:10" ht="23.25" customHeight="1" x14ac:dyDescent="0.25">
      <c r="A1" s="379" t="s">
        <v>77</v>
      </c>
      <c r="B1" s="379"/>
      <c r="C1" s="379"/>
      <c r="D1" s="379"/>
      <c r="E1" s="379"/>
      <c r="F1" s="379"/>
      <c r="G1" s="379"/>
      <c r="H1" s="227"/>
    </row>
    <row r="2" spans="1:10" ht="24" customHeight="1" x14ac:dyDescent="0.25">
      <c r="A2" s="381" t="s">
        <v>142</v>
      </c>
      <c r="B2" s="381"/>
      <c r="C2" s="381"/>
      <c r="D2" s="381"/>
      <c r="E2" s="381"/>
      <c r="F2" s="381"/>
      <c r="G2" s="381"/>
      <c r="H2" s="228"/>
    </row>
    <row r="3" spans="1:10" ht="15.75" thickBot="1" x14ac:dyDescent="0.3">
      <c r="A3" s="186" t="s">
        <v>8</v>
      </c>
      <c r="B3" s="186" t="s">
        <v>1</v>
      </c>
      <c r="C3" s="197" t="s">
        <v>2</v>
      </c>
      <c r="D3" s="197" t="s">
        <v>3</v>
      </c>
      <c r="E3" s="197" t="s">
        <v>4</v>
      </c>
      <c r="F3" s="197" t="s">
        <v>152</v>
      </c>
      <c r="G3" s="197" t="s">
        <v>153</v>
      </c>
      <c r="H3" s="181"/>
    </row>
    <row r="4" spans="1:10" ht="17.25" customHeight="1" x14ac:dyDescent="0.25">
      <c r="A4" s="198">
        <v>1</v>
      </c>
      <c r="B4" s="204">
        <v>12100118668</v>
      </c>
      <c r="C4" s="150" t="s">
        <v>121</v>
      </c>
      <c r="D4" s="204" t="s">
        <v>7</v>
      </c>
      <c r="E4" s="204" t="s">
        <v>130</v>
      </c>
      <c r="F4" s="176">
        <v>44137</v>
      </c>
      <c r="G4" s="177">
        <v>44149</v>
      </c>
      <c r="H4" s="142"/>
    </row>
    <row r="5" spans="1:10" ht="15" customHeight="1" x14ac:dyDescent="0.25">
      <c r="A5" s="188">
        <v>2</v>
      </c>
      <c r="B5" s="203">
        <v>12100118546</v>
      </c>
      <c r="C5" s="151" t="s">
        <v>122</v>
      </c>
      <c r="D5" s="203" t="s">
        <v>7</v>
      </c>
      <c r="E5" s="203" t="s">
        <v>130</v>
      </c>
      <c r="F5" s="158">
        <v>44137</v>
      </c>
      <c r="G5" s="178">
        <v>44149</v>
      </c>
      <c r="H5" s="142"/>
    </row>
    <row r="6" spans="1:10" ht="13.5" customHeight="1" x14ac:dyDescent="0.25">
      <c r="A6" s="188">
        <v>3</v>
      </c>
      <c r="B6" s="203">
        <v>12100118520</v>
      </c>
      <c r="C6" s="151" t="s">
        <v>123</v>
      </c>
      <c r="D6" s="203" t="s">
        <v>7</v>
      </c>
      <c r="E6" s="203" t="s">
        <v>130</v>
      </c>
      <c r="F6" s="158">
        <v>44137</v>
      </c>
      <c r="G6" s="178">
        <v>44149</v>
      </c>
      <c r="H6" s="142"/>
      <c r="J6" s="256"/>
    </row>
    <row r="7" spans="1:10" ht="15" customHeight="1" x14ac:dyDescent="0.25">
      <c r="A7" s="188">
        <v>4</v>
      </c>
      <c r="B7" s="203">
        <v>12100118646</v>
      </c>
      <c r="C7" s="151" t="s">
        <v>124</v>
      </c>
      <c r="D7" s="203" t="s">
        <v>7</v>
      </c>
      <c r="E7" s="203" t="s">
        <v>130</v>
      </c>
      <c r="F7" s="158">
        <v>44137</v>
      </c>
      <c r="G7" s="178">
        <v>44149</v>
      </c>
      <c r="H7" s="142"/>
      <c r="J7" s="256"/>
    </row>
    <row r="8" spans="1:10" ht="13.5" customHeight="1" x14ac:dyDescent="0.25">
      <c r="A8" s="188">
        <v>5</v>
      </c>
      <c r="B8" s="203">
        <v>12100118628</v>
      </c>
      <c r="C8" s="151" t="s">
        <v>125</v>
      </c>
      <c r="D8" s="203" t="s">
        <v>7</v>
      </c>
      <c r="E8" s="203" t="s">
        <v>130</v>
      </c>
      <c r="F8" s="158">
        <v>44137</v>
      </c>
      <c r="G8" s="178">
        <v>44149</v>
      </c>
      <c r="H8" s="142"/>
      <c r="J8" s="256"/>
    </row>
    <row r="9" spans="1:10" x14ac:dyDescent="0.25">
      <c r="A9" s="188">
        <v>6</v>
      </c>
      <c r="B9" s="203">
        <v>12100118681</v>
      </c>
      <c r="C9" s="151" t="s">
        <v>126</v>
      </c>
      <c r="D9" s="203" t="s">
        <v>7</v>
      </c>
      <c r="E9" s="203" t="s">
        <v>130</v>
      </c>
      <c r="F9" s="158">
        <v>44137</v>
      </c>
      <c r="G9" s="178">
        <v>44149</v>
      </c>
      <c r="J9" s="257"/>
    </row>
    <row r="10" spans="1:10" x14ac:dyDescent="0.25">
      <c r="A10" s="188">
        <v>7</v>
      </c>
      <c r="B10" s="203">
        <v>12100118555</v>
      </c>
      <c r="C10" s="151" t="s">
        <v>127</v>
      </c>
      <c r="D10" s="203" t="s">
        <v>7</v>
      </c>
      <c r="E10" s="203" t="s">
        <v>130</v>
      </c>
      <c r="F10" s="158">
        <v>44137</v>
      </c>
      <c r="G10" s="178">
        <v>44149</v>
      </c>
      <c r="J10" s="256"/>
    </row>
    <row r="11" spans="1:10" x14ac:dyDescent="0.25">
      <c r="A11" s="188">
        <v>8</v>
      </c>
      <c r="B11" s="203">
        <v>12100118512</v>
      </c>
      <c r="C11" s="151" t="s">
        <v>128</v>
      </c>
      <c r="D11" s="203" t="s">
        <v>7</v>
      </c>
      <c r="E11" s="203" t="s">
        <v>130</v>
      </c>
      <c r="F11" s="158">
        <v>44137</v>
      </c>
      <c r="G11" s="178">
        <v>44149</v>
      </c>
      <c r="J11" s="257"/>
    </row>
    <row r="12" spans="1:10" ht="15.75" thickBot="1" x14ac:dyDescent="0.3">
      <c r="A12" s="201">
        <v>9</v>
      </c>
      <c r="B12" s="210">
        <v>12100118673</v>
      </c>
      <c r="C12" s="164" t="s">
        <v>129</v>
      </c>
      <c r="D12" s="210" t="s">
        <v>7</v>
      </c>
      <c r="E12" s="210" t="s">
        <v>130</v>
      </c>
      <c r="F12" s="211">
        <v>44137</v>
      </c>
      <c r="G12" s="212">
        <v>44149</v>
      </c>
      <c r="J12" s="256"/>
    </row>
    <row r="13" spans="1:10" x14ac:dyDescent="0.25">
      <c r="A13" s="116">
        <v>10</v>
      </c>
      <c r="B13" s="204">
        <v>1815131</v>
      </c>
      <c r="C13" s="150" t="s">
        <v>131</v>
      </c>
      <c r="D13" s="204" t="s">
        <v>11</v>
      </c>
      <c r="E13" s="204" t="s">
        <v>141</v>
      </c>
      <c r="F13" s="176">
        <v>44137</v>
      </c>
      <c r="G13" s="177">
        <v>44149</v>
      </c>
      <c r="J13" s="258"/>
    </row>
    <row r="14" spans="1:10" x14ac:dyDescent="0.25">
      <c r="A14" s="117">
        <v>11</v>
      </c>
      <c r="B14" s="203">
        <v>1815089</v>
      </c>
      <c r="C14" s="151" t="s">
        <v>132</v>
      </c>
      <c r="D14" s="203" t="s">
        <v>11</v>
      </c>
      <c r="E14" s="203" t="s">
        <v>141</v>
      </c>
      <c r="F14" s="158">
        <v>44137</v>
      </c>
      <c r="G14" s="178">
        <v>44149</v>
      </c>
      <c r="J14" s="256"/>
    </row>
    <row r="15" spans="1:10" x14ac:dyDescent="0.25">
      <c r="A15" s="117">
        <v>12</v>
      </c>
      <c r="B15" s="203">
        <v>1815112</v>
      </c>
      <c r="C15" s="151" t="s">
        <v>133</v>
      </c>
      <c r="D15" s="203" t="s">
        <v>11</v>
      </c>
      <c r="E15" s="203" t="s">
        <v>141</v>
      </c>
      <c r="F15" s="158">
        <v>44137</v>
      </c>
      <c r="G15" s="178">
        <v>44149</v>
      </c>
      <c r="J15" s="258"/>
    </row>
    <row r="16" spans="1:10" x14ac:dyDescent="0.25">
      <c r="A16" s="117">
        <v>13</v>
      </c>
      <c r="B16" s="203">
        <v>1815141</v>
      </c>
      <c r="C16" s="151" t="s">
        <v>134</v>
      </c>
      <c r="D16" s="203" t="s">
        <v>11</v>
      </c>
      <c r="E16" s="203" t="s">
        <v>141</v>
      </c>
      <c r="F16" s="158">
        <v>44137</v>
      </c>
      <c r="G16" s="178">
        <v>44149</v>
      </c>
      <c r="J16" s="256"/>
    </row>
    <row r="17" spans="1:10" x14ac:dyDescent="0.25">
      <c r="A17" s="117">
        <v>14</v>
      </c>
      <c r="B17" s="203">
        <v>1815135</v>
      </c>
      <c r="C17" s="151" t="s">
        <v>135</v>
      </c>
      <c r="D17" s="203" t="s">
        <v>11</v>
      </c>
      <c r="E17" s="203" t="s">
        <v>141</v>
      </c>
      <c r="F17" s="158">
        <v>44137</v>
      </c>
      <c r="G17" s="178">
        <v>44149</v>
      </c>
      <c r="J17" s="256"/>
    </row>
    <row r="18" spans="1:10" x14ac:dyDescent="0.25">
      <c r="A18" s="117">
        <v>15</v>
      </c>
      <c r="B18" s="203">
        <v>1815144</v>
      </c>
      <c r="C18" s="151" t="s">
        <v>136</v>
      </c>
      <c r="D18" s="203" t="s">
        <v>11</v>
      </c>
      <c r="E18" s="203" t="s">
        <v>141</v>
      </c>
      <c r="F18" s="158">
        <v>44137</v>
      </c>
      <c r="G18" s="178">
        <v>44149</v>
      </c>
      <c r="J18" s="257"/>
    </row>
    <row r="19" spans="1:10" x14ac:dyDescent="0.25">
      <c r="A19" s="117">
        <v>16</v>
      </c>
      <c r="B19" s="203">
        <v>1815177</v>
      </c>
      <c r="C19" s="151" t="s">
        <v>137</v>
      </c>
      <c r="D19" s="203" t="s">
        <v>11</v>
      </c>
      <c r="E19" s="203" t="s">
        <v>141</v>
      </c>
      <c r="F19" s="158">
        <v>44137</v>
      </c>
      <c r="G19" s="178">
        <v>44149</v>
      </c>
      <c r="J19" s="256"/>
    </row>
    <row r="20" spans="1:10" x14ac:dyDescent="0.25">
      <c r="A20" s="117">
        <v>17</v>
      </c>
      <c r="B20" s="203">
        <v>1815171</v>
      </c>
      <c r="C20" s="151" t="s">
        <v>138</v>
      </c>
      <c r="D20" s="203" t="s">
        <v>11</v>
      </c>
      <c r="E20" s="203" t="s">
        <v>141</v>
      </c>
      <c r="F20" s="158">
        <v>44137</v>
      </c>
      <c r="G20" s="178">
        <v>44149</v>
      </c>
      <c r="J20" s="255"/>
    </row>
    <row r="21" spans="1:10" x14ac:dyDescent="0.25">
      <c r="A21" s="117">
        <v>18</v>
      </c>
      <c r="B21" s="203">
        <v>1815081</v>
      </c>
      <c r="C21" s="151" t="s">
        <v>139</v>
      </c>
      <c r="D21" s="203" t="s">
        <v>11</v>
      </c>
      <c r="E21" s="203" t="s">
        <v>141</v>
      </c>
      <c r="F21" s="158">
        <v>44137</v>
      </c>
      <c r="G21" s="178">
        <v>44149</v>
      </c>
    </row>
    <row r="22" spans="1:10" ht="15.75" thickBot="1" x14ac:dyDescent="0.3">
      <c r="A22" s="225">
        <v>19</v>
      </c>
      <c r="B22" s="210">
        <v>1815175</v>
      </c>
      <c r="C22" s="164" t="s">
        <v>140</v>
      </c>
      <c r="D22" s="210" t="s">
        <v>11</v>
      </c>
      <c r="E22" s="210" t="s">
        <v>141</v>
      </c>
      <c r="F22" s="211">
        <v>44137</v>
      </c>
      <c r="G22" s="212">
        <v>44149</v>
      </c>
    </row>
    <row r="23" spans="1:10" x14ac:dyDescent="0.25">
      <c r="A23" s="116">
        <v>20</v>
      </c>
      <c r="B23" s="204">
        <v>12100118561</v>
      </c>
      <c r="C23" s="223" t="s">
        <v>143</v>
      </c>
      <c r="D23" s="204" t="s">
        <v>7</v>
      </c>
      <c r="E23" s="204" t="s">
        <v>151</v>
      </c>
      <c r="F23" s="176">
        <v>44144</v>
      </c>
      <c r="G23" s="177">
        <v>44156</v>
      </c>
    </row>
    <row r="24" spans="1:10" x14ac:dyDescent="0.25">
      <c r="A24" s="117">
        <v>21</v>
      </c>
      <c r="B24" s="203">
        <v>12100118568</v>
      </c>
      <c r="C24" s="222" t="s">
        <v>144</v>
      </c>
      <c r="D24" s="203" t="s">
        <v>7</v>
      </c>
      <c r="E24" s="203" t="s">
        <v>151</v>
      </c>
      <c r="F24" s="158">
        <v>44144</v>
      </c>
      <c r="G24" s="178">
        <v>44156</v>
      </c>
    </row>
    <row r="25" spans="1:10" x14ac:dyDescent="0.25">
      <c r="A25" s="117">
        <v>22</v>
      </c>
      <c r="B25" s="203">
        <v>12100118617</v>
      </c>
      <c r="C25" s="222" t="s">
        <v>145</v>
      </c>
      <c r="D25" s="203" t="s">
        <v>7</v>
      </c>
      <c r="E25" s="203" t="s">
        <v>151</v>
      </c>
      <c r="F25" s="158">
        <v>44144</v>
      </c>
      <c r="G25" s="178">
        <v>44156</v>
      </c>
    </row>
    <row r="26" spans="1:10" x14ac:dyDescent="0.25">
      <c r="A26" s="117">
        <v>23</v>
      </c>
      <c r="B26" s="203">
        <v>12100118660</v>
      </c>
      <c r="C26" s="222" t="s">
        <v>146</v>
      </c>
      <c r="D26" s="203" t="s">
        <v>7</v>
      </c>
      <c r="E26" s="203" t="s">
        <v>151</v>
      </c>
      <c r="F26" s="158">
        <v>44144</v>
      </c>
      <c r="G26" s="178">
        <v>44156</v>
      </c>
    </row>
    <row r="27" spans="1:10" x14ac:dyDescent="0.25">
      <c r="A27" s="117">
        <v>24</v>
      </c>
      <c r="B27" s="203">
        <v>12100118575</v>
      </c>
      <c r="C27" s="222" t="s">
        <v>147</v>
      </c>
      <c r="D27" s="203" t="s">
        <v>7</v>
      </c>
      <c r="E27" s="203" t="s">
        <v>151</v>
      </c>
      <c r="F27" s="158">
        <v>44144</v>
      </c>
      <c r="G27" s="178">
        <v>44156</v>
      </c>
    </row>
    <row r="28" spans="1:10" x14ac:dyDescent="0.25">
      <c r="A28" s="117">
        <v>25</v>
      </c>
      <c r="B28" s="203">
        <v>12100118699</v>
      </c>
      <c r="C28" s="222" t="s">
        <v>148</v>
      </c>
      <c r="D28" s="203" t="s">
        <v>7</v>
      </c>
      <c r="E28" s="203" t="s">
        <v>151</v>
      </c>
      <c r="F28" s="158">
        <v>44144</v>
      </c>
      <c r="G28" s="178">
        <v>44156</v>
      </c>
    </row>
    <row r="29" spans="1:10" x14ac:dyDescent="0.25">
      <c r="A29" s="117">
        <v>26</v>
      </c>
      <c r="B29" s="203">
        <v>12100118516</v>
      </c>
      <c r="C29" s="222" t="s">
        <v>149</v>
      </c>
      <c r="D29" s="203" t="s">
        <v>7</v>
      </c>
      <c r="E29" s="203" t="s">
        <v>151</v>
      </c>
      <c r="F29" s="158">
        <v>44144</v>
      </c>
      <c r="G29" s="178">
        <v>44156</v>
      </c>
    </row>
    <row r="30" spans="1:10" ht="15.75" thickBot="1" x14ac:dyDescent="0.3">
      <c r="A30" s="225">
        <v>27</v>
      </c>
      <c r="B30" s="210">
        <v>12100118704</v>
      </c>
      <c r="C30" s="229" t="s">
        <v>150</v>
      </c>
      <c r="D30" s="210" t="s">
        <v>7</v>
      </c>
      <c r="E30" s="210" t="s">
        <v>151</v>
      </c>
      <c r="F30" s="211">
        <v>44144</v>
      </c>
      <c r="G30" s="212">
        <v>44156</v>
      </c>
    </row>
    <row r="31" spans="1:10" x14ac:dyDescent="0.25">
      <c r="A31" s="231">
        <v>28</v>
      </c>
      <c r="B31" s="199">
        <v>12100118607</v>
      </c>
      <c r="C31" s="223" t="s">
        <v>154</v>
      </c>
      <c r="D31" s="204" t="s">
        <v>7</v>
      </c>
      <c r="E31" s="199" t="s">
        <v>163</v>
      </c>
      <c r="F31" s="232">
        <v>44151</v>
      </c>
      <c r="G31" s="233">
        <v>44163</v>
      </c>
    </row>
    <row r="32" spans="1:10" x14ac:dyDescent="0.25">
      <c r="A32" s="159">
        <v>29</v>
      </c>
      <c r="B32" s="48">
        <v>12100118624</v>
      </c>
      <c r="C32" s="222" t="s">
        <v>155</v>
      </c>
      <c r="D32" s="203" t="s">
        <v>7</v>
      </c>
      <c r="E32" s="48" t="s">
        <v>163</v>
      </c>
      <c r="F32" s="230">
        <v>44151</v>
      </c>
      <c r="G32" s="235">
        <v>44163</v>
      </c>
    </row>
    <row r="33" spans="1:7" x14ac:dyDescent="0.25">
      <c r="A33" s="159">
        <v>30</v>
      </c>
      <c r="B33" s="48">
        <v>12100118620</v>
      </c>
      <c r="C33" s="222" t="s">
        <v>156</v>
      </c>
      <c r="D33" s="203" t="s">
        <v>7</v>
      </c>
      <c r="E33" s="48" t="s">
        <v>163</v>
      </c>
      <c r="F33" s="230">
        <v>44151</v>
      </c>
      <c r="G33" s="235">
        <v>44163</v>
      </c>
    </row>
    <row r="34" spans="1:7" x14ac:dyDescent="0.25">
      <c r="A34" s="159">
        <v>31</v>
      </c>
      <c r="B34" s="48">
        <v>12100118544</v>
      </c>
      <c r="C34" s="222" t="s">
        <v>157</v>
      </c>
      <c r="D34" s="203" t="s">
        <v>7</v>
      </c>
      <c r="E34" s="48" t="s">
        <v>163</v>
      </c>
      <c r="F34" s="230">
        <v>44151</v>
      </c>
      <c r="G34" s="235">
        <v>44163</v>
      </c>
    </row>
    <row r="35" spans="1:7" x14ac:dyDescent="0.25">
      <c r="A35" s="159">
        <v>32</v>
      </c>
      <c r="B35" s="48">
        <v>12100118605</v>
      </c>
      <c r="C35" s="222" t="s">
        <v>158</v>
      </c>
      <c r="D35" s="203" t="s">
        <v>7</v>
      </c>
      <c r="E35" s="48" t="s">
        <v>163</v>
      </c>
      <c r="F35" s="230">
        <v>44151</v>
      </c>
      <c r="G35" s="235">
        <v>44163</v>
      </c>
    </row>
    <row r="36" spans="1:7" x14ac:dyDescent="0.25">
      <c r="A36" s="159">
        <v>33</v>
      </c>
      <c r="B36" s="48">
        <v>12100118686</v>
      </c>
      <c r="C36" s="222" t="s">
        <v>159</v>
      </c>
      <c r="D36" s="203" t="s">
        <v>7</v>
      </c>
      <c r="E36" s="48" t="s">
        <v>163</v>
      </c>
      <c r="F36" s="230">
        <v>44151</v>
      </c>
      <c r="G36" s="235">
        <v>44163</v>
      </c>
    </row>
    <row r="37" spans="1:7" x14ac:dyDescent="0.25">
      <c r="A37" s="159">
        <v>34</v>
      </c>
      <c r="B37" s="48">
        <v>12100118597</v>
      </c>
      <c r="C37" s="222" t="s">
        <v>160</v>
      </c>
      <c r="D37" s="203" t="s">
        <v>7</v>
      </c>
      <c r="E37" s="48" t="s">
        <v>163</v>
      </c>
      <c r="F37" s="230">
        <v>44151</v>
      </c>
      <c r="G37" s="235">
        <v>44163</v>
      </c>
    </row>
    <row r="38" spans="1:7" x14ac:dyDescent="0.25">
      <c r="A38" s="159">
        <v>35</v>
      </c>
      <c r="B38" s="48">
        <v>12100118554</v>
      </c>
      <c r="C38" s="222" t="s">
        <v>161</v>
      </c>
      <c r="D38" s="203" t="s">
        <v>7</v>
      </c>
      <c r="E38" s="48" t="s">
        <v>163</v>
      </c>
      <c r="F38" s="230">
        <v>44151</v>
      </c>
      <c r="G38" s="235">
        <v>44163</v>
      </c>
    </row>
    <row r="39" spans="1:7" ht="15.75" thickBot="1" x14ac:dyDescent="0.3">
      <c r="A39" s="240">
        <v>36</v>
      </c>
      <c r="B39" s="242">
        <v>12100118654</v>
      </c>
      <c r="C39" s="229" t="s">
        <v>162</v>
      </c>
      <c r="D39" s="210" t="s">
        <v>7</v>
      </c>
      <c r="E39" s="242" t="s">
        <v>163</v>
      </c>
      <c r="F39" s="243">
        <v>44151</v>
      </c>
      <c r="G39" s="244">
        <v>44163</v>
      </c>
    </row>
    <row r="40" spans="1:7" x14ac:dyDescent="0.25">
      <c r="A40" s="231">
        <v>37</v>
      </c>
      <c r="B40" s="199">
        <v>12100118526</v>
      </c>
      <c r="C40" s="223" t="s">
        <v>164</v>
      </c>
      <c r="D40" s="204" t="s">
        <v>7</v>
      </c>
      <c r="E40" s="199" t="s">
        <v>172</v>
      </c>
      <c r="F40" s="232">
        <v>44158</v>
      </c>
      <c r="G40" s="233">
        <v>44170</v>
      </c>
    </row>
    <row r="41" spans="1:7" x14ac:dyDescent="0.25">
      <c r="A41" s="234">
        <v>38</v>
      </c>
      <c r="B41" s="48">
        <v>12100118627</v>
      </c>
      <c r="C41" s="222" t="s">
        <v>165</v>
      </c>
      <c r="D41" s="203" t="s">
        <v>7</v>
      </c>
      <c r="E41" s="48" t="s">
        <v>172</v>
      </c>
      <c r="F41" s="230">
        <v>44158</v>
      </c>
      <c r="G41" s="235">
        <v>44170</v>
      </c>
    </row>
    <row r="42" spans="1:7" x14ac:dyDescent="0.25">
      <c r="A42" s="234">
        <v>39</v>
      </c>
      <c r="B42" s="48">
        <v>12100118677</v>
      </c>
      <c r="C42" s="222" t="s">
        <v>166</v>
      </c>
      <c r="D42" s="203" t="s">
        <v>7</v>
      </c>
      <c r="E42" s="48" t="s">
        <v>172</v>
      </c>
      <c r="F42" s="230">
        <v>44158</v>
      </c>
      <c r="G42" s="235">
        <v>44170</v>
      </c>
    </row>
    <row r="43" spans="1:7" x14ac:dyDescent="0.25">
      <c r="A43" s="234">
        <v>40</v>
      </c>
      <c r="B43" s="48">
        <v>12100118549</v>
      </c>
      <c r="C43" s="222" t="s">
        <v>167</v>
      </c>
      <c r="D43" s="203" t="s">
        <v>7</v>
      </c>
      <c r="E43" s="48" t="s">
        <v>172</v>
      </c>
      <c r="F43" s="230">
        <v>44158</v>
      </c>
      <c r="G43" s="235">
        <v>44170</v>
      </c>
    </row>
    <row r="44" spans="1:7" x14ac:dyDescent="0.25">
      <c r="A44" s="234">
        <v>41</v>
      </c>
      <c r="B44" s="48">
        <v>12100118593</v>
      </c>
      <c r="C44" s="222" t="s">
        <v>168</v>
      </c>
      <c r="D44" s="203" t="s">
        <v>7</v>
      </c>
      <c r="E44" s="48" t="s">
        <v>172</v>
      </c>
      <c r="F44" s="230">
        <v>44158</v>
      </c>
      <c r="G44" s="235">
        <v>44170</v>
      </c>
    </row>
    <row r="45" spans="1:7" x14ac:dyDescent="0.25">
      <c r="A45" s="234">
        <v>42</v>
      </c>
      <c r="B45" s="48">
        <v>12100118529</v>
      </c>
      <c r="C45" s="222" t="s">
        <v>169</v>
      </c>
      <c r="D45" s="203" t="s">
        <v>7</v>
      </c>
      <c r="E45" s="48" t="s">
        <v>172</v>
      </c>
      <c r="F45" s="230">
        <v>44158</v>
      </c>
      <c r="G45" s="235">
        <v>44170</v>
      </c>
    </row>
    <row r="46" spans="1:7" x14ac:dyDescent="0.25">
      <c r="A46" s="234">
        <v>43</v>
      </c>
      <c r="B46" s="48">
        <v>12100118506</v>
      </c>
      <c r="C46" s="222" t="s">
        <v>170</v>
      </c>
      <c r="D46" s="203" t="s">
        <v>7</v>
      </c>
      <c r="E46" s="48" t="s">
        <v>172</v>
      </c>
      <c r="F46" s="230">
        <v>44158</v>
      </c>
      <c r="G46" s="235">
        <v>44170</v>
      </c>
    </row>
    <row r="47" spans="1:7" ht="15.75" thickBot="1" x14ac:dyDescent="0.3">
      <c r="A47" s="236">
        <v>44</v>
      </c>
      <c r="B47" s="192">
        <v>12100118709</v>
      </c>
      <c r="C47" s="224" t="s">
        <v>171</v>
      </c>
      <c r="D47" s="205" t="s">
        <v>7</v>
      </c>
      <c r="E47" s="192" t="s">
        <v>172</v>
      </c>
      <c r="F47" s="237">
        <v>44158</v>
      </c>
      <c r="G47" s="238">
        <v>44170</v>
      </c>
    </row>
    <row r="48" spans="1:7" x14ac:dyDescent="0.25">
      <c r="A48" s="239">
        <v>45</v>
      </c>
      <c r="B48" s="45">
        <v>12100119208</v>
      </c>
      <c r="C48" s="245" t="s">
        <v>173</v>
      </c>
      <c r="D48" s="241" t="s">
        <v>7</v>
      </c>
      <c r="E48" s="45" t="s">
        <v>181</v>
      </c>
      <c r="F48" s="246">
        <v>44165</v>
      </c>
      <c r="G48" s="247">
        <v>44177</v>
      </c>
    </row>
    <row r="49" spans="1:7" x14ac:dyDescent="0.25">
      <c r="A49" s="234">
        <v>46</v>
      </c>
      <c r="B49" s="48">
        <v>12100119052</v>
      </c>
      <c r="C49" s="222" t="s">
        <v>174</v>
      </c>
      <c r="D49" s="203" t="s">
        <v>7</v>
      </c>
      <c r="E49" s="48" t="s">
        <v>181</v>
      </c>
      <c r="F49" s="230">
        <v>44165</v>
      </c>
      <c r="G49" s="235">
        <v>44177</v>
      </c>
    </row>
    <row r="50" spans="1:7" x14ac:dyDescent="0.25">
      <c r="A50" s="234">
        <v>47</v>
      </c>
      <c r="B50" s="48">
        <v>12100119180</v>
      </c>
      <c r="C50" s="222" t="s">
        <v>175</v>
      </c>
      <c r="D50" s="203" t="s">
        <v>7</v>
      </c>
      <c r="E50" s="48" t="s">
        <v>181</v>
      </c>
      <c r="F50" s="230">
        <v>44165</v>
      </c>
      <c r="G50" s="235">
        <v>44177</v>
      </c>
    </row>
    <row r="51" spans="1:7" x14ac:dyDescent="0.25">
      <c r="A51" s="234">
        <v>48</v>
      </c>
      <c r="B51" s="48">
        <v>12100119212</v>
      </c>
      <c r="C51" s="222" t="s">
        <v>176</v>
      </c>
      <c r="D51" s="203" t="s">
        <v>7</v>
      </c>
      <c r="E51" s="48" t="s">
        <v>181</v>
      </c>
      <c r="F51" s="230">
        <v>44165</v>
      </c>
      <c r="G51" s="235">
        <v>44177</v>
      </c>
    </row>
    <row r="52" spans="1:7" x14ac:dyDescent="0.25">
      <c r="A52" s="234">
        <v>49</v>
      </c>
      <c r="B52" s="48">
        <v>12100119131</v>
      </c>
      <c r="C52" s="222" t="s">
        <v>177</v>
      </c>
      <c r="D52" s="203" t="s">
        <v>7</v>
      </c>
      <c r="E52" s="48" t="s">
        <v>181</v>
      </c>
      <c r="F52" s="230">
        <v>44165</v>
      </c>
      <c r="G52" s="235">
        <v>44177</v>
      </c>
    </row>
    <row r="53" spans="1:7" x14ac:dyDescent="0.25">
      <c r="A53" s="234">
        <v>50</v>
      </c>
      <c r="B53" s="48">
        <v>12100119023</v>
      </c>
      <c r="C53" s="222" t="s">
        <v>178</v>
      </c>
      <c r="D53" s="203" t="s">
        <v>7</v>
      </c>
      <c r="E53" s="48" t="s">
        <v>181</v>
      </c>
      <c r="F53" s="230">
        <v>44165</v>
      </c>
      <c r="G53" s="235">
        <v>44177</v>
      </c>
    </row>
    <row r="54" spans="1:7" x14ac:dyDescent="0.25">
      <c r="A54" s="234">
        <v>51</v>
      </c>
      <c r="B54" s="48">
        <v>12100119209</v>
      </c>
      <c r="C54" s="222" t="s">
        <v>179</v>
      </c>
      <c r="D54" s="203" t="s">
        <v>7</v>
      </c>
      <c r="E54" s="48" t="s">
        <v>181</v>
      </c>
      <c r="F54" s="230">
        <v>44165</v>
      </c>
      <c r="G54" s="235">
        <v>44177</v>
      </c>
    </row>
    <row r="55" spans="1:7" ht="15.75" thickBot="1" x14ac:dyDescent="0.3">
      <c r="A55" s="236">
        <v>52</v>
      </c>
      <c r="B55" s="192">
        <v>12100119125</v>
      </c>
      <c r="C55" s="224" t="s">
        <v>180</v>
      </c>
      <c r="D55" s="205" t="s">
        <v>7</v>
      </c>
      <c r="E55" s="192" t="s">
        <v>181</v>
      </c>
      <c r="F55" s="237">
        <v>44165</v>
      </c>
      <c r="G55" s="238">
        <v>44177</v>
      </c>
    </row>
    <row r="56" spans="1:7" x14ac:dyDescent="0.25">
      <c r="D56" s="241"/>
    </row>
  </sheetData>
  <mergeCells count="2">
    <mergeCell ref="A1:G1"/>
    <mergeCell ref="A2:G2"/>
  </mergeCells>
  <printOptions horizontalCentered="1"/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UNISBA</vt:lpstr>
      <vt:lpstr>UKM</vt:lpstr>
      <vt:lpstr>UKRIDA</vt:lpstr>
      <vt:lpstr>PPDS</vt:lpstr>
      <vt:lpstr>REKAP PSPD</vt:lpstr>
      <vt:lpstr>Jan</vt:lpstr>
      <vt:lpstr>Feb</vt:lpstr>
      <vt:lpstr>Maret</vt:lpstr>
      <vt:lpstr>November</vt:lpstr>
      <vt:lpstr>Rasio PSPD</vt:lpstr>
      <vt:lpstr>Persentase Nilai</vt:lpstr>
      <vt:lpstr>Rasio PPDS</vt:lpstr>
      <vt:lpstr>Rasio Keperawatan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2021-03-03T08:39:31Z</cp:lastPrinted>
  <dcterms:created xsi:type="dcterms:W3CDTF">2020-03-03T04:29:54Z</dcterms:created>
  <dcterms:modified xsi:type="dcterms:W3CDTF">2021-04-08T03:07:17Z</dcterms:modified>
</cp:coreProperties>
</file>