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5" sheetId="1" state="visible" r:id="rId3"/>
    <sheet name="Trading Dashboard" sheetId="2" state="visible" r:id="rId4"/>
    <sheet name="Data Input" sheetId="3" state="visible" r:id="rId5"/>
    <sheet name="Settings" sheetId="4" state="visible" r:id="rId6"/>
    <sheet name="Calculations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<sst xmlns="http://schemas.openxmlformats.org/spreadsheetml/2006/main" count="277" uniqueCount="202">
  <si>
    <t xml:space="preserve">index</t>
  </si>
  <si>
    <t xml:space="preserve">SPY</t>
  </si>
  <si>
    <t xml:space="preserve">QQQ</t>
  </si>
  <si>
    <t xml:space="preserve">METRIC</t>
  </si>
  <si>
    <t xml:space="preserve">Above%</t>
  </si>
  <si>
    <t xml:space="preserve">Below%</t>
  </si>
  <si>
    <t xml:space="preserve">Above</t>
  </si>
  <si>
    <t xml:space="preserve">Below</t>
  </si>
  <si>
    <t xml:space="preserve">Day Chg</t>
  </si>
  <si>
    <t xml:space="preserve">Month </t>
  </si>
  <si>
    <t xml:space="preserve">Quarter </t>
  </si>
  <si>
    <t xml:space="preserve">Half Year </t>
  </si>
  <si>
    <t xml:space="preserve">Year </t>
  </si>
  <si>
    <t xml:space="preserve">Price to SMA10</t>
  </si>
  <si>
    <t xml:space="preserve">Price to SMA20</t>
  </si>
  <si>
    <t xml:space="preserve">Price to SMA50</t>
  </si>
  <si>
    <t xml:space="preserve">Trend Days</t>
  </si>
  <si>
    <t xml:space="preserve">SMA10&gt;SMA20</t>
  </si>
  <si>
    <t xml:space="preserve">SMA20&gt;SMA50</t>
  </si>
  <si>
    <t xml:space="preserve">SMA50&gt;SMA200</t>
  </si>
  <si>
    <t xml:space="preserve">SMA20&gt;SMA50&gt;SMA200</t>
  </si>
  <si>
    <t xml:space="preserve">5 Day Low vs 30 Day High</t>
  </si>
  <si>
    <t xml:space="preserve">20-Day High</t>
  </si>
  <si>
    <t xml:space="preserve">20-Day Low</t>
  </si>
  <si>
    <t xml:space="preserve">https://www.amcharts.com/demos-v4/divergent-stacked-bars-v4/</t>
  </si>
  <si>
    <t xml:space="preserve">FINANCIAL TRADING DASHBOARD - MARKET ANALYSIS</t>
  </si>
  <si>
    <t xml:space="preserve">Updated: 2025-09-02 07:42</t>
  </si>
  <si>
    <t xml:space="preserve">uni %</t>
  </si>
  <si>
    <t xml:space="preserve">RSP+QQQ</t>
  </si>
  <si>
    <t xml:space="preserve">1% UNIV</t>
  </si>
  <si>
    <t xml:space="preserve">NASDAQ100 &amp; S&amp;P500 METRICS</t>
  </si>
  <si>
    <t xml:space="preserve">Nasdaq Down</t>
  </si>
  <si>
    <t xml:space="preserve">Nasdaq Up</t>
  </si>
  <si>
    <t xml:space="preserve">S&amp;P500 Up</t>
  </si>
  <si>
    <t xml:space="preserve">COMBINED INDEX &amp; $1B+ STOCKS</t>
  </si>
  <si>
    <t xml:space="preserve">$1B+ Down</t>
  </si>
  <si>
    <t xml:space="preserve">QQQ+SPY Down</t>
  </si>
  <si>
    <t xml:space="preserve">QQQ+SPY Up</t>
  </si>
  <si>
    <t xml:space="preserve">$1B+ Up</t>
  </si>
  <si>
    <t xml:space="preserve">DAY CHG</t>
  </si>
  <si>
    <t xml:space="preserve">OPEN CHG</t>
  </si>
  <si>
    <t xml:space="preserve">WEEK</t>
  </si>
  <si>
    <t xml:space="preserve">MONTH</t>
  </si>
  <si>
    <t xml:space="preserve">QTR</t>
  </si>
  <si>
    <t xml:space="preserve">HALF YEAR</t>
  </si>
  <si>
    <t xml:space="preserve">YEAR</t>
  </si>
  <si>
    <t xml:space="preserve">PRICE TO SMA10</t>
  </si>
  <si>
    <t xml:space="preserve">PRICE TO SMA20</t>
  </si>
  <si>
    <t xml:space="preserve">PRICE TO SMA50</t>
  </si>
  <si>
    <t xml:space="preserve">PRICE TO SMA200</t>
  </si>
  <si>
    <t xml:space="preserve">TREND DAYS</t>
  </si>
  <si>
    <t xml:space="preserve">SMA10&gt;SMA50</t>
  </si>
  <si>
    <t xml:space="preserve">STOCK/ETF</t>
  </si>
  <si>
    <t xml:space="preserve">Ticker</t>
  </si>
  <si>
    <t xml:space="preserve">Gap</t>
  </si>
  <si>
    <t xml:space="preserve">Chg</t>
  </si>
  <si>
    <t xml:space="preserve">O Chg</t>
  </si>
  <si>
    <t xml:space="preserve">Week</t>
  </si>
  <si>
    <t xml:space="preserve">Month</t>
  </si>
  <si>
    <t xml:space="preserve">Qtr</t>
  </si>
  <si>
    <t xml:space="preserve">½ Year</t>
  </si>
  <si>
    <t xml:space="preserve">Year</t>
  </si>
  <si>
    <t xml:space="preserve">20-Day</t>
  </si>
  <si>
    <t xml:space="preserve">Days</t>
  </si>
  <si>
    <t xml:space="preserve">Last</t>
  </si>
  <si>
    <t xml:space="preserve">SMA10</t>
  </si>
  <si>
    <t xml:space="preserve">SMA20</t>
  </si>
  <si>
    <t xml:space="preserve">SMA50</t>
  </si>
  <si>
    <t xml:space="preserve">High</t>
  </si>
  <si>
    <t xml:space="preserve">ATR</t>
  </si>
  <si>
    <t xml:space="preserve">ATR Chg</t>
  </si>
  <si>
    <t xml:space="preserve">ATR %</t>
  </si>
  <si>
    <t xml:space="preserve">ATR%</t>
  </si>
  <si>
    <t xml:space="preserve">ATR BS</t>
  </si>
  <si>
    <t xml:space="preserve">ATR Exit %</t>
  </si>
  <si>
    <t xml:space="preserve">%</t>
  </si>
  <si>
    <t xml:space="preserve">Stock 1</t>
  </si>
  <si>
    <t xml:space="preserve">AAPL</t>
  </si>
  <si>
    <t xml:space="preserve">Stock 2</t>
  </si>
  <si>
    <t xml:space="preserve">MSFT</t>
  </si>
  <si>
    <t xml:space="preserve">Stock 3</t>
  </si>
  <si>
    <t xml:space="preserve">GOOGL</t>
  </si>
  <si>
    <t xml:space="preserve">Stock 4</t>
  </si>
  <si>
    <t xml:space="preserve">AMZN</t>
  </si>
  <si>
    <t xml:space="preserve">Stock 5</t>
  </si>
  <si>
    <t xml:space="preserve">TSLA</t>
  </si>
  <si>
    <t xml:space="preserve">Stock 6</t>
  </si>
  <si>
    <t xml:space="preserve">NVDA</t>
  </si>
  <si>
    <t xml:space="preserve">Stock 7</t>
  </si>
  <si>
    <t xml:space="preserve">META</t>
  </si>
  <si>
    <t xml:space="preserve">Stock 8</t>
  </si>
  <si>
    <t xml:space="preserve">NFLX</t>
  </si>
  <si>
    <t xml:space="preserve">Stock 9</t>
  </si>
  <si>
    <t xml:space="preserve">ADBE</t>
  </si>
  <si>
    <t xml:space="preserve">Stock 10</t>
  </si>
  <si>
    <t xml:space="preserve">CRM</t>
  </si>
  <si>
    <t xml:space="preserve">Stock 11</t>
  </si>
  <si>
    <t xml:space="preserve">PYPL</t>
  </si>
  <si>
    <t xml:space="preserve">Stock 12</t>
  </si>
  <si>
    <t xml:space="preserve">INTC</t>
  </si>
  <si>
    <t xml:space="preserve">Stock 13</t>
  </si>
  <si>
    <t xml:space="preserve">AMD</t>
  </si>
  <si>
    <t xml:space="preserve">Stock 14</t>
  </si>
  <si>
    <t xml:space="preserve">QCOM</t>
  </si>
  <si>
    <t xml:space="preserve">Stock 15</t>
  </si>
  <si>
    <t xml:space="preserve">AVGO</t>
  </si>
  <si>
    <t xml:space="preserve">Stock 16</t>
  </si>
  <si>
    <t xml:space="preserve">TXN</t>
  </si>
  <si>
    <t xml:space="preserve">Stock 17</t>
  </si>
  <si>
    <t xml:space="preserve">MU</t>
  </si>
  <si>
    <t xml:space="preserve">Stock 18</t>
  </si>
  <si>
    <t xml:space="preserve">AMAT</t>
  </si>
  <si>
    <t xml:space="preserve">Stock 19</t>
  </si>
  <si>
    <t xml:space="preserve">LRCX</t>
  </si>
  <si>
    <t xml:space="preserve">Stock 20</t>
  </si>
  <si>
    <t xml:space="preserve">KLAC</t>
  </si>
  <si>
    <t xml:space="preserve">$ MILLION MOVERS</t>
  </si>
  <si>
    <t xml:space="preserve">10% WEEKLY MOVERS</t>
  </si>
  <si>
    <t xml:space="preserve">5% DAILY GAINERS</t>
  </si>
  <si>
    <t xml:space="preserve">TOP 20% DAY PERFORMANCE</t>
  </si>
  <si>
    <t xml:space="preserve">R-R</t>
  </si>
  <si>
    <t xml:space="preserve">Stage</t>
  </si>
  <si>
    <t xml:space="preserve">Rel Vol</t>
  </si>
  <si>
    <t xml:space="preserve">Entry</t>
  </si>
  <si>
    <t xml:space="preserve">Nom</t>
  </si>
  <si>
    <t xml:space="preserve">Date</t>
  </si>
  <si>
    <t xml:space="preserve">20%</t>
  </si>
  <si>
    <t xml:space="preserve">Max</t>
  </si>
  <si>
    <t xml:space="preserve">Risk</t>
  </si>
  <si>
    <t xml:space="preserve">Trend</t>
  </si>
  <si>
    <t xml:space="preserve">RT%</t>
  </si>
  <si>
    <t xml:space="preserve">Setup</t>
  </si>
  <si>
    <t xml:space="preserve">Symbol</t>
  </si>
  <si>
    <t xml:space="preserve">Company Name</t>
  </si>
  <si>
    <t xml:space="preserve">Sector</t>
  </si>
  <si>
    <t xml:space="preserve">Current Price</t>
  </si>
  <si>
    <t xml:space="preserve">Day Change</t>
  </si>
  <si>
    <t xml:space="preserve">Volume</t>
  </si>
  <si>
    <t xml:space="preserve">Market Cap</t>
  </si>
  <si>
    <t xml:space="preserve">P/E Ratio</t>
  </si>
  <si>
    <t xml:space="preserve">Beta</t>
  </si>
  <si>
    <t xml:space="preserve">Dividend Yield</t>
  </si>
  <si>
    <t xml:space="preserve">Apple Inc.</t>
  </si>
  <si>
    <t xml:space="preserve">Technology</t>
  </si>
  <si>
    <t xml:space="preserve">2.8T</t>
  </si>
  <si>
    <t xml:space="preserve">Microsoft Corp.</t>
  </si>
  <si>
    <t xml:space="preserve">2.5T</t>
  </si>
  <si>
    <t xml:space="preserve">Alphabet Inc.</t>
  </si>
  <si>
    <t xml:space="preserve">1.7T</t>
  </si>
  <si>
    <t xml:space="preserve">Amazon.com Inc.</t>
  </si>
  <si>
    <t xml:space="preserve">Consumer Discretionary</t>
  </si>
  <si>
    <t xml:space="preserve">1.3T</t>
  </si>
  <si>
    <t xml:space="preserve">Tesla Inc.</t>
  </si>
  <si>
    <t xml:space="preserve">0.8T</t>
  </si>
  <si>
    <t xml:space="preserve">NVIDIA Corp.</t>
  </si>
  <si>
    <t xml:space="preserve">1.2T</t>
  </si>
  <si>
    <t xml:space="preserve">Meta Platforms Inc.</t>
  </si>
  <si>
    <t xml:space="preserve">Netflix Inc.</t>
  </si>
  <si>
    <t xml:space="preserve">Communication Services</t>
  </si>
  <si>
    <t xml:space="preserve">0.2T</t>
  </si>
  <si>
    <t xml:space="preserve">Adobe Inc.</t>
  </si>
  <si>
    <t xml:space="preserve">0.3T</t>
  </si>
  <si>
    <t xml:space="preserve">Salesforce Inc.</t>
  </si>
  <si>
    <t xml:space="preserve">Parameter</t>
  </si>
  <si>
    <t xml:space="preserve">Value</t>
  </si>
  <si>
    <t xml:space="preserve">Description</t>
  </si>
  <si>
    <t xml:space="preserve">Refresh Interval</t>
  </si>
  <si>
    <t xml:space="preserve">5 minutes</t>
  </si>
  <si>
    <t xml:space="preserve">How often to update data</t>
  </si>
  <si>
    <t xml:space="preserve">Risk Threshold</t>
  </si>
  <si>
    <t xml:space="preserve">2%</t>
  </si>
  <si>
    <t xml:space="preserve">Maximum risk per trade</t>
  </si>
  <si>
    <t xml:space="preserve">ATR Period</t>
  </si>
  <si>
    <t xml:space="preserve">14</t>
  </si>
  <si>
    <t xml:space="preserve">Period for ATR calculation</t>
  </si>
  <si>
    <t xml:space="preserve">SMA Periods</t>
  </si>
  <si>
    <t xml:space="preserve">10,20,50,200</t>
  </si>
  <si>
    <t xml:space="preserve">Simple moving average periods</t>
  </si>
  <si>
    <t xml:space="preserve">Alert Threshold</t>
  </si>
  <si>
    <t xml:space="preserve">5%</t>
  </si>
  <si>
    <t xml:space="preserve">Price change alert threshold</t>
  </si>
  <si>
    <t xml:space="preserve">Market Hours</t>
  </si>
  <si>
    <t xml:space="preserve">9:30-16:00 EST</t>
  </si>
  <si>
    <t xml:space="preserve">Trading hours</t>
  </si>
  <si>
    <t xml:space="preserve">Base Currency</t>
  </si>
  <si>
    <t xml:space="preserve">USD</t>
  </si>
  <si>
    <t xml:space="preserve">Default currency</t>
  </si>
  <si>
    <t xml:space="preserve">Commission Rate</t>
  </si>
  <si>
    <t xml:space="preserve">0.005</t>
  </si>
  <si>
    <t xml:space="preserve">Trading commission percentage</t>
  </si>
  <si>
    <t xml:space="preserve">Slippage Factor</t>
  </si>
  <si>
    <t xml:space="preserve">0.1%</t>
  </si>
  <si>
    <t xml:space="preserve">Expected slippage</t>
  </si>
  <si>
    <t xml:space="preserve">Helper Calculations and Formulas</t>
  </si>
  <si>
    <t xml:space="preserve">Formula/Calculation</t>
  </si>
  <si>
    <t xml:space="preserve">RSI Calculation</t>
  </si>
  <si>
    <t xml:space="preserve">ATR Calculation</t>
  </si>
  <si>
    <t xml:space="preserve">Moving Average</t>
  </si>
  <si>
    <t xml:space="preserve">Volatility</t>
  </si>
  <si>
    <t xml:space="preserve">Sharpe Ratio</t>
  </si>
  <si>
    <t xml:space="preserve">Beta Calculation</t>
  </si>
  <si>
    <t xml:space="preserve">Position Size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</si>
</sst>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mbria"/>
      <family val="0"/>
      <charset val="1"/>
    </font>
    <font>
      <b val="true"/>
      <sz val="9"/>
      <color rgb="FFFFFFFF"/>
      <name val="Cambria"/>
      <family val="0"/>
      <charset val="1"/>
    </font>
    <font>
      <i val="true"/>
      <sz val="10"/>
      <name val="Cambria"/>
      <family val="0"/>
      <charset val="1"/>
    </font>
    <font>
      <b val="true"/>
      <sz val="12"/>
      <name val="Cambri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1F4E79"/>
        <bgColor rgb="FF333333"/>
      </patternFill>
    </fill>
    <fill>
      <patternFill patternType="solid">
        <fgColor rgb="FFF2F2F2"/>
        <bgColor rgb="FFFFFFFF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C18"/>
    </sheetView>
  </sheetViews>
  <sheetFormatPr defaultColWidth="11.53515625" defaultRowHeight="13.8" zeroHeight="false" outlineLevelRow="0" outlineLevelCol="0"/>
  <sheetData>
    <row r="1" customFormat="false" ht="17.35" hidden="false" customHeight="false" outlineLevel="0" collapsed="false">
      <c r="A1" s="1" t="s">
        <v>0</v>
      </c>
      <c r="B1" s="2" t="s">
        <v>1</v>
      </c>
      <c r="C1" s="2"/>
      <c r="D1" s="2" t="s">
        <v>2</v>
      </c>
      <c r="E1" s="2"/>
    </row>
    <row r="2" customFormat="false" ht="13.8" hidden="false" customHeight="fals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</row>
    <row r="3" customFormat="false" ht="13.8" hidden="false" customHeight="false" outlineLevel="0" collapsed="false">
      <c r="A3" s="3" t="s">
        <v>8</v>
      </c>
      <c r="B3" s="4" t="n">
        <v>67.8</v>
      </c>
      <c r="C3" s="4" t="n">
        <v>42.8</v>
      </c>
      <c r="D3" s="4" t="n">
        <v>51.3</v>
      </c>
      <c r="E3" s="4" t="n">
        <v>0.8</v>
      </c>
    </row>
    <row r="4" customFormat="false" ht="13.8" hidden="false" customHeight="false" outlineLevel="0" collapsed="false">
      <c r="A4" s="3" t="s">
        <v>9</v>
      </c>
      <c r="B4" s="4" t="n">
        <v>19</v>
      </c>
      <c r="C4" s="4" t="n">
        <v>50.1</v>
      </c>
      <c r="D4" s="4" t="n">
        <v>15.5</v>
      </c>
      <c r="E4" s="4" t="n">
        <v>48.6</v>
      </c>
    </row>
    <row r="5" customFormat="false" ht="13.8" hidden="false" customHeight="false" outlineLevel="0" collapsed="false">
      <c r="A5" s="3" t="s">
        <v>10</v>
      </c>
      <c r="B5" s="4" t="n">
        <v>36.9</v>
      </c>
      <c r="C5" s="4" t="n">
        <v>50.3</v>
      </c>
      <c r="D5" s="4" t="n">
        <v>5.1</v>
      </c>
      <c r="E5" s="4" t="n">
        <v>40</v>
      </c>
    </row>
    <row r="6" customFormat="false" ht="13.8" hidden="false" customHeight="false" outlineLevel="0" collapsed="false">
      <c r="A6" s="3" t="s">
        <v>11</v>
      </c>
      <c r="B6" s="4" t="n">
        <v>73.7</v>
      </c>
      <c r="C6" s="4" t="n">
        <v>31.6</v>
      </c>
      <c r="D6" s="4" t="n">
        <v>85.5</v>
      </c>
      <c r="E6" s="4" t="n">
        <v>82.1</v>
      </c>
    </row>
    <row r="7" customFormat="false" ht="13.8" hidden="false" customHeight="false" outlineLevel="0" collapsed="false">
      <c r="A7" s="3" t="s">
        <v>12</v>
      </c>
      <c r="B7" s="4" t="n">
        <v>60.5</v>
      </c>
      <c r="C7" s="4" t="n">
        <v>59.1</v>
      </c>
      <c r="D7" s="4" t="n">
        <v>77.9</v>
      </c>
      <c r="E7" s="4" t="n">
        <v>10.9</v>
      </c>
    </row>
    <row r="8" customFormat="false" ht="13.8" hidden="false" customHeight="false" outlineLevel="0" collapsed="false">
      <c r="A8" s="3" t="s">
        <v>13</v>
      </c>
      <c r="B8" s="4" t="n">
        <v>-0.18</v>
      </c>
      <c r="C8" s="4" t="n">
        <v>40.8</v>
      </c>
      <c r="D8" s="4" t="n">
        <v>0.42</v>
      </c>
      <c r="E8" s="4" t="n">
        <v>86.2</v>
      </c>
    </row>
    <row r="9" customFormat="false" ht="13.8" hidden="false" customHeight="false" outlineLevel="0" collapsed="false">
      <c r="A9" s="3" t="s">
        <v>14</v>
      </c>
      <c r="B9" s="4" t="n">
        <v>1.93</v>
      </c>
      <c r="C9" s="4" t="n">
        <v>51.5</v>
      </c>
      <c r="D9" s="4" t="n">
        <v>0.21</v>
      </c>
      <c r="E9" s="4" t="n">
        <v>62.8</v>
      </c>
    </row>
    <row r="10" customFormat="false" ht="13.8" hidden="false" customHeight="false" outlineLevel="0" collapsed="false">
      <c r="A10" s="3" t="s">
        <v>15</v>
      </c>
      <c r="B10" s="4" t="n">
        <v>-2.86</v>
      </c>
      <c r="C10" s="4" t="n">
        <v>16</v>
      </c>
      <c r="D10" s="4" t="n">
        <v>-1.89</v>
      </c>
      <c r="E10" s="4" t="n">
        <v>43.7</v>
      </c>
    </row>
    <row r="11" customFormat="false" ht="13.8" hidden="false" customHeight="false" outlineLevel="0" collapsed="false">
      <c r="A11" s="3" t="s">
        <v>16</v>
      </c>
      <c r="B11" s="4" t="n">
        <v>68.5</v>
      </c>
      <c r="C11" s="4" t="n">
        <v>41.9</v>
      </c>
      <c r="D11" s="4" t="n">
        <v>69.5</v>
      </c>
      <c r="E11" s="4" t="n">
        <v>94.2</v>
      </c>
    </row>
    <row r="12" customFormat="false" ht="13.8" hidden="false" customHeight="false" outlineLevel="0" collapsed="false">
      <c r="A12" s="3" t="s">
        <v>17</v>
      </c>
      <c r="B12" s="4" t="n">
        <v>68.6</v>
      </c>
      <c r="C12" s="4" t="n">
        <v>19.6</v>
      </c>
      <c r="D12" s="4" t="n">
        <v>8</v>
      </c>
      <c r="E12" s="4" t="n">
        <v>53.9</v>
      </c>
    </row>
    <row r="13" customFormat="false" ht="13.8" hidden="false" customHeight="false" outlineLevel="0" collapsed="false">
      <c r="A13" s="3" t="s">
        <v>18</v>
      </c>
      <c r="B13" s="4" t="n">
        <v>32.2</v>
      </c>
      <c r="C13" s="4" t="n">
        <v>22.1</v>
      </c>
      <c r="D13" s="4" t="n">
        <v>34.7</v>
      </c>
      <c r="E13" s="4" t="n">
        <v>79.7</v>
      </c>
    </row>
    <row r="14" customFormat="false" ht="13.8" hidden="false" customHeight="false" outlineLevel="0" collapsed="false">
      <c r="A14" s="3" t="s">
        <v>19</v>
      </c>
      <c r="B14" s="4" t="n">
        <v>51.8</v>
      </c>
      <c r="C14" s="4" t="n">
        <v>55.3</v>
      </c>
      <c r="D14" s="4" t="n">
        <v>37.1</v>
      </c>
      <c r="E14" s="4" t="n">
        <v>94.7</v>
      </c>
    </row>
    <row r="15" customFormat="false" ht="13.8" hidden="false" customHeight="false" outlineLevel="0" collapsed="false">
      <c r="A15" s="3" t="s">
        <v>20</v>
      </c>
      <c r="B15" s="4" t="n">
        <v>6.9</v>
      </c>
      <c r="C15" s="4" t="n">
        <v>95.1</v>
      </c>
      <c r="D15" s="4" t="n">
        <v>47.5</v>
      </c>
      <c r="E15" s="4" t="n">
        <v>82</v>
      </c>
    </row>
    <row r="16" customFormat="false" ht="13.8" hidden="false" customHeight="false" outlineLevel="0" collapsed="false">
      <c r="A16" s="3" t="s">
        <v>21</v>
      </c>
      <c r="B16" s="4" t="n">
        <v>61.6</v>
      </c>
      <c r="C16" s="4" t="n">
        <v>56.8</v>
      </c>
      <c r="D16" s="4" t="n">
        <v>86.8</v>
      </c>
      <c r="E16" s="4" t="n">
        <v>70.7</v>
      </c>
    </row>
    <row r="17" customFormat="false" ht="13.8" hidden="false" customHeight="false" outlineLevel="0" collapsed="false">
      <c r="A17" s="3" t="s">
        <v>22</v>
      </c>
      <c r="B17" s="4" t="n">
        <v>91.4</v>
      </c>
      <c r="C17" s="4" t="n">
        <v>25.8</v>
      </c>
      <c r="D17" s="4" t="n">
        <v>62.5</v>
      </c>
      <c r="E17" s="4" t="n">
        <v>85.9</v>
      </c>
    </row>
    <row r="18" customFormat="false" ht="13.8" hidden="false" customHeight="false" outlineLevel="0" collapsed="false">
      <c r="A18" s="3" t="s">
        <v>23</v>
      </c>
      <c r="B18" s="4" t="n">
        <v>12.9</v>
      </c>
      <c r="C18" s="4" t="n">
        <v>74.1</v>
      </c>
      <c r="D18" s="4" t="n">
        <v>88.2</v>
      </c>
      <c r="E18" s="4" t="n">
        <v>40.2</v>
      </c>
    </row>
    <row r="28" customFormat="false" ht="13.8" hidden="false" customHeight="false" outlineLevel="0" collapsed="false">
      <c r="A28" s="0" t="s">
        <v>24</v>
      </c>
    </row>
    <row r="1048576" customFormat="false" ht="12.8" hidden="false" customHeight="false" outlineLevel="0" collapsed="false"/>
  </sheetData>
  <mergeCells count="2">
    <mergeCell ref="B1:C1"/>
    <mergeCell ref="D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18"/>
    </sheetView>
  </sheetViews>
  <sheetFormatPr defaultColWidth="8.6796875" defaultRowHeight="15" zeroHeight="false" outlineLevelRow="0" outlineLevelCol="0"/>
  <cols>
    <col collapsed="false" customWidth="true" hidden="false" outlineLevel="0" max="1" min="1" style="5" width="37.15"/>
    <col collapsed="false" customWidth="true" hidden="false" outlineLevel="0" max="10" min="2" style="5" width="8"/>
    <col collapsed="false" customWidth="true" hidden="false" outlineLevel="0" max="11" min="11" style="5" width="15"/>
    <col collapsed="false" customWidth="true" hidden="false" outlineLevel="0" max="14" min="12" style="5" width="12"/>
    <col collapsed="false" customWidth="true" hidden="false" outlineLevel="0" max="15" min="15" style="5" width="15"/>
    <col collapsed="false" customWidth="true" hidden="false" outlineLevel="0" max="19" min="16" style="5" width="12"/>
  </cols>
  <sheetData>
    <row r="1" customFormat="false" ht="17.35" hidden="false" customHeight="false" outlineLevel="0" collapsed="false">
      <c r="A1" s="1" t="s">
        <v>25</v>
      </c>
      <c r="T1" s="6" t="s">
        <v>26</v>
      </c>
    </row>
    <row r="2" customFormat="false" ht="15" hidden="false" customHeight="false" outlineLevel="0" collapsed="false">
      <c r="A2" s="3" t="s">
        <v>3</v>
      </c>
      <c r="B2" s="3" t="s">
        <v>6</v>
      </c>
      <c r="C2" s="3" t="s">
        <v>7</v>
      </c>
      <c r="D2" s="3" t="s">
        <v>27</v>
      </c>
      <c r="E2" s="3" t="s">
        <v>6</v>
      </c>
      <c r="F2" s="3" t="s">
        <v>7</v>
      </c>
      <c r="G2" s="3" t="s">
        <v>27</v>
      </c>
      <c r="H2" s="3" t="s">
        <v>28</v>
      </c>
      <c r="I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34</v>
      </c>
      <c r="P2" s="3" t="s">
        <v>35</v>
      </c>
      <c r="Q2" s="3" t="s">
        <v>36</v>
      </c>
      <c r="R2" s="3" t="s">
        <v>37</v>
      </c>
      <c r="S2" s="3" t="s">
        <v>38</v>
      </c>
    </row>
    <row r="3" customFormat="false" ht="15" hidden="false" customHeight="false" outlineLevel="0" collapsed="false">
      <c r="A3" s="3" t="s">
        <v>8</v>
      </c>
      <c r="B3" s="4" t="n">
        <v>67.8</v>
      </c>
      <c r="C3" s="4" t="n">
        <v>42.8</v>
      </c>
      <c r="D3" s="4" t="n">
        <v>64.8</v>
      </c>
      <c r="E3" s="4" t="n">
        <v>51.3</v>
      </c>
      <c r="F3" s="4" t="n">
        <v>0.8</v>
      </c>
      <c r="G3" s="4" t="n">
        <v>85.4</v>
      </c>
      <c r="H3" s="4" t="n">
        <v>85.6</v>
      </c>
      <c r="I3" s="4" t="n">
        <v>54.8</v>
      </c>
      <c r="K3" s="7" t="s">
        <v>39</v>
      </c>
      <c r="L3" s="4" t="n">
        <v>2.56</v>
      </c>
      <c r="M3" s="4" t="n">
        <v>2.47</v>
      </c>
      <c r="N3" s="4" t="n">
        <v>-4.02</v>
      </c>
      <c r="P3" s="4" t="n">
        <v>94.7</v>
      </c>
      <c r="Q3" s="4" t="n">
        <v>31.7</v>
      </c>
      <c r="R3" s="4" t="n">
        <v>4.4</v>
      </c>
      <c r="S3" s="4" t="n">
        <v>85.6</v>
      </c>
    </row>
    <row r="4" customFormat="false" ht="15" hidden="false" customHeight="false" outlineLevel="0" collapsed="false">
      <c r="A4" s="3" t="s">
        <v>9</v>
      </c>
      <c r="B4" s="4" t="n">
        <v>19</v>
      </c>
      <c r="C4" s="4" t="n">
        <v>50.1</v>
      </c>
      <c r="D4" s="4" t="n">
        <v>53</v>
      </c>
      <c r="E4" s="4" t="n">
        <v>15.5</v>
      </c>
      <c r="F4" s="4" t="n">
        <v>48.6</v>
      </c>
      <c r="G4" s="4" t="n">
        <v>65.7</v>
      </c>
      <c r="H4" s="4" t="n">
        <v>96.6</v>
      </c>
      <c r="I4" s="4" t="n">
        <v>16.4</v>
      </c>
      <c r="K4" s="7" t="s">
        <v>40</v>
      </c>
      <c r="L4" s="4" t="n">
        <v>-0.78</v>
      </c>
      <c r="M4" s="4" t="n">
        <v>2.08</v>
      </c>
      <c r="N4" s="4" t="n">
        <v>-4.76</v>
      </c>
      <c r="P4" s="4" t="n">
        <v>42.7</v>
      </c>
      <c r="Q4" s="4" t="n">
        <v>32.5</v>
      </c>
      <c r="R4" s="4" t="n">
        <v>91.1</v>
      </c>
      <c r="S4" s="4" t="n">
        <v>33.1</v>
      </c>
    </row>
    <row r="5" customFormat="false" ht="15" hidden="false" customHeight="false" outlineLevel="0" collapsed="false">
      <c r="A5" s="3" t="s">
        <v>10</v>
      </c>
      <c r="B5" s="4" t="n">
        <v>36.9</v>
      </c>
      <c r="C5" s="4" t="n">
        <v>50.3</v>
      </c>
      <c r="D5" s="4" t="n">
        <v>14.2</v>
      </c>
      <c r="E5" s="4" t="n">
        <v>5.1</v>
      </c>
      <c r="F5" s="4" t="n">
        <v>40</v>
      </c>
      <c r="G5" s="4" t="n">
        <v>19.4</v>
      </c>
      <c r="H5" s="4" t="n">
        <v>8.6</v>
      </c>
      <c r="I5" s="4" t="n">
        <v>34.6</v>
      </c>
      <c r="K5" s="7" t="s">
        <v>41</v>
      </c>
      <c r="L5" s="4" t="n">
        <v>12.2</v>
      </c>
      <c r="M5" s="4" t="n">
        <v>64.7</v>
      </c>
      <c r="N5" s="4" t="n">
        <v>23.2</v>
      </c>
      <c r="P5" s="4" t="n">
        <v>35.7</v>
      </c>
      <c r="Q5" s="4" t="n">
        <v>27.3</v>
      </c>
      <c r="R5" s="4" t="n">
        <v>88.3</v>
      </c>
      <c r="S5" s="4" t="n">
        <v>8.6</v>
      </c>
    </row>
    <row r="6" customFormat="false" ht="15" hidden="false" customHeight="false" outlineLevel="0" collapsed="false">
      <c r="A6" s="3" t="s">
        <v>11</v>
      </c>
      <c r="B6" s="4" t="n">
        <v>73.7</v>
      </c>
      <c r="C6" s="4" t="n">
        <v>31.6</v>
      </c>
      <c r="D6" s="4" t="n">
        <v>32.7</v>
      </c>
      <c r="E6" s="4" t="n">
        <v>85.5</v>
      </c>
      <c r="F6" s="4" t="n">
        <v>82.1</v>
      </c>
      <c r="G6" s="4" t="n">
        <v>59</v>
      </c>
      <c r="H6" s="4" t="n">
        <v>13.9</v>
      </c>
      <c r="I6" s="4" t="n">
        <v>28.5</v>
      </c>
      <c r="K6" s="7" t="s">
        <v>42</v>
      </c>
      <c r="L6" s="4" t="n">
        <v>79</v>
      </c>
      <c r="M6" s="4" t="n">
        <v>26.3</v>
      </c>
      <c r="N6" s="4" t="n">
        <v>0</v>
      </c>
      <c r="P6" s="4" t="n">
        <v>33</v>
      </c>
      <c r="Q6" s="4" t="n">
        <v>94.1</v>
      </c>
      <c r="R6" s="4" t="n">
        <v>6.2</v>
      </c>
      <c r="S6" s="4" t="n">
        <v>56.4</v>
      </c>
    </row>
    <row r="7" customFormat="false" ht="15" hidden="false" customHeight="false" outlineLevel="0" collapsed="false">
      <c r="A7" s="3" t="s">
        <v>12</v>
      </c>
      <c r="B7" s="4" t="n">
        <v>60.5</v>
      </c>
      <c r="C7" s="4" t="n">
        <v>59.1</v>
      </c>
      <c r="D7" s="4" t="n">
        <v>69.8</v>
      </c>
      <c r="E7" s="4" t="n">
        <v>77.9</v>
      </c>
      <c r="F7" s="4" t="n">
        <v>10.9</v>
      </c>
      <c r="G7" s="4" t="n">
        <v>15.7</v>
      </c>
      <c r="H7" s="4" t="n">
        <v>53.8</v>
      </c>
      <c r="I7" s="4" t="n">
        <v>45.4</v>
      </c>
      <c r="K7" s="7" t="s">
        <v>43</v>
      </c>
      <c r="L7" s="4" t="n">
        <v>61.1</v>
      </c>
      <c r="M7" s="4" t="n">
        <v>75.1</v>
      </c>
      <c r="N7" s="4" t="n">
        <v>35.4</v>
      </c>
      <c r="P7" s="4" t="n">
        <v>40.9</v>
      </c>
      <c r="Q7" s="4" t="n">
        <v>83.6</v>
      </c>
      <c r="R7" s="4" t="n">
        <v>64.2</v>
      </c>
      <c r="S7" s="4" t="n">
        <v>17.9</v>
      </c>
    </row>
    <row r="8" customFormat="false" ht="15" hidden="false" customHeight="false" outlineLevel="0" collapsed="false">
      <c r="A8" s="3" t="s">
        <v>13</v>
      </c>
      <c r="B8" s="4" t="n">
        <v>-0.18</v>
      </c>
      <c r="C8" s="4" t="n">
        <v>40.8</v>
      </c>
      <c r="D8" s="4" t="n">
        <v>96.9</v>
      </c>
      <c r="E8" s="4" t="n">
        <v>0.42</v>
      </c>
      <c r="F8" s="4" t="n">
        <v>86.2</v>
      </c>
      <c r="G8" s="4" t="n">
        <v>58.8</v>
      </c>
      <c r="H8" s="4" t="n">
        <v>1.81</v>
      </c>
      <c r="I8" s="4" t="n">
        <v>80</v>
      </c>
      <c r="K8" s="7" t="s">
        <v>44</v>
      </c>
      <c r="L8" s="4" t="n">
        <v>16.9</v>
      </c>
      <c r="M8" s="4" t="n">
        <v>59.6</v>
      </c>
      <c r="N8" s="4" t="n">
        <v>12.1</v>
      </c>
      <c r="P8" s="4" t="n">
        <v>26.3</v>
      </c>
      <c r="Q8" s="4" t="n">
        <v>43.8</v>
      </c>
      <c r="R8" s="4" t="n">
        <v>62.4</v>
      </c>
      <c r="S8" s="4" t="n">
        <v>81.8</v>
      </c>
    </row>
    <row r="9" customFormat="false" ht="15" hidden="false" customHeight="false" outlineLevel="0" collapsed="false">
      <c r="A9" s="3" t="s">
        <v>14</v>
      </c>
      <c r="B9" s="4" t="n">
        <v>1.93</v>
      </c>
      <c r="C9" s="4" t="n">
        <v>51.5</v>
      </c>
      <c r="D9" s="4" t="n">
        <v>3.9</v>
      </c>
      <c r="E9" s="4" t="n">
        <v>0.21</v>
      </c>
      <c r="F9" s="4" t="n">
        <v>62.8</v>
      </c>
      <c r="G9" s="4" t="n">
        <v>16.4</v>
      </c>
      <c r="H9" s="4" t="n">
        <v>2.68</v>
      </c>
      <c r="I9" s="4" t="n">
        <v>19.1</v>
      </c>
      <c r="K9" s="7" t="s">
        <v>45</v>
      </c>
      <c r="L9" s="4" t="n">
        <v>71.8</v>
      </c>
      <c r="M9" s="4" t="n">
        <v>45.9</v>
      </c>
      <c r="N9" s="4" t="n">
        <v>15.1</v>
      </c>
      <c r="P9" s="4" t="n">
        <v>63.5</v>
      </c>
      <c r="Q9" s="4" t="n">
        <v>60.2</v>
      </c>
      <c r="R9" s="4" t="n">
        <v>18.8</v>
      </c>
      <c r="S9" s="4" t="n">
        <v>94.9</v>
      </c>
    </row>
    <row r="10" customFormat="false" ht="15" hidden="false" customHeight="false" outlineLevel="0" collapsed="false">
      <c r="A10" s="3" t="s">
        <v>15</v>
      </c>
      <c r="B10" s="4" t="n">
        <v>-2.86</v>
      </c>
      <c r="C10" s="4" t="n">
        <v>16</v>
      </c>
      <c r="D10" s="4" t="n">
        <v>20.2</v>
      </c>
      <c r="E10" s="4" t="n">
        <v>-1.89</v>
      </c>
      <c r="F10" s="4" t="n">
        <v>43.7</v>
      </c>
      <c r="G10" s="4" t="n">
        <v>84.9</v>
      </c>
      <c r="H10" s="4" t="n">
        <v>2.55</v>
      </c>
      <c r="I10" s="4" t="n">
        <v>55.6</v>
      </c>
      <c r="K10" s="7" t="s">
        <v>46</v>
      </c>
      <c r="L10" s="4" t="n">
        <v>2.71</v>
      </c>
      <c r="M10" s="4" t="n">
        <v>4.44</v>
      </c>
      <c r="N10" s="4" t="n">
        <v>3.45</v>
      </c>
      <c r="P10" s="4" t="n">
        <v>41.4</v>
      </c>
      <c r="Q10" s="4" t="n">
        <v>8.8</v>
      </c>
      <c r="R10" s="4" t="n">
        <v>68.8</v>
      </c>
      <c r="S10" s="4" t="n">
        <v>99.4</v>
      </c>
    </row>
    <row r="11" customFormat="false" ht="15" hidden="false" customHeight="false" outlineLevel="0" collapsed="false">
      <c r="A11" s="3" t="s">
        <v>16</v>
      </c>
      <c r="B11" s="4" t="n">
        <v>68.5</v>
      </c>
      <c r="C11" s="4" t="n">
        <v>41.9</v>
      </c>
      <c r="D11" s="4" t="n">
        <v>59.5</v>
      </c>
      <c r="E11" s="4" t="n">
        <v>69.5</v>
      </c>
      <c r="F11" s="4" t="n">
        <v>94.2</v>
      </c>
      <c r="G11" s="4" t="n">
        <v>40.5</v>
      </c>
      <c r="H11" s="4" t="n">
        <v>93</v>
      </c>
      <c r="I11" s="4" t="n">
        <v>89.5</v>
      </c>
      <c r="K11" s="7" t="s">
        <v>47</v>
      </c>
      <c r="L11" s="4" t="n">
        <v>-1.18</v>
      </c>
      <c r="M11" s="4" t="n">
        <v>-0.77</v>
      </c>
      <c r="N11" s="4" t="n">
        <v>4.89</v>
      </c>
      <c r="P11" s="4" t="n">
        <v>3.5</v>
      </c>
      <c r="Q11" s="4" t="n">
        <v>76.1</v>
      </c>
      <c r="R11" s="4" t="n">
        <v>11.3</v>
      </c>
      <c r="S11" s="4" t="n">
        <v>51.3</v>
      </c>
    </row>
    <row r="12" customFormat="false" ht="15" hidden="false" customHeight="false" outlineLevel="0" collapsed="false">
      <c r="A12" s="3" t="s">
        <v>17</v>
      </c>
      <c r="B12" s="4" t="n">
        <v>68.6</v>
      </c>
      <c r="C12" s="4" t="n">
        <v>19.6</v>
      </c>
      <c r="D12" s="4" t="n">
        <v>21.1</v>
      </c>
      <c r="E12" s="4" t="n">
        <v>8</v>
      </c>
      <c r="F12" s="4" t="n">
        <v>53.9</v>
      </c>
      <c r="G12" s="4" t="n">
        <v>85.1</v>
      </c>
      <c r="H12" s="4" t="n">
        <v>94.4</v>
      </c>
      <c r="I12" s="4" t="n">
        <v>94.6</v>
      </c>
      <c r="K12" s="7" t="s">
        <v>48</v>
      </c>
      <c r="L12" s="4" t="n">
        <v>-2.56</v>
      </c>
      <c r="M12" s="4" t="n">
        <v>0.19</v>
      </c>
      <c r="N12" s="4" t="n">
        <v>1.91</v>
      </c>
      <c r="P12" s="4" t="n">
        <v>35.8</v>
      </c>
      <c r="Q12" s="4" t="n">
        <v>99.1</v>
      </c>
      <c r="R12" s="4" t="n">
        <v>1.9</v>
      </c>
      <c r="S12" s="4" t="n">
        <v>30.3</v>
      </c>
    </row>
    <row r="13" customFormat="false" ht="15" hidden="false" customHeight="false" outlineLevel="0" collapsed="false">
      <c r="A13" s="3" t="s">
        <v>18</v>
      </c>
      <c r="B13" s="4" t="n">
        <v>32.2</v>
      </c>
      <c r="C13" s="4" t="n">
        <v>22.1</v>
      </c>
      <c r="D13" s="4" t="n">
        <v>26.6</v>
      </c>
      <c r="E13" s="4" t="n">
        <v>34.7</v>
      </c>
      <c r="F13" s="4" t="n">
        <v>79.7</v>
      </c>
      <c r="G13" s="4" t="n">
        <v>46.3</v>
      </c>
      <c r="H13" s="4" t="n">
        <v>50</v>
      </c>
      <c r="I13" s="4" t="n">
        <v>67</v>
      </c>
      <c r="K13" s="7" t="s">
        <v>49</v>
      </c>
      <c r="L13" s="4" t="n">
        <v>-1.28</v>
      </c>
      <c r="M13" s="4" t="n">
        <v>-3.8</v>
      </c>
      <c r="N13" s="4" t="n">
        <v>2.65</v>
      </c>
      <c r="P13" s="4" t="n">
        <v>19.7</v>
      </c>
      <c r="Q13" s="4" t="n">
        <v>92.3</v>
      </c>
      <c r="R13" s="4" t="n">
        <v>4.9</v>
      </c>
      <c r="S13" s="4" t="n">
        <v>15.1</v>
      </c>
    </row>
    <row r="14" customFormat="false" ht="15" hidden="false" customHeight="false" outlineLevel="0" collapsed="false">
      <c r="A14" s="3" t="s">
        <v>19</v>
      </c>
      <c r="B14" s="4" t="n">
        <v>51.8</v>
      </c>
      <c r="C14" s="4" t="n">
        <v>55.3</v>
      </c>
      <c r="D14" s="4" t="n">
        <v>40.5</v>
      </c>
      <c r="E14" s="4" t="n">
        <v>37.1</v>
      </c>
      <c r="F14" s="4" t="n">
        <v>94.7</v>
      </c>
      <c r="G14" s="4" t="n">
        <v>12.3</v>
      </c>
      <c r="H14" s="4" t="n">
        <v>85.4</v>
      </c>
      <c r="I14" s="4" t="n">
        <v>75.1</v>
      </c>
      <c r="K14" s="7" t="s">
        <v>50</v>
      </c>
      <c r="L14" s="4" t="n">
        <v>83.5</v>
      </c>
      <c r="M14" s="4" t="n">
        <v>18.2</v>
      </c>
      <c r="N14" s="4" t="n">
        <v>57.9</v>
      </c>
      <c r="P14" s="4" t="n">
        <v>12.2</v>
      </c>
      <c r="Q14" s="4" t="n">
        <v>27.6</v>
      </c>
      <c r="R14" s="4" t="n">
        <v>27.1</v>
      </c>
      <c r="S14" s="4" t="n">
        <v>30</v>
      </c>
    </row>
    <row r="15" customFormat="false" ht="15" hidden="false" customHeight="false" outlineLevel="0" collapsed="false">
      <c r="A15" s="3" t="s">
        <v>20</v>
      </c>
      <c r="B15" s="4" t="n">
        <v>6.9</v>
      </c>
      <c r="C15" s="4" t="n">
        <v>95.1</v>
      </c>
      <c r="D15" s="4" t="n">
        <v>49.2</v>
      </c>
      <c r="E15" s="4" t="n">
        <v>47.5</v>
      </c>
      <c r="F15" s="4" t="n">
        <v>82</v>
      </c>
      <c r="G15" s="4" t="n">
        <v>16.3</v>
      </c>
      <c r="H15" s="4" t="n">
        <v>70.3</v>
      </c>
      <c r="I15" s="4" t="n">
        <v>86.4</v>
      </c>
      <c r="K15" s="7" t="s">
        <v>17</v>
      </c>
      <c r="L15" s="4" t="n">
        <v>10.5</v>
      </c>
      <c r="M15" s="4" t="n">
        <v>36.8</v>
      </c>
      <c r="N15" s="4" t="n">
        <v>67.8</v>
      </c>
      <c r="P15" s="4" t="n">
        <v>27.6</v>
      </c>
      <c r="Q15" s="4" t="n">
        <v>28.6</v>
      </c>
      <c r="R15" s="4" t="n">
        <v>59.5</v>
      </c>
      <c r="S15" s="4" t="n">
        <v>90.6</v>
      </c>
    </row>
    <row r="16" customFormat="false" ht="15" hidden="false" customHeight="false" outlineLevel="0" collapsed="false">
      <c r="A16" s="3" t="s">
        <v>21</v>
      </c>
      <c r="B16" s="4" t="n">
        <v>61.6</v>
      </c>
      <c r="C16" s="4" t="n">
        <v>56.8</v>
      </c>
      <c r="D16" s="4" t="n">
        <v>82.3</v>
      </c>
      <c r="E16" s="4" t="n">
        <v>86.8</v>
      </c>
      <c r="F16" s="4" t="n">
        <v>70.7</v>
      </c>
      <c r="G16" s="4" t="n">
        <v>69.3</v>
      </c>
      <c r="H16" s="4" t="n">
        <v>65.3</v>
      </c>
      <c r="I16" s="4" t="n">
        <v>95.5</v>
      </c>
      <c r="K16" s="7" t="s">
        <v>51</v>
      </c>
      <c r="L16" s="4" t="n">
        <v>94.3</v>
      </c>
      <c r="M16" s="4" t="n">
        <v>85.9</v>
      </c>
      <c r="N16" s="4" t="n">
        <v>51.9</v>
      </c>
      <c r="P16" s="4" t="n">
        <v>43.1</v>
      </c>
      <c r="Q16" s="4" t="n">
        <v>17.7</v>
      </c>
      <c r="R16" s="4" t="n">
        <v>81.1</v>
      </c>
      <c r="S16" s="4" t="n">
        <v>78.6</v>
      </c>
    </row>
    <row r="17" customFormat="false" ht="15" hidden="false" customHeight="false" outlineLevel="0" collapsed="false">
      <c r="A17" s="3" t="s">
        <v>22</v>
      </c>
      <c r="B17" s="4" t="n">
        <v>91.4</v>
      </c>
      <c r="C17" s="4" t="n">
        <v>25.8</v>
      </c>
      <c r="D17" s="4" t="n">
        <v>89.3</v>
      </c>
      <c r="E17" s="4" t="n">
        <v>62.5</v>
      </c>
      <c r="F17" s="4" t="n">
        <v>85.9</v>
      </c>
      <c r="G17" s="4" t="n">
        <v>51.7</v>
      </c>
      <c r="H17" s="4" t="n">
        <v>23.2</v>
      </c>
      <c r="I17" s="4" t="n">
        <v>65.2</v>
      </c>
      <c r="K17" s="7" t="s">
        <v>18</v>
      </c>
      <c r="L17" s="4" t="n">
        <v>47.3</v>
      </c>
      <c r="M17" s="4" t="n">
        <v>70.6</v>
      </c>
      <c r="N17" s="4" t="n">
        <v>28.9</v>
      </c>
      <c r="P17" s="4" t="n">
        <v>76.5</v>
      </c>
      <c r="Q17" s="4" t="n">
        <v>64.1</v>
      </c>
      <c r="R17" s="4" t="n">
        <v>95.9</v>
      </c>
      <c r="S17" s="4" t="n">
        <v>42.6</v>
      </c>
    </row>
    <row r="18" customFormat="false" ht="15" hidden="false" customHeight="false" outlineLevel="0" collapsed="false">
      <c r="A18" s="3" t="s">
        <v>23</v>
      </c>
      <c r="B18" s="4" t="n">
        <v>12.9</v>
      </c>
      <c r="C18" s="4" t="n">
        <v>74.1</v>
      </c>
      <c r="D18" s="4" t="n">
        <v>45.3</v>
      </c>
      <c r="E18" s="4" t="n">
        <v>88.2</v>
      </c>
      <c r="F18" s="4" t="n">
        <v>40.2</v>
      </c>
      <c r="G18" s="4" t="n">
        <v>91.3</v>
      </c>
      <c r="H18" s="4" t="n">
        <v>55.3</v>
      </c>
      <c r="I18" s="4" t="n">
        <v>43</v>
      </c>
    </row>
    <row r="19" customFormat="false" ht="15" hidden="false" customHeight="false" outlineLevel="0" collapsed="false">
      <c r="A19" s="3"/>
      <c r="B19" s="4"/>
      <c r="C19" s="4"/>
      <c r="D19" s="4"/>
      <c r="E19" s="4"/>
      <c r="F19" s="4"/>
      <c r="G19" s="4"/>
      <c r="H19" s="4"/>
      <c r="I19" s="4"/>
    </row>
    <row r="21" customFormat="false" ht="15" hidden="false" customHeight="false" outlineLevel="0" collapsed="false">
      <c r="A21" s="3" t="s">
        <v>52</v>
      </c>
      <c r="B21" s="3" t="s">
        <v>53</v>
      </c>
      <c r="C21" s="3" t="s">
        <v>54</v>
      </c>
      <c r="D21" s="3" t="s">
        <v>55</v>
      </c>
      <c r="E21" s="3" t="s">
        <v>56</v>
      </c>
      <c r="F21" s="3" t="s">
        <v>57</v>
      </c>
      <c r="G21" s="3" t="s">
        <v>58</v>
      </c>
      <c r="H21" s="3" t="s">
        <v>59</v>
      </c>
      <c r="I21" s="3" t="s">
        <v>60</v>
      </c>
      <c r="J21" s="3" t="s">
        <v>61</v>
      </c>
      <c r="K21" s="3" t="s">
        <v>62</v>
      </c>
      <c r="L21" s="3" t="s">
        <v>63</v>
      </c>
      <c r="M21" s="3" t="s">
        <v>64</v>
      </c>
      <c r="N21" s="3" t="s">
        <v>65</v>
      </c>
      <c r="O21" s="3" t="s">
        <v>66</v>
      </c>
      <c r="P21" s="3" t="s">
        <v>67</v>
      </c>
      <c r="Q21" s="3" t="s">
        <v>68</v>
      </c>
      <c r="R21" s="3" t="s">
        <v>69</v>
      </c>
      <c r="S21" s="3" t="s">
        <v>70</v>
      </c>
      <c r="T21" s="3" t="s">
        <v>71</v>
      </c>
      <c r="U21" s="3" t="s">
        <v>72</v>
      </c>
      <c r="V21" s="3" t="s">
        <v>73</v>
      </c>
      <c r="W21" s="3" t="s">
        <v>74</v>
      </c>
      <c r="X21" s="3" t="s">
        <v>75</v>
      </c>
    </row>
    <row r="22" customFormat="false" ht="15" hidden="false" customHeight="false" outlineLevel="0" collapsed="false">
      <c r="A22" s="4" t="s">
        <v>76</v>
      </c>
      <c r="B22" s="4" t="s">
        <v>77</v>
      </c>
      <c r="C22" s="8" t="n">
        <v>1.28</v>
      </c>
      <c r="D22" s="9" t="n">
        <v>-0.02</v>
      </c>
      <c r="E22" s="9" t="n">
        <v>-3.44</v>
      </c>
      <c r="F22" s="4" t="n">
        <v>7.8</v>
      </c>
      <c r="G22" s="4" t="n">
        <v>-14.3</v>
      </c>
      <c r="H22" s="4" t="n">
        <v>-17.6</v>
      </c>
      <c r="I22" s="4" t="n">
        <v>16.7</v>
      </c>
      <c r="J22" s="4" t="n">
        <v>10.5</v>
      </c>
      <c r="K22" s="4" t="n">
        <v>40</v>
      </c>
      <c r="L22" s="4" t="n">
        <v>74.2</v>
      </c>
      <c r="M22" s="4" t="n">
        <v>41.2</v>
      </c>
      <c r="N22" s="4" t="n">
        <v>225.88</v>
      </c>
      <c r="O22" s="4" t="n">
        <v>183.32</v>
      </c>
      <c r="P22" s="4" t="n">
        <v>290.66</v>
      </c>
      <c r="Q22" s="4" t="n">
        <v>265.38</v>
      </c>
      <c r="R22" s="4" t="n">
        <v>7.9</v>
      </c>
      <c r="S22" s="4" t="n">
        <v>9.22</v>
      </c>
      <c r="T22" s="4" t="n">
        <v>75.7</v>
      </c>
      <c r="U22" s="4" t="n">
        <v>34.3</v>
      </c>
      <c r="V22" s="4" t="n">
        <v>85</v>
      </c>
      <c r="W22" s="4" t="n">
        <v>89.4</v>
      </c>
      <c r="X22" s="4" t="n">
        <v>67.4</v>
      </c>
    </row>
    <row r="23" customFormat="false" ht="15" hidden="false" customHeight="false" outlineLevel="0" collapsed="false">
      <c r="A23" s="4" t="s">
        <v>78</v>
      </c>
      <c r="B23" s="4" t="s">
        <v>79</v>
      </c>
      <c r="C23" s="8" t="n">
        <v>4.13</v>
      </c>
      <c r="D23" s="8" t="n">
        <v>1.02</v>
      </c>
      <c r="E23" s="8" t="n">
        <v>0.19</v>
      </c>
      <c r="F23" s="4" t="n">
        <v>-10</v>
      </c>
      <c r="G23" s="4" t="n">
        <v>-10.4</v>
      </c>
      <c r="H23" s="4" t="n">
        <v>18.8</v>
      </c>
      <c r="I23" s="4" t="n">
        <v>-6.4</v>
      </c>
      <c r="J23" s="4" t="n">
        <v>-1.3</v>
      </c>
      <c r="K23" s="4" t="n">
        <v>41</v>
      </c>
      <c r="L23" s="4" t="n">
        <v>71.8</v>
      </c>
      <c r="M23" s="4" t="n">
        <v>73.1</v>
      </c>
      <c r="N23" s="4" t="n">
        <v>116.13</v>
      </c>
      <c r="O23" s="4" t="n">
        <v>180.8</v>
      </c>
      <c r="P23" s="4" t="n">
        <v>273.68</v>
      </c>
      <c r="Q23" s="4" t="n">
        <v>360.73</v>
      </c>
      <c r="R23" s="4" t="n">
        <v>4.51</v>
      </c>
      <c r="S23" s="4" t="n">
        <v>5.34</v>
      </c>
      <c r="T23" s="4" t="n">
        <v>2.8</v>
      </c>
      <c r="U23" s="4" t="n">
        <v>60.7</v>
      </c>
      <c r="V23" s="4" t="n">
        <v>59.8</v>
      </c>
      <c r="W23" s="4" t="n">
        <v>39.3</v>
      </c>
      <c r="X23" s="4" t="n">
        <v>23.9</v>
      </c>
    </row>
    <row r="24" customFormat="false" ht="15" hidden="false" customHeight="false" outlineLevel="0" collapsed="false">
      <c r="A24" s="4" t="s">
        <v>80</v>
      </c>
      <c r="B24" s="4" t="s">
        <v>81</v>
      </c>
      <c r="C24" s="8" t="n">
        <v>2.21</v>
      </c>
      <c r="D24" s="9" t="n">
        <v>-1.37</v>
      </c>
      <c r="E24" s="8" t="n">
        <v>3.4</v>
      </c>
      <c r="F24" s="4" t="n">
        <v>14.3</v>
      </c>
      <c r="G24" s="4" t="n">
        <v>7.1</v>
      </c>
      <c r="H24" s="4" t="n">
        <v>16.9</v>
      </c>
      <c r="I24" s="4" t="n">
        <v>-2.8</v>
      </c>
      <c r="J24" s="4" t="n">
        <v>7.4</v>
      </c>
      <c r="K24" s="4" t="n">
        <v>68</v>
      </c>
      <c r="L24" s="4" t="n">
        <v>72.2</v>
      </c>
      <c r="M24" s="4" t="n">
        <v>57.4</v>
      </c>
      <c r="N24" s="4" t="n">
        <v>193.45</v>
      </c>
      <c r="O24" s="4" t="n">
        <v>291.26</v>
      </c>
      <c r="P24" s="4" t="n">
        <v>263.39</v>
      </c>
      <c r="Q24" s="4" t="n">
        <v>192.9</v>
      </c>
      <c r="R24" s="4" t="n">
        <v>7.68</v>
      </c>
      <c r="S24" s="4" t="n">
        <v>4.02</v>
      </c>
      <c r="T24" s="4" t="n">
        <v>11.2</v>
      </c>
      <c r="U24" s="4" t="n">
        <v>90.5</v>
      </c>
      <c r="V24" s="4" t="n">
        <v>92.9</v>
      </c>
      <c r="W24" s="4" t="n">
        <v>45.5</v>
      </c>
      <c r="X24" s="4" t="n">
        <v>80.9</v>
      </c>
    </row>
    <row r="25" customFormat="false" ht="15" hidden="false" customHeight="false" outlineLevel="0" collapsed="false">
      <c r="A25" s="4" t="s">
        <v>82</v>
      </c>
      <c r="B25" s="4" t="s">
        <v>83</v>
      </c>
      <c r="C25" s="9" t="n">
        <v>-2.83</v>
      </c>
      <c r="D25" s="9" t="n">
        <v>-2.25</v>
      </c>
      <c r="E25" s="8" t="n">
        <v>4.64</v>
      </c>
      <c r="F25" s="4" t="n">
        <v>19.6</v>
      </c>
      <c r="G25" s="4" t="n">
        <v>-7.7</v>
      </c>
      <c r="H25" s="4" t="n">
        <v>-17.2</v>
      </c>
      <c r="I25" s="4" t="n">
        <v>8.8</v>
      </c>
      <c r="J25" s="4" t="n">
        <v>6.6</v>
      </c>
      <c r="K25" s="4" t="n">
        <v>85</v>
      </c>
      <c r="L25" s="4" t="n">
        <v>84.6</v>
      </c>
      <c r="M25" s="4" t="n">
        <v>76.2</v>
      </c>
      <c r="N25" s="4" t="n">
        <v>191.57</v>
      </c>
      <c r="O25" s="4" t="n">
        <v>142.34</v>
      </c>
      <c r="P25" s="4" t="n">
        <v>134.89</v>
      </c>
      <c r="Q25" s="4" t="n">
        <v>385.68</v>
      </c>
      <c r="R25" s="4" t="n">
        <v>3.55</v>
      </c>
      <c r="S25" s="4" t="n">
        <v>8.02</v>
      </c>
      <c r="T25" s="4" t="n">
        <v>1.7</v>
      </c>
      <c r="U25" s="4" t="n">
        <v>99.6</v>
      </c>
      <c r="V25" s="4" t="n">
        <v>90.5</v>
      </c>
      <c r="W25" s="4" t="n">
        <v>76.8</v>
      </c>
      <c r="X25" s="4" t="n">
        <v>13.3</v>
      </c>
    </row>
    <row r="26" customFormat="false" ht="15" hidden="false" customHeight="false" outlineLevel="0" collapsed="false">
      <c r="A26" s="4" t="s">
        <v>84</v>
      </c>
      <c r="B26" s="4" t="s">
        <v>85</v>
      </c>
      <c r="C26" s="9" t="n">
        <v>-0.51</v>
      </c>
      <c r="D26" s="9" t="n">
        <v>-4.58</v>
      </c>
      <c r="E26" s="8" t="n">
        <v>0.96</v>
      </c>
      <c r="F26" s="4" t="n">
        <v>-8.9</v>
      </c>
      <c r="G26" s="4" t="n">
        <v>-4.1</v>
      </c>
      <c r="H26" s="4" t="n">
        <v>-13.9</v>
      </c>
      <c r="I26" s="4" t="n">
        <v>-10.5</v>
      </c>
      <c r="J26" s="4" t="n">
        <v>8.4</v>
      </c>
      <c r="K26" s="4" t="n">
        <v>34</v>
      </c>
      <c r="L26" s="4" t="n">
        <v>7.1</v>
      </c>
      <c r="M26" s="4" t="n">
        <v>80.7</v>
      </c>
      <c r="N26" s="4" t="n">
        <v>138.18</v>
      </c>
      <c r="O26" s="4" t="n">
        <v>204.07</v>
      </c>
      <c r="P26" s="4" t="n">
        <v>109.18</v>
      </c>
      <c r="Q26" s="4" t="n">
        <v>314.68</v>
      </c>
      <c r="R26" s="4" t="n">
        <v>1.47</v>
      </c>
      <c r="S26" s="4" t="n">
        <v>1.16</v>
      </c>
      <c r="T26" s="4" t="n">
        <v>25.2</v>
      </c>
      <c r="U26" s="4" t="n">
        <v>65.9</v>
      </c>
      <c r="V26" s="4" t="n">
        <v>23.3</v>
      </c>
      <c r="W26" s="4" t="n">
        <v>29.1</v>
      </c>
      <c r="X26" s="4" t="n">
        <v>47.2</v>
      </c>
    </row>
    <row r="27" customFormat="false" ht="15" hidden="false" customHeight="false" outlineLevel="0" collapsed="false">
      <c r="A27" s="4" t="s">
        <v>86</v>
      </c>
      <c r="B27" s="4" t="s">
        <v>87</v>
      </c>
      <c r="C27" s="9" t="n">
        <v>-0.77</v>
      </c>
      <c r="D27" s="8" t="n">
        <v>4.36</v>
      </c>
      <c r="E27" s="9" t="n">
        <v>-3.15</v>
      </c>
      <c r="F27" s="4" t="n">
        <v>-1.3</v>
      </c>
      <c r="G27" s="4" t="n">
        <v>13.4</v>
      </c>
      <c r="H27" s="4" t="n">
        <v>11.7</v>
      </c>
      <c r="I27" s="4" t="n">
        <v>-9.2</v>
      </c>
      <c r="J27" s="4" t="n">
        <v>16.6</v>
      </c>
      <c r="K27" s="4" t="n">
        <v>75</v>
      </c>
      <c r="L27" s="4" t="n">
        <v>27.1</v>
      </c>
      <c r="M27" s="4" t="n">
        <v>43.3</v>
      </c>
      <c r="N27" s="4" t="n">
        <v>204.47</v>
      </c>
      <c r="O27" s="4" t="n">
        <v>199.13</v>
      </c>
      <c r="P27" s="4" t="n">
        <v>207.68</v>
      </c>
      <c r="Q27" s="4" t="n">
        <v>305.7</v>
      </c>
      <c r="R27" s="4" t="n">
        <v>5.13</v>
      </c>
      <c r="S27" s="4" t="n">
        <v>4.03</v>
      </c>
      <c r="T27" s="4" t="n">
        <v>98.4</v>
      </c>
      <c r="U27" s="4" t="n">
        <v>37.1</v>
      </c>
      <c r="V27" s="4" t="n">
        <v>18.4</v>
      </c>
      <c r="W27" s="4" t="n">
        <v>15.6</v>
      </c>
      <c r="X27" s="4" t="n">
        <v>61.3</v>
      </c>
    </row>
    <row r="28" customFormat="false" ht="15" hidden="false" customHeight="false" outlineLevel="0" collapsed="false">
      <c r="A28" s="4" t="s">
        <v>88</v>
      </c>
      <c r="B28" s="4" t="s">
        <v>89</v>
      </c>
      <c r="C28" s="8" t="n">
        <v>3.37</v>
      </c>
      <c r="D28" s="9" t="n">
        <v>-0.64</v>
      </c>
      <c r="E28" s="9" t="n">
        <v>-2.13</v>
      </c>
      <c r="F28" s="4" t="n">
        <v>10.1</v>
      </c>
      <c r="G28" s="4" t="n">
        <v>4</v>
      </c>
      <c r="H28" s="4" t="n">
        <v>-3.4</v>
      </c>
      <c r="I28" s="4" t="n">
        <v>15.1</v>
      </c>
      <c r="J28" s="4" t="n">
        <v>13.1</v>
      </c>
      <c r="K28" s="4" t="n">
        <v>77</v>
      </c>
      <c r="L28" s="4" t="n">
        <v>27.2</v>
      </c>
      <c r="M28" s="4" t="n">
        <v>93.6</v>
      </c>
      <c r="N28" s="4" t="n">
        <v>287.43</v>
      </c>
      <c r="O28" s="4" t="n">
        <v>149.34</v>
      </c>
      <c r="P28" s="4" t="n">
        <v>165.52</v>
      </c>
      <c r="Q28" s="4" t="n">
        <v>273.41</v>
      </c>
      <c r="R28" s="4" t="n">
        <v>7.18</v>
      </c>
      <c r="S28" s="4" t="n">
        <v>7.44</v>
      </c>
      <c r="T28" s="4" t="n">
        <v>14</v>
      </c>
      <c r="U28" s="4" t="n">
        <v>15.7</v>
      </c>
      <c r="V28" s="4" t="n">
        <v>18.8</v>
      </c>
      <c r="W28" s="4" t="n">
        <v>39.5</v>
      </c>
      <c r="X28" s="4" t="n">
        <v>71.4</v>
      </c>
    </row>
    <row r="29" customFormat="false" ht="15" hidden="false" customHeight="false" outlineLevel="0" collapsed="false">
      <c r="A29" s="4" t="s">
        <v>90</v>
      </c>
      <c r="B29" s="4" t="s">
        <v>91</v>
      </c>
      <c r="C29" s="8" t="n">
        <v>1.98</v>
      </c>
      <c r="D29" s="8" t="n">
        <v>0.8</v>
      </c>
      <c r="E29" s="9" t="n">
        <v>-1.05</v>
      </c>
      <c r="F29" s="4" t="n">
        <v>15.3</v>
      </c>
      <c r="G29" s="4" t="n">
        <v>-19.6</v>
      </c>
      <c r="H29" s="4" t="n">
        <v>1.3</v>
      </c>
      <c r="I29" s="4" t="n">
        <v>1.8</v>
      </c>
      <c r="J29" s="4" t="n">
        <v>0.9</v>
      </c>
      <c r="K29" s="4" t="n">
        <v>99</v>
      </c>
      <c r="L29" s="4" t="n">
        <v>60.6</v>
      </c>
      <c r="M29" s="4" t="n">
        <v>55.7</v>
      </c>
      <c r="N29" s="4" t="n">
        <v>141.29</v>
      </c>
      <c r="O29" s="4" t="n">
        <v>282.61</v>
      </c>
      <c r="P29" s="4" t="n">
        <v>216.38</v>
      </c>
      <c r="Q29" s="4" t="n">
        <v>274.76</v>
      </c>
      <c r="R29" s="4" t="n">
        <v>6.15</v>
      </c>
      <c r="S29" s="4" t="n">
        <v>1.05</v>
      </c>
      <c r="T29" s="4" t="n">
        <v>65.4</v>
      </c>
      <c r="U29" s="4" t="n">
        <v>38.8</v>
      </c>
      <c r="V29" s="4" t="n">
        <v>69.5</v>
      </c>
      <c r="W29" s="4" t="n">
        <v>11.3</v>
      </c>
      <c r="X29" s="4" t="n">
        <v>92.8</v>
      </c>
    </row>
    <row r="30" customFormat="false" ht="15" hidden="false" customHeight="false" outlineLevel="0" collapsed="false">
      <c r="A30" s="4" t="s">
        <v>92</v>
      </c>
      <c r="B30" s="4" t="s">
        <v>93</v>
      </c>
      <c r="C30" s="8" t="n">
        <v>3.95</v>
      </c>
      <c r="D30" s="8" t="n">
        <v>2.29</v>
      </c>
      <c r="E30" s="8" t="n">
        <v>4</v>
      </c>
      <c r="F30" s="4" t="n">
        <v>3.6</v>
      </c>
      <c r="G30" s="4" t="n">
        <v>-6.8</v>
      </c>
      <c r="H30" s="4" t="n">
        <v>1.8</v>
      </c>
      <c r="I30" s="4" t="n">
        <v>17.5</v>
      </c>
      <c r="J30" s="4" t="n">
        <v>-13.3</v>
      </c>
      <c r="K30" s="4" t="n">
        <v>92</v>
      </c>
      <c r="L30" s="4" t="n">
        <v>52.7</v>
      </c>
      <c r="M30" s="4" t="n">
        <v>37.8</v>
      </c>
      <c r="N30" s="4" t="n">
        <v>280.7</v>
      </c>
      <c r="O30" s="4" t="n">
        <v>237.78</v>
      </c>
      <c r="P30" s="4" t="n">
        <v>173.16</v>
      </c>
      <c r="Q30" s="4" t="n">
        <v>258.75</v>
      </c>
      <c r="R30" s="4" t="n">
        <v>2.07</v>
      </c>
      <c r="S30" s="4" t="n">
        <v>1.51</v>
      </c>
      <c r="T30" s="4" t="n">
        <v>50.9</v>
      </c>
      <c r="U30" s="4" t="n">
        <v>26.2</v>
      </c>
      <c r="V30" s="4" t="n">
        <v>65.7</v>
      </c>
      <c r="W30" s="4" t="n">
        <v>65.9</v>
      </c>
      <c r="X30" s="4" t="n">
        <v>62.7</v>
      </c>
    </row>
    <row r="31" customFormat="false" ht="15" hidden="false" customHeight="false" outlineLevel="0" collapsed="false">
      <c r="A31" s="4" t="s">
        <v>94</v>
      </c>
      <c r="B31" s="4" t="s">
        <v>95</v>
      </c>
      <c r="C31" s="8" t="n">
        <v>1.14</v>
      </c>
      <c r="D31" s="8" t="n">
        <v>4.31</v>
      </c>
      <c r="E31" s="8" t="n">
        <v>3.74</v>
      </c>
      <c r="F31" s="4" t="n">
        <v>-13</v>
      </c>
      <c r="G31" s="4" t="n">
        <v>-9.7</v>
      </c>
      <c r="H31" s="4" t="n">
        <v>-1.7</v>
      </c>
      <c r="I31" s="4" t="n">
        <v>-17.4</v>
      </c>
      <c r="J31" s="4" t="n">
        <v>17</v>
      </c>
      <c r="K31" s="4" t="n">
        <v>58</v>
      </c>
      <c r="L31" s="4" t="n">
        <v>62.7</v>
      </c>
      <c r="M31" s="4" t="n">
        <v>72.5</v>
      </c>
      <c r="N31" s="4" t="n">
        <v>185.83</v>
      </c>
      <c r="O31" s="4" t="n">
        <v>217.17</v>
      </c>
      <c r="P31" s="4" t="n">
        <v>298.73</v>
      </c>
      <c r="Q31" s="4" t="n">
        <v>314.23</v>
      </c>
      <c r="R31" s="4" t="n">
        <v>9.17</v>
      </c>
      <c r="S31" s="4" t="n">
        <v>6.86</v>
      </c>
      <c r="T31" s="4" t="n">
        <v>4.2</v>
      </c>
      <c r="U31" s="4" t="n">
        <v>12.4</v>
      </c>
      <c r="V31" s="4" t="n">
        <v>39.6</v>
      </c>
      <c r="W31" s="4" t="n">
        <v>67.2</v>
      </c>
      <c r="X31" s="4" t="n">
        <v>5.6</v>
      </c>
    </row>
    <row r="32" customFormat="false" ht="15" hidden="false" customHeight="false" outlineLevel="0" collapsed="false">
      <c r="A32" s="4" t="s">
        <v>96</v>
      </c>
      <c r="B32" s="4" t="s">
        <v>97</v>
      </c>
      <c r="C32" s="9" t="n">
        <v>-3.71</v>
      </c>
      <c r="D32" s="9" t="n">
        <v>-2.61</v>
      </c>
      <c r="E32" s="8" t="n">
        <v>0.52</v>
      </c>
      <c r="F32" s="4" t="n">
        <v>-15.7</v>
      </c>
      <c r="G32" s="4" t="n">
        <v>4.7</v>
      </c>
      <c r="H32" s="4" t="n">
        <v>7.8</v>
      </c>
      <c r="I32" s="4" t="n">
        <v>-12</v>
      </c>
      <c r="J32" s="4" t="n">
        <v>6.9</v>
      </c>
      <c r="K32" s="4" t="n">
        <v>46</v>
      </c>
      <c r="L32" s="4" t="n">
        <v>25.7</v>
      </c>
      <c r="M32" s="4" t="n">
        <v>37.8</v>
      </c>
      <c r="N32" s="4" t="n">
        <v>250.04</v>
      </c>
      <c r="O32" s="4" t="n">
        <v>285.7</v>
      </c>
      <c r="P32" s="4" t="n">
        <v>239.25</v>
      </c>
      <c r="Q32" s="4" t="n">
        <v>157.21</v>
      </c>
      <c r="R32" s="4" t="n">
        <v>1.99</v>
      </c>
      <c r="S32" s="4" t="n">
        <v>5.7</v>
      </c>
      <c r="T32" s="4" t="n">
        <v>81.9</v>
      </c>
      <c r="U32" s="4" t="n">
        <v>51.7</v>
      </c>
      <c r="V32" s="4" t="n">
        <v>56.7</v>
      </c>
      <c r="W32" s="4" t="n">
        <v>95.7</v>
      </c>
      <c r="X32" s="4" t="n">
        <v>27.7</v>
      </c>
    </row>
    <row r="33" customFormat="false" ht="15" hidden="false" customHeight="false" outlineLevel="0" collapsed="false">
      <c r="A33" s="4" t="s">
        <v>98</v>
      </c>
      <c r="B33" s="4" t="s">
        <v>99</v>
      </c>
      <c r="C33" s="8" t="n">
        <v>0.31</v>
      </c>
      <c r="D33" s="9" t="n">
        <v>-3.02</v>
      </c>
      <c r="E33" s="9" t="n">
        <v>-3.55</v>
      </c>
      <c r="F33" s="4" t="n">
        <v>-6.3</v>
      </c>
      <c r="G33" s="4" t="n">
        <v>-11.2</v>
      </c>
      <c r="H33" s="4" t="n">
        <v>-8.7</v>
      </c>
      <c r="I33" s="4" t="n">
        <v>7.7</v>
      </c>
      <c r="J33" s="4" t="n">
        <v>10.4</v>
      </c>
      <c r="K33" s="4" t="n">
        <v>55</v>
      </c>
      <c r="L33" s="4" t="n">
        <v>47.2</v>
      </c>
      <c r="M33" s="4" t="n">
        <v>48.4</v>
      </c>
      <c r="N33" s="4" t="n">
        <v>133.14</v>
      </c>
      <c r="O33" s="4" t="n">
        <v>155.67</v>
      </c>
      <c r="P33" s="4" t="n">
        <v>283.31</v>
      </c>
      <c r="Q33" s="4" t="n">
        <v>358.98</v>
      </c>
      <c r="R33" s="4" t="n">
        <v>4.8</v>
      </c>
      <c r="S33" s="4" t="n">
        <v>7.74</v>
      </c>
      <c r="T33" s="4" t="n">
        <v>73.3</v>
      </c>
      <c r="U33" s="4" t="n">
        <v>23.6</v>
      </c>
      <c r="V33" s="4" t="n">
        <v>75.8</v>
      </c>
      <c r="W33" s="4" t="n">
        <v>55.9</v>
      </c>
      <c r="X33" s="4" t="n">
        <v>30.1</v>
      </c>
    </row>
    <row r="34" customFormat="false" ht="15" hidden="false" customHeight="false" outlineLevel="0" collapsed="false">
      <c r="A34" s="4" t="s">
        <v>100</v>
      </c>
      <c r="B34" s="4" t="s">
        <v>101</v>
      </c>
      <c r="C34" s="9" t="n">
        <v>-3.67</v>
      </c>
      <c r="D34" s="8" t="n">
        <v>3.26</v>
      </c>
      <c r="E34" s="9" t="n">
        <v>-2.6</v>
      </c>
      <c r="F34" s="4" t="n">
        <v>8.5</v>
      </c>
      <c r="G34" s="4" t="n">
        <v>10.3</v>
      </c>
      <c r="H34" s="4" t="n">
        <v>13.8</v>
      </c>
      <c r="I34" s="4" t="n">
        <v>-7.5</v>
      </c>
      <c r="J34" s="4" t="n">
        <v>-2</v>
      </c>
      <c r="K34" s="4" t="n">
        <v>72</v>
      </c>
      <c r="L34" s="4" t="n">
        <v>63.8</v>
      </c>
      <c r="M34" s="4" t="n">
        <v>99.4</v>
      </c>
      <c r="N34" s="4" t="n">
        <v>196.08</v>
      </c>
      <c r="O34" s="4" t="n">
        <v>280.35</v>
      </c>
      <c r="P34" s="4" t="n">
        <v>284.73</v>
      </c>
      <c r="Q34" s="4" t="n">
        <v>277.23</v>
      </c>
      <c r="R34" s="4" t="n">
        <v>5.02</v>
      </c>
      <c r="S34" s="4" t="n">
        <v>1.12</v>
      </c>
      <c r="T34" s="4" t="n">
        <v>61.9</v>
      </c>
      <c r="U34" s="4" t="n">
        <v>34.7</v>
      </c>
      <c r="V34" s="4" t="n">
        <v>27.6</v>
      </c>
      <c r="W34" s="4" t="n">
        <v>14.7</v>
      </c>
      <c r="X34" s="4" t="n">
        <v>9.5</v>
      </c>
    </row>
    <row r="35" customFormat="false" ht="15" hidden="false" customHeight="false" outlineLevel="0" collapsed="false">
      <c r="A35" s="4" t="s">
        <v>102</v>
      </c>
      <c r="B35" s="4" t="s">
        <v>103</v>
      </c>
      <c r="C35" s="9" t="n">
        <v>-0.68</v>
      </c>
      <c r="D35" s="9" t="n">
        <v>-0.52</v>
      </c>
      <c r="E35" s="9" t="n">
        <v>-1.82</v>
      </c>
      <c r="F35" s="4" t="n">
        <v>-8.5</v>
      </c>
      <c r="G35" s="4" t="n">
        <v>18.3</v>
      </c>
      <c r="H35" s="4" t="n">
        <v>17.8</v>
      </c>
      <c r="I35" s="4" t="n">
        <v>-18.4</v>
      </c>
      <c r="J35" s="4" t="n">
        <v>-15.3</v>
      </c>
      <c r="K35" s="4" t="n">
        <v>26</v>
      </c>
      <c r="L35" s="4" t="n">
        <v>3</v>
      </c>
      <c r="M35" s="4" t="n">
        <v>80.2</v>
      </c>
      <c r="N35" s="4" t="n">
        <v>148.81</v>
      </c>
      <c r="O35" s="4" t="n">
        <v>205.96</v>
      </c>
      <c r="P35" s="4" t="n">
        <v>217.98</v>
      </c>
      <c r="Q35" s="4" t="n">
        <v>334.39</v>
      </c>
      <c r="R35" s="4" t="n">
        <v>3.92</v>
      </c>
      <c r="S35" s="4" t="n">
        <v>4.35</v>
      </c>
      <c r="T35" s="4" t="n">
        <v>53</v>
      </c>
      <c r="U35" s="4" t="n">
        <v>19.3</v>
      </c>
      <c r="V35" s="4" t="n">
        <v>89.8</v>
      </c>
      <c r="W35" s="4" t="n">
        <v>92.4</v>
      </c>
      <c r="X35" s="4" t="n">
        <v>87.2</v>
      </c>
    </row>
    <row r="36" customFormat="false" ht="15" hidden="false" customHeight="false" outlineLevel="0" collapsed="false">
      <c r="A36" s="4" t="s">
        <v>104</v>
      </c>
      <c r="B36" s="4" t="s">
        <v>105</v>
      </c>
      <c r="C36" s="8" t="n">
        <v>4.79</v>
      </c>
      <c r="D36" s="9" t="n">
        <v>-4.3</v>
      </c>
      <c r="E36" s="8" t="n">
        <v>2.16</v>
      </c>
      <c r="F36" s="4" t="n">
        <v>-5.2</v>
      </c>
      <c r="G36" s="4" t="n">
        <v>14.2</v>
      </c>
      <c r="H36" s="4" t="n">
        <v>9.7</v>
      </c>
      <c r="I36" s="4" t="n">
        <v>14.3</v>
      </c>
      <c r="J36" s="4" t="n">
        <v>19.4</v>
      </c>
      <c r="K36" s="4" t="n">
        <v>85</v>
      </c>
      <c r="L36" s="4" t="n">
        <v>87.1</v>
      </c>
      <c r="M36" s="4" t="n">
        <v>32.1</v>
      </c>
      <c r="N36" s="4" t="n">
        <v>237.49</v>
      </c>
      <c r="O36" s="4" t="n">
        <v>113.65</v>
      </c>
      <c r="P36" s="4" t="n">
        <v>199.15</v>
      </c>
      <c r="Q36" s="4" t="n">
        <v>209.12</v>
      </c>
      <c r="R36" s="4" t="n">
        <v>9.44</v>
      </c>
      <c r="S36" s="4" t="n">
        <v>4.93</v>
      </c>
      <c r="T36" s="4" t="n">
        <v>7.6</v>
      </c>
      <c r="U36" s="4" t="n">
        <v>51.9</v>
      </c>
      <c r="V36" s="4" t="n">
        <v>79.3</v>
      </c>
      <c r="W36" s="4" t="n">
        <v>7.5</v>
      </c>
      <c r="X36" s="4" t="n">
        <v>39.9</v>
      </c>
    </row>
    <row r="37" customFormat="false" ht="15" hidden="false" customHeight="false" outlineLevel="0" collapsed="false">
      <c r="A37" s="4" t="s">
        <v>106</v>
      </c>
      <c r="B37" s="4" t="s">
        <v>107</v>
      </c>
      <c r="C37" s="8" t="n">
        <v>4.3</v>
      </c>
      <c r="D37" s="9" t="n">
        <v>-2.77</v>
      </c>
      <c r="E37" s="9" t="n">
        <v>-3.06</v>
      </c>
      <c r="F37" s="4" t="n">
        <v>14.2</v>
      </c>
      <c r="G37" s="4" t="n">
        <v>-8</v>
      </c>
      <c r="H37" s="4" t="n">
        <v>5.8</v>
      </c>
      <c r="I37" s="4" t="n">
        <v>-16.8</v>
      </c>
      <c r="J37" s="4" t="n">
        <v>12.1</v>
      </c>
      <c r="K37" s="4" t="n">
        <v>13</v>
      </c>
      <c r="L37" s="4" t="n">
        <v>88.6</v>
      </c>
      <c r="M37" s="4" t="n">
        <v>29.7</v>
      </c>
      <c r="N37" s="4" t="n">
        <v>120.95</v>
      </c>
      <c r="O37" s="4" t="n">
        <v>169.37</v>
      </c>
      <c r="P37" s="4" t="n">
        <v>158.08</v>
      </c>
      <c r="Q37" s="4" t="n">
        <v>307.86</v>
      </c>
      <c r="R37" s="4" t="n">
        <v>9.7</v>
      </c>
      <c r="S37" s="4" t="n">
        <v>2.95</v>
      </c>
      <c r="T37" s="4" t="n">
        <v>45.9</v>
      </c>
      <c r="U37" s="4" t="n">
        <v>75.6</v>
      </c>
      <c r="V37" s="4" t="n">
        <v>73.5</v>
      </c>
      <c r="W37" s="4" t="n">
        <v>87.7</v>
      </c>
      <c r="X37" s="4" t="n">
        <v>67.8</v>
      </c>
    </row>
    <row r="38" customFormat="false" ht="15" hidden="false" customHeight="false" outlineLevel="0" collapsed="false">
      <c r="A38" s="4" t="s">
        <v>108</v>
      </c>
      <c r="B38" s="4" t="s">
        <v>109</v>
      </c>
      <c r="C38" s="8" t="n">
        <v>2.09</v>
      </c>
      <c r="D38" s="8" t="n">
        <v>4.38</v>
      </c>
      <c r="E38" s="8" t="n">
        <v>2.55</v>
      </c>
      <c r="F38" s="4" t="n">
        <v>17.6</v>
      </c>
      <c r="G38" s="4" t="n">
        <v>16</v>
      </c>
      <c r="H38" s="4" t="n">
        <v>19.6</v>
      </c>
      <c r="I38" s="4" t="n">
        <v>2.7</v>
      </c>
      <c r="J38" s="4" t="n">
        <v>6.3</v>
      </c>
      <c r="K38" s="4" t="n">
        <v>32</v>
      </c>
      <c r="L38" s="4" t="n">
        <v>75.3</v>
      </c>
      <c r="M38" s="4" t="n">
        <v>99.3</v>
      </c>
      <c r="N38" s="4" t="n">
        <v>275.34</v>
      </c>
      <c r="O38" s="4" t="n">
        <v>146.42</v>
      </c>
      <c r="P38" s="4" t="n">
        <v>280.54</v>
      </c>
      <c r="Q38" s="4" t="n">
        <v>192.55</v>
      </c>
      <c r="R38" s="4" t="n">
        <v>3.16</v>
      </c>
      <c r="S38" s="4" t="n">
        <v>6.27</v>
      </c>
      <c r="T38" s="4" t="n">
        <v>74.2</v>
      </c>
      <c r="U38" s="4" t="n">
        <v>29.4</v>
      </c>
      <c r="V38" s="4" t="n">
        <v>39.5</v>
      </c>
      <c r="W38" s="4" t="n">
        <v>57.7</v>
      </c>
      <c r="X38" s="4" t="n">
        <v>29.1</v>
      </c>
    </row>
    <row r="39" customFormat="false" ht="15" hidden="false" customHeight="false" outlineLevel="0" collapsed="false">
      <c r="A39" s="4" t="s">
        <v>110</v>
      </c>
      <c r="B39" s="4" t="s">
        <v>111</v>
      </c>
      <c r="C39" s="8" t="n">
        <v>1.28</v>
      </c>
      <c r="D39" s="9" t="n">
        <v>-3.71</v>
      </c>
      <c r="E39" s="8" t="n">
        <v>0.71</v>
      </c>
      <c r="F39" s="4" t="n">
        <v>9.9</v>
      </c>
      <c r="G39" s="4" t="n">
        <v>14.6</v>
      </c>
      <c r="H39" s="4" t="n">
        <v>5.3</v>
      </c>
      <c r="I39" s="4" t="n">
        <v>5.1</v>
      </c>
      <c r="J39" s="4" t="n">
        <v>-4.8</v>
      </c>
      <c r="K39" s="4" t="n">
        <v>39</v>
      </c>
      <c r="L39" s="4" t="n">
        <v>59.5</v>
      </c>
      <c r="M39" s="4" t="n">
        <v>54.9</v>
      </c>
      <c r="N39" s="4" t="n">
        <v>247.19</v>
      </c>
      <c r="O39" s="4" t="n">
        <v>137.2</v>
      </c>
      <c r="P39" s="4" t="n">
        <v>246.86</v>
      </c>
      <c r="Q39" s="4" t="n">
        <v>257.74</v>
      </c>
      <c r="R39" s="4" t="n">
        <v>4.43</v>
      </c>
      <c r="S39" s="4" t="n">
        <v>9.2</v>
      </c>
      <c r="T39" s="4" t="n">
        <v>75</v>
      </c>
      <c r="U39" s="4" t="n">
        <v>11.4</v>
      </c>
      <c r="V39" s="4" t="n">
        <v>12.9</v>
      </c>
      <c r="W39" s="4" t="n">
        <v>94.3</v>
      </c>
      <c r="X39" s="4" t="n">
        <v>71.2</v>
      </c>
    </row>
    <row r="40" customFormat="false" ht="15" hidden="false" customHeight="false" outlineLevel="0" collapsed="false">
      <c r="A40" s="4" t="s">
        <v>112</v>
      </c>
      <c r="B40" s="4" t="s">
        <v>113</v>
      </c>
      <c r="C40" s="9" t="n">
        <v>-0.06</v>
      </c>
      <c r="D40" s="8" t="n">
        <v>2.73</v>
      </c>
      <c r="E40" s="8" t="n">
        <v>4.9</v>
      </c>
      <c r="F40" s="4" t="n">
        <v>-11.6</v>
      </c>
      <c r="G40" s="4" t="n">
        <v>-2</v>
      </c>
      <c r="H40" s="4" t="n">
        <v>-1.3</v>
      </c>
      <c r="I40" s="4" t="n">
        <v>-7.1</v>
      </c>
      <c r="J40" s="4" t="n">
        <v>-9.6</v>
      </c>
      <c r="K40" s="4" t="n">
        <v>31</v>
      </c>
      <c r="L40" s="4" t="n">
        <v>12.7</v>
      </c>
      <c r="M40" s="4" t="n">
        <v>19.6</v>
      </c>
      <c r="N40" s="4" t="n">
        <v>171.74</v>
      </c>
      <c r="O40" s="4" t="n">
        <v>259.8</v>
      </c>
      <c r="P40" s="4" t="n">
        <v>124.15</v>
      </c>
      <c r="Q40" s="4" t="n">
        <v>362.78</v>
      </c>
      <c r="R40" s="4" t="n">
        <v>6.99</v>
      </c>
      <c r="S40" s="4" t="n">
        <v>3.73</v>
      </c>
      <c r="T40" s="4" t="n">
        <v>62.8</v>
      </c>
      <c r="U40" s="4" t="n">
        <v>89.9</v>
      </c>
      <c r="V40" s="4" t="n">
        <v>17</v>
      </c>
      <c r="W40" s="4" t="n">
        <v>55.5</v>
      </c>
      <c r="X40" s="4" t="n">
        <v>32.5</v>
      </c>
    </row>
    <row r="41" customFormat="false" ht="15" hidden="false" customHeight="false" outlineLevel="0" collapsed="false">
      <c r="A41" s="4" t="s">
        <v>114</v>
      </c>
      <c r="B41" s="4" t="s">
        <v>115</v>
      </c>
      <c r="C41" s="9" t="n">
        <v>-3.66</v>
      </c>
      <c r="D41" s="9" t="n">
        <v>-0.36</v>
      </c>
      <c r="E41" s="9" t="n">
        <v>-0.45</v>
      </c>
      <c r="F41" s="4" t="n">
        <v>6.6</v>
      </c>
      <c r="G41" s="4" t="n">
        <v>-8.3</v>
      </c>
      <c r="H41" s="4" t="n">
        <v>-0.5</v>
      </c>
      <c r="I41" s="4" t="n">
        <v>-8.7</v>
      </c>
      <c r="J41" s="4" t="n">
        <v>11.4</v>
      </c>
      <c r="K41" s="4" t="n">
        <v>61</v>
      </c>
      <c r="L41" s="4" t="n">
        <v>2.9</v>
      </c>
      <c r="M41" s="4" t="n">
        <v>69.5</v>
      </c>
      <c r="N41" s="4" t="n">
        <v>114.26</v>
      </c>
      <c r="O41" s="4" t="n">
        <v>143.91</v>
      </c>
      <c r="P41" s="4" t="n">
        <v>295.78</v>
      </c>
      <c r="Q41" s="4" t="n">
        <v>163.42</v>
      </c>
      <c r="R41" s="4" t="n">
        <v>9.35</v>
      </c>
      <c r="S41" s="4" t="n">
        <v>5.59</v>
      </c>
      <c r="T41" s="4" t="n">
        <v>88.6</v>
      </c>
      <c r="U41" s="4" t="n">
        <v>37</v>
      </c>
      <c r="V41" s="4" t="n">
        <v>40.8</v>
      </c>
      <c r="W41" s="4" t="n">
        <v>92.4</v>
      </c>
      <c r="X41" s="4" t="n">
        <v>90.1</v>
      </c>
    </row>
    <row r="46" customFormat="false" ht="15" hidden="false" customHeight="false" outlineLevel="0" collapsed="false">
      <c r="A46" s="10" t="s">
        <v>116</v>
      </c>
      <c r="G46" s="10" t="s">
        <v>117</v>
      </c>
      <c r="M46" s="10" t="s">
        <v>118</v>
      </c>
      <c r="S46" s="10" t="s">
        <v>119</v>
      </c>
    </row>
    <row r="47" customFormat="false" ht="15" hidden="false" customHeight="false" outlineLevel="0" collapsed="false">
      <c r="A47" s="3" t="s">
        <v>53</v>
      </c>
      <c r="B47" s="3" t="s">
        <v>54</v>
      </c>
      <c r="C47" s="3" t="s">
        <v>71</v>
      </c>
      <c r="D47" s="3" t="s">
        <v>74</v>
      </c>
      <c r="E47" s="3" t="s">
        <v>120</v>
      </c>
      <c r="G47" s="3" t="s">
        <v>53</v>
      </c>
      <c r="H47" s="3" t="s">
        <v>57</v>
      </c>
      <c r="I47" s="3" t="s">
        <v>121</v>
      </c>
      <c r="J47" s="3" t="s">
        <v>71</v>
      </c>
      <c r="K47" s="3" t="s">
        <v>74</v>
      </c>
      <c r="L47" s="3" t="s">
        <v>120</v>
      </c>
      <c r="M47" s="3" t="s">
        <v>53</v>
      </c>
      <c r="N47" s="3" t="s">
        <v>55</v>
      </c>
      <c r="O47" s="3" t="s">
        <v>122</v>
      </c>
      <c r="P47" s="3" t="s">
        <v>121</v>
      </c>
      <c r="Q47" s="3" t="s">
        <v>71</v>
      </c>
      <c r="R47" s="3" t="s">
        <v>74</v>
      </c>
      <c r="S47" s="3" t="s">
        <v>123</v>
      </c>
      <c r="T47" s="3" t="s">
        <v>124</v>
      </c>
      <c r="U47" s="3" t="s">
        <v>125</v>
      </c>
      <c r="V47" s="3" t="s">
        <v>126</v>
      </c>
      <c r="W47" s="3" t="s">
        <v>69</v>
      </c>
      <c r="X47" s="3" t="s">
        <v>127</v>
      </c>
      <c r="Y47" s="3" t="s">
        <v>128</v>
      </c>
      <c r="Z47" s="3" t="s">
        <v>129</v>
      </c>
      <c r="AA47" s="3" t="s">
        <v>130</v>
      </c>
      <c r="AB47" s="3" t="s">
        <v>131</v>
      </c>
      <c r="AC47" s="3" t="s">
        <v>121</v>
      </c>
    </row>
    <row r="48" customFormat="false" ht="15" hidden="false" customHeight="false" outlineLevel="0" collapsed="false">
      <c r="A48" s="4" t="s">
        <v>77</v>
      </c>
      <c r="B48" s="4" t="n">
        <v>4.32</v>
      </c>
      <c r="C48" s="4" t="n">
        <v>8.18</v>
      </c>
      <c r="D48" s="4" t="n">
        <v>-3.92</v>
      </c>
      <c r="E48" s="4" t="n">
        <v>-3.16</v>
      </c>
      <c r="G48" s="4" t="s">
        <v>87</v>
      </c>
      <c r="H48" s="4" t="n">
        <v>44.6</v>
      </c>
      <c r="I48" s="4" t="n">
        <v>4.73</v>
      </c>
      <c r="J48" s="4" t="n">
        <v>1.94</v>
      </c>
      <c r="K48" s="4" t="n">
        <v>5.64</v>
      </c>
      <c r="L48" s="4" t="n">
        <v>7.1</v>
      </c>
      <c r="M48" s="4" t="s">
        <v>97</v>
      </c>
      <c r="N48" s="4" t="n">
        <v>7.9</v>
      </c>
      <c r="O48" s="4" t="n">
        <v>2.3</v>
      </c>
      <c r="P48" s="4" t="n">
        <v>5.7</v>
      </c>
      <c r="Q48" s="4" t="n">
        <v>6.13</v>
      </c>
      <c r="R48" s="4" t="n">
        <v>8.23</v>
      </c>
      <c r="S48" s="4" t="n">
        <v>5.2</v>
      </c>
    </row>
    <row r="49" customFormat="false" ht="15" hidden="false" customHeight="false" outlineLevel="0" collapsed="false">
      <c r="A49" s="4" t="s">
        <v>79</v>
      </c>
      <c r="B49" s="4" t="n">
        <v>5.9</v>
      </c>
      <c r="C49" s="4" t="n">
        <v>5.26</v>
      </c>
      <c r="D49" s="4" t="n">
        <v>7.32</v>
      </c>
      <c r="E49" s="4" t="n">
        <v>-0.24</v>
      </c>
      <c r="G49" s="4" t="s">
        <v>101</v>
      </c>
      <c r="H49" s="4" t="n">
        <v>23.2</v>
      </c>
      <c r="I49" s="4" t="n">
        <v>1.48</v>
      </c>
      <c r="J49" s="4" t="n">
        <v>6.72</v>
      </c>
      <c r="K49" s="4" t="n">
        <v>7.05</v>
      </c>
      <c r="L49" s="4" t="n">
        <v>6.26</v>
      </c>
      <c r="M49" s="4" t="s">
        <v>99</v>
      </c>
      <c r="N49" s="4" t="n">
        <v>9.4</v>
      </c>
      <c r="O49" s="4" t="n">
        <v>3.1</v>
      </c>
      <c r="P49" s="4" t="n">
        <v>4.58</v>
      </c>
      <c r="Q49" s="4" t="n">
        <v>5.67</v>
      </c>
      <c r="R49" s="4" t="n">
        <v>9.54</v>
      </c>
      <c r="S49" s="4" t="n">
        <v>5.33</v>
      </c>
    </row>
    <row r="50" customFormat="false" ht="15" hidden="false" customHeight="false" outlineLevel="0" collapsed="false">
      <c r="A50" s="4" t="s">
        <v>81</v>
      </c>
      <c r="B50" s="4" t="n">
        <v>6.73</v>
      </c>
      <c r="C50" s="4" t="n">
        <v>-0.72</v>
      </c>
      <c r="D50" s="4" t="n">
        <v>-2.03</v>
      </c>
      <c r="E50" s="4" t="n">
        <v>4.8</v>
      </c>
      <c r="G50" s="4" t="s">
        <v>89</v>
      </c>
      <c r="H50" s="4" t="n">
        <v>11.1</v>
      </c>
      <c r="I50" s="4" t="n">
        <v>8.88</v>
      </c>
      <c r="J50" s="4" t="n">
        <v>4.41</v>
      </c>
      <c r="K50" s="4" t="n">
        <v>1.78</v>
      </c>
      <c r="L50" s="4" t="n">
        <v>7.74</v>
      </c>
      <c r="M50" s="4" t="s">
        <v>103</v>
      </c>
      <c r="N50" s="4" t="n">
        <v>10.3</v>
      </c>
      <c r="O50" s="4" t="n">
        <v>2.6</v>
      </c>
      <c r="P50" s="4" t="n">
        <v>5.81</v>
      </c>
      <c r="Q50" s="4" t="n">
        <v>5.54</v>
      </c>
      <c r="R50" s="4" t="n">
        <v>9.25</v>
      </c>
      <c r="S50" s="4" t="n">
        <v>4.01</v>
      </c>
    </row>
    <row r="51" customFormat="false" ht="15" hidden="false" customHeight="false" outlineLevel="0" collapsed="false">
      <c r="A51" s="4" t="s">
        <v>83</v>
      </c>
      <c r="B51" s="4" t="n">
        <v>6.2</v>
      </c>
      <c r="C51" s="4" t="n">
        <v>11.97</v>
      </c>
      <c r="D51" s="4" t="n">
        <v>-0.14</v>
      </c>
      <c r="E51" s="4" t="n">
        <v>-3.2</v>
      </c>
      <c r="G51" s="4" t="s">
        <v>91</v>
      </c>
      <c r="H51" s="4" t="n">
        <v>11.6</v>
      </c>
      <c r="I51" s="4" t="n">
        <v>1.2</v>
      </c>
      <c r="J51" s="4" t="n">
        <v>4.18</v>
      </c>
      <c r="K51" s="4" t="n">
        <v>5.06</v>
      </c>
      <c r="L51" s="4" t="n">
        <v>6.17</v>
      </c>
      <c r="M51" s="4" t="s">
        <v>105</v>
      </c>
      <c r="N51" s="4" t="n">
        <v>8.6</v>
      </c>
      <c r="O51" s="4" t="n">
        <v>3.5</v>
      </c>
      <c r="P51" s="4" t="n">
        <v>2.16</v>
      </c>
      <c r="Q51" s="4" t="n">
        <v>9.58</v>
      </c>
      <c r="R51" s="4" t="n">
        <v>2.43</v>
      </c>
      <c r="S51" s="4" t="n">
        <v>3.36</v>
      </c>
    </row>
    <row r="52" customFormat="false" ht="15" hidden="false" customHeight="false" outlineLevel="0" collapsed="false">
      <c r="A52" s="4" t="s">
        <v>85</v>
      </c>
      <c r="B52" s="4" t="n">
        <v>7.41</v>
      </c>
      <c r="C52" s="4" t="n">
        <v>10.28</v>
      </c>
      <c r="D52" s="4" t="n">
        <v>9.91</v>
      </c>
      <c r="E52" s="4" t="n">
        <v>10.57</v>
      </c>
      <c r="G52" s="4" t="s">
        <v>93</v>
      </c>
      <c r="H52" s="4" t="n">
        <v>43.4</v>
      </c>
      <c r="I52" s="4" t="n">
        <v>8.3</v>
      </c>
      <c r="J52" s="4" t="n">
        <v>2.83</v>
      </c>
      <c r="K52" s="4" t="n">
        <v>2.72</v>
      </c>
      <c r="L52" s="4" t="n">
        <v>1.04</v>
      </c>
      <c r="M52" s="4" t="s">
        <v>107</v>
      </c>
      <c r="N52" s="4" t="n">
        <v>8.2</v>
      </c>
      <c r="O52" s="4" t="n">
        <v>1.8</v>
      </c>
      <c r="P52" s="4" t="n">
        <v>5.3</v>
      </c>
      <c r="Q52" s="4" t="n">
        <v>8.21</v>
      </c>
      <c r="R52" s="4" t="n">
        <v>1.44</v>
      </c>
      <c r="S52" s="4" t="n">
        <v>9.25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18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132</v>
      </c>
      <c r="B1" s="3" t="s">
        <v>133</v>
      </c>
      <c r="C1" s="3" t="s">
        <v>134</v>
      </c>
      <c r="D1" s="3" t="s">
        <v>135</v>
      </c>
      <c r="E1" s="3" t="s">
        <v>136</v>
      </c>
      <c r="F1" s="3" t="s">
        <v>137</v>
      </c>
      <c r="G1" s="3" t="s">
        <v>138</v>
      </c>
      <c r="H1" s="3" t="s">
        <v>139</v>
      </c>
      <c r="I1" s="3" t="s">
        <v>140</v>
      </c>
      <c r="J1" s="3" t="s">
        <v>141</v>
      </c>
    </row>
    <row r="2" customFormat="false" ht="15" hidden="false" customHeight="false" outlineLevel="0" collapsed="false">
      <c r="A2" s="4" t="s">
        <v>77</v>
      </c>
      <c r="B2" s="4" t="s">
        <v>142</v>
      </c>
      <c r="C2" s="4" t="s">
        <v>143</v>
      </c>
      <c r="D2" s="4" t="n">
        <v>178.25</v>
      </c>
      <c r="E2" s="4" t="n">
        <v>2.15</v>
      </c>
      <c r="F2" s="4" t="n">
        <v>45234567</v>
      </c>
      <c r="G2" s="4" t="s">
        <v>144</v>
      </c>
      <c r="H2" s="4" t="n">
        <v>28.5</v>
      </c>
      <c r="I2" s="4" t="n">
        <v>1.2</v>
      </c>
      <c r="J2" s="4" t="n">
        <v>0.5</v>
      </c>
    </row>
    <row r="3" customFormat="false" ht="15" hidden="false" customHeight="false" outlineLevel="0" collapsed="false">
      <c r="A3" s="4" t="s">
        <v>79</v>
      </c>
      <c r="B3" s="4" t="s">
        <v>145</v>
      </c>
      <c r="C3" s="4" t="s">
        <v>143</v>
      </c>
      <c r="D3" s="4" t="n">
        <v>334.89</v>
      </c>
      <c r="E3" s="4" t="n">
        <v>1.87</v>
      </c>
      <c r="F3" s="4" t="n">
        <v>23456789</v>
      </c>
      <c r="G3" s="4" t="s">
        <v>146</v>
      </c>
      <c r="H3" s="4" t="n">
        <v>32.1</v>
      </c>
      <c r="I3" s="4" t="n">
        <v>0.9</v>
      </c>
      <c r="J3" s="4" t="n">
        <v>0.7</v>
      </c>
    </row>
    <row r="4" customFormat="false" ht="15" hidden="false" customHeight="false" outlineLevel="0" collapsed="false">
      <c r="A4" s="4" t="s">
        <v>81</v>
      </c>
      <c r="B4" s="4" t="s">
        <v>147</v>
      </c>
      <c r="C4" s="4" t="s">
        <v>143</v>
      </c>
      <c r="D4" s="4" t="n">
        <v>134.12</v>
      </c>
      <c r="E4" s="4" t="n">
        <v>-0.95</v>
      </c>
      <c r="F4" s="4" t="n">
        <v>34567890</v>
      </c>
      <c r="G4" s="4" t="s">
        <v>148</v>
      </c>
      <c r="H4" s="4" t="n">
        <v>25.8</v>
      </c>
      <c r="I4" s="4" t="n">
        <v>1.1</v>
      </c>
      <c r="J4" s="4" t="n">
        <v>0</v>
      </c>
    </row>
    <row r="5" customFormat="false" ht="15" hidden="false" customHeight="false" outlineLevel="0" collapsed="false">
      <c r="A5" s="4" t="s">
        <v>83</v>
      </c>
      <c r="B5" s="4" t="s">
        <v>149</v>
      </c>
      <c r="C5" s="4" t="s">
        <v>150</v>
      </c>
      <c r="D5" s="4" t="n">
        <v>127.45</v>
      </c>
      <c r="E5" s="4" t="n">
        <v>3.21</v>
      </c>
      <c r="F5" s="4" t="n">
        <v>56789012</v>
      </c>
      <c r="G5" s="4" t="s">
        <v>151</v>
      </c>
      <c r="H5" s="4" t="n">
        <v>45.2</v>
      </c>
      <c r="I5" s="4" t="n">
        <v>1.4</v>
      </c>
      <c r="J5" s="4" t="n">
        <v>0</v>
      </c>
    </row>
    <row r="6" customFormat="false" ht="15" hidden="false" customHeight="false" outlineLevel="0" collapsed="false">
      <c r="A6" s="4" t="s">
        <v>85</v>
      </c>
      <c r="B6" s="4" t="s">
        <v>152</v>
      </c>
      <c r="C6" s="4" t="s">
        <v>150</v>
      </c>
      <c r="D6" s="4" t="n">
        <v>245.67</v>
      </c>
      <c r="E6" s="4" t="n">
        <v>-4.33</v>
      </c>
      <c r="F6" s="4" t="n">
        <v>78901234</v>
      </c>
      <c r="G6" s="4" t="s">
        <v>153</v>
      </c>
      <c r="H6" s="4" t="n">
        <v>68.9</v>
      </c>
      <c r="I6" s="4" t="n">
        <v>2.1</v>
      </c>
      <c r="J6" s="4" t="n">
        <v>0</v>
      </c>
    </row>
    <row r="7" customFormat="false" ht="15" hidden="false" customHeight="false" outlineLevel="0" collapsed="false">
      <c r="A7" s="4" t="s">
        <v>87</v>
      </c>
      <c r="B7" s="4" t="s">
        <v>154</v>
      </c>
      <c r="C7" s="4" t="s">
        <v>143</v>
      </c>
      <c r="D7" s="4" t="n">
        <v>498.23</v>
      </c>
      <c r="E7" s="4" t="n">
        <v>5.67</v>
      </c>
      <c r="F7" s="4" t="n">
        <v>67890123</v>
      </c>
      <c r="G7" s="4" t="s">
        <v>155</v>
      </c>
      <c r="H7" s="4" t="n">
        <v>72.1</v>
      </c>
      <c r="I7" s="4" t="n">
        <v>1.8</v>
      </c>
      <c r="J7" s="4" t="n">
        <v>0.1</v>
      </c>
    </row>
    <row r="8" customFormat="false" ht="15" hidden="false" customHeight="false" outlineLevel="0" collapsed="false">
      <c r="A8" s="4" t="s">
        <v>89</v>
      </c>
      <c r="B8" s="4" t="s">
        <v>156</v>
      </c>
      <c r="C8" s="4" t="s">
        <v>143</v>
      </c>
      <c r="D8" s="4" t="n">
        <v>324.56</v>
      </c>
      <c r="E8" s="4" t="n">
        <v>2.89</v>
      </c>
      <c r="F8" s="4" t="n">
        <v>45678901</v>
      </c>
      <c r="G8" s="4" t="s">
        <v>153</v>
      </c>
      <c r="H8" s="4" t="n">
        <v>24.5</v>
      </c>
      <c r="I8" s="4" t="n">
        <v>1.3</v>
      </c>
      <c r="J8" s="4" t="n">
        <v>0</v>
      </c>
    </row>
    <row r="9" customFormat="false" ht="15" hidden="false" customHeight="false" outlineLevel="0" collapsed="false">
      <c r="A9" s="4" t="s">
        <v>91</v>
      </c>
      <c r="B9" s="4" t="s">
        <v>157</v>
      </c>
      <c r="C9" s="4" t="s">
        <v>158</v>
      </c>
      <c r="D9" s="4" t="n">
        <v>456.78</v>
      </c>
      <c r="E9" s="4" t="n">
        <v>-1.23</v>
      </c>
      <c r="F9" s="4" t="n">
        <v>23456789</v>
      </c>
      <c r="G9" s="4" t="s">
        <v>159</v>
      </c>
      <c r="H9" s="4" t="n">
        <v>35.4</v>
      </c>
      <c r="I9" s="4" t="n">
        <v>1.5</v>
      </c>
      <c r="J9" s="4" t="n">
        <v>0</v>
      </c>
    </row>
    <row r="10" customFormat="false" ht="15" hidden="false" customHeight="false" outlineLevel="0" collapsed="false">
      <c r="A10" s="4" t="s">
        <v>93</v>
      </c>
      <c r="B10" s="4" t="s">
        <v>160</v>
      </c>
      <c r="C10" s="4" t="s">
        <v>143</v>
      </c>
      <c r="D10" s="4" t="n">
        <v>567.89</v>
      </c>
      <c r="E10" s="4" t="n">
        <v>0.98</v>
      </c>
      <c r="F10" s="4" t="n">
        <v>12345678</v>
      </c>
      <c r="G10" s="4" t="s">
        <v>161</v>
      </c>
      <c r="H10" s="4" t="n">
        <v>42.1</v>
      </c>
      <c r="I10" s="4" t="n">
        <v>1.2</v>
      </c>
      <c r="J10" s="4" t="n">
        <v>0</v>
      </c>
    </row>
    <row r="11" customFormat="false" ht="15" hidden="false" customHeight="false" outlineLevel="0" collapsed="false">
      <c r="A11" s="4" t="s">
        <v>95</v>
      </c>
      <c r="B11" s="4" t="s">
        <v>162</v>
      </c>
      <c r="C11" s="4" t="s">
        <v>143</v>
      </c>
      <c r="D11" s="4" t="n">
        <v>234.56</v>
      </c>
      <c r="E11" s="4" t="n">
        <v>1.45</v>
      </c>
      <c r="F11" s="4" t="n">
        <v>34567890</v>
      </c>
      <c r="G11" s="4" t="s">
        <v>159</v>
      </c>
      <c r="H11" s="4" t="n">
        <v>156.7</v>
      </c>
      <c r="I11" s="4" t="n">
        <v>1</v>
      </c>
      <c r="J11" s="4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18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163</v>
      </c>
      <c r="B1" s="3" t="s">
        <v>164</v>
      </c>
      <c r="C1" s="3" t="s">
        <v>165</v>
      </c>
    </row>
    <row r="2" customFormat="false" ht="15" hidden="false" customHeight="false" outlineLevel="0" collapsed="false">
      <c r="A2" s="4" t="s">
        <v>166</v>
      </c>
      <c r="B2" s="4" t="s">
        <v>167</v>
      </c>
      <c r="C2" s="4" t="s">
        <v>168</v>
      </c>
    </row>
    <row r="3" customFormat="false" ht="15" hidden="false" customHeight="false" outlineLevel="0" collapsed="false">
      <c r="A3" s="4" t="s">
        <v>169</v>
      </c>
      <c r="B3" s="4" t="s">
        <v>170</v>
      </c>
      <c r="C3" s="4" t="s">
        <v>171</v>
      </c>
    </row>
    <row r="4" customFormat="false" ht="15" hidden="false" customHeight="false" outlineLevel="0" collapsed="false">
      <c r="A4" s="4" t="s">
        <v>172</v>
      </c>
      <c r="B4" s="4" t="s">
        <v>173</v>
      </c>
      <c r="C4" s="4" t="s">
        <v>174</v>
      </c>
    </row>
    <row r="5" customFormat="false" ht="15" hidden="false" customHeight="false" outlineLevel="0" collapsed="false">
      <c r="A5" s="4" t="s">
        <v>175</v>
      </c>
      <c r="B5" s="4" t="s">
        <v>176</v>
      </c>
      <c r="C5" s="4" t="s">
        <v>177</v>
      </c>
    </row>
    <row r="6" customFormat="false" ht="15" hidden="false" customHeight="false" outlineLevel="0" collapsed="false">
      <c r="A6" s="4" t="s">
        <v>178</v>
      </c>
      <c r="B6" s="4" t="s">
        <v>179</v>
      </c>
      <c r="C6" s="4" t="s">
        <v>180</v>
      </c>
    </row>
    <row r="7" customFormat="false" ht="15" hidden="false" customHeight="false" outlineLevel="0" collapsed="false">
      <c r="A7" s="4" t="s">
        <v>181</v>
      </c>
      <c r="B7" s="4" t="s">
        <v>182</v>
      </c>
      <c r="C7" s="4" t="s">
        <v>183</v>
      </c>
    </row>
    <row r="8" customFormat="false" ht="15" hidden="false" customHeight="false" outlineLevel="0" collapsed="false">
      <c r="A8" s="4" t="s">
        <v>184</v>
      </c>
      <c r="B8" s="4" t="s">
        <v>185</v>
      </c>
      <c r="C8" s="4" t="s">
        <v>186</v>
      </c>
    </row>
    <row r="9" customFormat="false" ht="15" hidden="false" customHeight="false" outlineLevel="0" collapsed="false">
      <c r="A9" s="4" t="s">
        <v>187</v>
      </c>
      <c r="B9" s="4" t="s">
        <v>188</v>
      </c>
      <c r="C9" s="4" t="s">
        <v>189</v>
      </c>
    </row>
    <row r="10" customFormat="false" ht="15" hidden="false" customHeight="false" outlineLevel="0" collapsed="false">
      <c r="A10" s="4" t="s">
        <v>190</v>
      </c>
      <c r="B10" s="4" t="s">
        <v>191</v>
      </c>
      <c r="C10" s="4" t="s">
        <v>192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18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1" t="s">
        <v>193</v>
      </c>
    </row>
    <row r="2" customFormat="false" ht="15" hidden="false" customHeight="false" outlineLevel="0" collapsed="false">
      <c r="A2" s="3" t="s">
        <v>165</v>
      </c>
      <c r="B2" s="3" t="s">
        <v>194</v>
      </c>
    </row>
    <row r="3" customFormat="false" ht="15" hidden="false" customHeight="false" outlineLevel="0" collapsed="false">
      <c r="A3" s="4" t="s">
        <v>195</v>
      </c>
      <c r="B3" s="4" t="e">
        <f aca="false">100-(100/(1+rs))</f>
        <v>#NAME?</v>
      </c>
    </row>
    <row r="4" customFormat="false" ht="15" hidden="false" customHeight="false" outlineLevel="0" collapsed="false">
      <c r="A4" s="4" t="s">
        <v>196</v>
      </c>
      <c r="B4" s="4" t="e">
        <f aca="false">AVERAGE(MAX(h-l,ABS(h-pc),ABS(l-pc)))</f>
        <v>#NAME?</v>
      </c>
    </row>
    <row r="5" customFormat="false" ht="15" hidden="false" customHeight="false" outlineLevel="0" collapsed="false">
      <c r="A5" s="4" t="s">
        <v>197</v>
      </c>
      <c r="B5" s="4" t="e">
        <f aca="true">AVERAGE(OFFSET(price,-period+1,0,period,1))</f>
        <v>#NAME?</v>
      </c>
    </row>
    <row r="6" customFormat="false" ht="15" hidden="false" customHeight="false" outlineLevel="0" collapsed="false">
      <c r="A6" s="4" t="s">
        <v>198</v>
      </c>
      <c r="B6" s="4" t="e">
        <f aca="false">STDEV(returns)*SQRT(252)</f>
        <v>#NAME?</v>
      </c>
    </row>
    <row r="7" customFormat="false" ht="15" hidden="false" customHeight="false" outlineLevel="0" collapsed="false">
      <c r="A7" s="4" t="s">
        <v>199</v>
      </c>
      <c r="B7" s="4" t="e">
        <f aca="false">(portfolio_return-risk_free_rate)/portfolio_volatility</f>
        <v>#NAME?</v>
      </c>
    </row>
    <row r="8" customFormat="false" ht="15" hidden="false" customHeight="false" outlineLevel="0" collapsed="false">
      <c r="A8" s="4" t="s">
        <v>200</v>
      </c>
      <c r="B8" s="4" t="e">
        <f aca="false">COVAR(stock_returns,market_returns)/VAR(market_returns)</f>
        <v>#NAME?</v>
      </c>
    </row>
    <row r="9" customFormat="false" ht="15" hidden="false" customHeight="false" outlineLevel="0" collapsed="false">
      <c r="A9" s="4" t="s">
        <v>201</v>
      </c>
      <c r="B9" s="4" t="e">
        <f aca="false">account_value*risk_per_trade/stop_loss_distance</f>
        <v>#NAME?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2025-09-02T07:41:36Z</dcterms:created>
  <dc:creator>openpyxl</dc:creator>
  <dc:description/>
  <dc:language>en-US</dc:language>
  <cp:lastModifiedBy/>
  <dcterms:modified xsi:type="dcterms:W3CDTF">2025-09-03T09:52:48Z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