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IFERROR(__xludf.DUMMYFUNCTION("GOOGLEFINANCE(""DJUSAE"",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IFERROR(__xludf.DUMMYFUNCTION("GOOGLEFINANCE(""DJUSAE"",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IFERROR(__xludf.DUMMYFUNCTION("GOOGLEFINANCE(""DJUSAE"",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IFERROR(__xludf.DUMMYFUNCTION("GOOGLEFINANCE(""DJUSAE"",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IFERROR(__xludf.DUMMYFUNCTION("GOOGLEFINANCE(""DJUSAE"",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IFERROR(__xludf.DUMMYFUNCTION("""COMPUTED_VALUE"""),1810.81)</f>
        <v>1810.81</v>
      </c>
      <c r="D2" s="2">
        <f>IFERROR(__xludf.DUMMYFUNCTION("""COMPUTED_VALUE"""),45296.66666666667)</f>
        <v>45296.66667</v>
      </c>
      <c r="E2" s="1">
        <f>IFERROR(__xludf.DUMMYFUNCTION("""COMPUTED_VALUE"""),1823.96)</f>
        <v>1823.96</v>
      </c>
      <c r="G2" s="2">
        <f>IFERROR(__xludf.DUMMYFUNCTION("""COMPUTED_VALUE"""),45296.66666666667)</f>
        <v>45296.66667</v>
      </c>
      <c r="H2" s="1">
        <f>IFERROR(__xludf.DUMMYFUNCTION("""COMPUTED_VALUE"""),1778.34)</f>
        <v>1778.34</v>
      </c>
      <c r="J2" s="2">
        <f>IFERROR(__xludf.DUMMYFUNCTION("""COMPUTED_VALUE"""),45296.66666666667)</f>
        <v>45296.66667</v>
      </c>
      <c r="K2" s="1">
        <f>IFERROR(__xludf.DUMMYFUNCTION("""COMPUTED_VALUE"""),1787.21)</f>
        <v>1787.21</v>
      </c>
      <c r="M2" s="2">
        <f>IFERROR(__xludf.DUMMYFUNCTION("""COMPUTED_VALUE"""),45296.66666666667)</f>
        <v>45296.66667</v>
      </c>
      <c r="N2" s="1">
        <f>IFERROR(__xludf.DUMMYFUNCTION("""COMPUTED_VALUE"""),1.00099134E8)</f>
        <v>100099134</v>
      </c>
    </row>
    <row r="3">
      <c r="A3" s="2">
        <f>IFERROR(__xludf.DUMMYFUNCTION("""COMPUTED_VALUE"""),45303.66666666667)</f>
        <v>45303.66667</v>
      </c>
      <c r="B3" s="1">
        <f>IFERROR(__xludf.DUMMYFUNCTION("""COMPUTED_VALUE"""),1754.08)</f>
        <v>1754.08</v>
      </c>
      <c r="D3" s="2">
        <f>IFERROR(__xludf.DUMMYFUNCTION("""COMPUTED_VALUE"""),45303.66666666667)</f>
        <v>45303.66667</v>
      </c>
      <c r="E3" s="1">
        <f>IFERROR(__xludf.DUMMYFUNCTION("""COMPUTED_VALUE"""),1772.43)</f>
        <v>1772.43</v>
      </c>
      <c r="G3" s="2">
        <f>IFERROR(__xludf.DUMMYFUNCTION("""COMPUTED_VALUE"""),45303.66666666667)</f>
        <v>45303.66667</v>
      </c>
      <c r="H3" s="1">
        <f>IFERROR(__xludf.DUMMYFUNCTION("""COMPUTED_VALUE"""),1743.47)</f>
        <v>1743.47</v>
      </c>
      <c r="J3" s="2">
        <f>IFERROR(__xludf.DUMMYFUNCTION("""COMPUTED_VALUE"""),45303.66666666667)</f>
        <v>45303.66667</v>
      </c>
      <c r="K3" s="1">
        <f>IFERROR(__xludf.DUMMYFUNCTION("""COMPUTED_VALUE"""),1768.43)</f>
        <v>1768.43</v>
      </c>
      <c r="M3" s="2">
        <f>IFERROR(__xludf.DUMMYFUNCTION("""COMPUTED_VALUE"""),45303.66666666667)</f>
        <v>45303.66667</v>
      </c>
      <c r="N3" s="1">
        <f>IFERROR(__xludf.DUMMYFUNCTION("""COMPUTED_VALUE"""),1.80220001E8)</f>
        <v>180220001</v>
      </c>
    </row>
    <row r="4">
      <c r="A4" s="2">
        <f>IFERROR(__xludf.DUMMYFUNCTION("""COMPUTED_VALUE"""),45310.66666666667)</f>
        <v>45310.66667</v>
      </c>
      <c r="B4" s="1">
        <f>IFERROR(__xludf.DUMMYFUNCTION("""COMPUTED_VALUE"""),1757.29)</f>
        <v>1757.29</v>
      </c>
      <c r="D4" s="2">
        <f>IFERROR(__xludf.DUMMYFUNCTION("""COMPUTED_VALUE"""),45310.66666666667)</f>
        <v>45310.66667</v>
      </c>
      <c r="E4" s="1">
        <f>IFERROR(__xludf.DUMMYFUNCTION("""COMPUTED_VALUE"""),1758.13)</f>
        <v>1758.13</v>
      </c>
      <c r="G4" s="2">
        <f>IFERROR(__xludf.DUMMYFUNCTION("""COMPUTED_VALUE"""),45310.66666666667)</f>
        <v>45310.66667</v>
      </c>
      <c r="H4" s="1">
        <f>IFERROR(__xludf.DUMMYFUNCTION("""COMPUTED_VALUE"""),1721.93)</f>
        <v>1721.93</v>
      </c>
      <c r="J4" s="2">
        <f>IFERROR(__xludf.DUMMYFUNCTION("""COMPUTED_VALUE"""),45310.66666666667)</f>
        <v>45310.66667</v>
      </c>
      <c r="K4" s="1">
        <f>IFERROR(__xludf.DUMMYFUNCTION("""COMPUTED_VALUE"""),1754.72)</f>
        <v>1754.72</v>
      </c>
      <c r="M4" s="2">
        <f>IFERROR(__xludf.DUMMYFUNCTION("""COMPUTED_VALUE"""),45310.66666666667)</f>
        <v>45310.66667</v>
      </c>
      <c r="N4" s="1">
        <f>IFERROR(__xludf.DUMMYFUNCTION("""COMPUTED_VALUE"""),1.63901132E8)</f>
        <v>163901132</v>
      </c>
    </row>
    <row r="5">
      <c r="A5" s="2">
        <f>IFERROR(__xludf.DUMMYFUNCTION("""COMPUTED_VALUE"""),45317.66666666667)</f>
        <v>45317.66667</v>
      </c>
      <c r="B5" s="1">
        <f>IFERROR(__xludf.DUMMYFUNCTION("""COMPUTED_VALUE"""),1755.38)</f>
        <v>1755.38</v>
      </c>
      <c r="D5" s="2">
        <f>IFERROR(__xludf.DUMMYFUNCTION("""COMPUTED_VALUE"""),45317.66666666667)</f>
        <v>45317.66667</v>
      </c>
      <c r="E5" s="1">
        <f>IFERROR(__xludf.DUMMYFUNCTION("""COMPUTED_VALUE"""),1789.44)</f>
        <v>1789.44</v>
      </c>
      <c r="G5" s="2">
        <f>IFERROR(__xludf.DUMMYFUNCTION("""COMPUTED_VALUE"""),45317.66666666667)</f>
        <v>45317.66667</v>
      </c>
      <c r="H5" s="1">
        <f>IFERROR(__xludf.DUMMYFUNCTION("""COMPUTED_VALUE"""),1726.08)</f>
        <v>1726.08</v>
      </c>
      <c r="J5" s="2">
        <f>IFERROR(__xludf.DUMMYFUNCTION("""COMPUTED_VALUE"""),45317.66666666667)</f>
        <v>45317.66667</v>
      </c>
      <c r="K5" s="1">
        <f>IFERROR(__xludf.DUMMYFUNCTION("""COMPUTED_VALUE"""),1749.93)</f>
        <v>1749.93</v>
      </c>
      <c r="M5" s="2">
        <f>IFERROR(__xludf.DUMMYFUNCTION("""COMPUTED_VALUE"""),45317.66666666667)</f>
        <v>45317.66667</v>
      </c>
      <c r="N5" s="1">
        <f>IFERROR(__xludf.DUMMYFUNCTION("""COMPUTED_VALUE"""),2.08875064E8)</f>
        <v>208875064</v>
      </c>
    </row>
    <row r="6">
      <c r="A6" s="2">
        <f>IFERROR(__xludf.DUMMYFUNCTION("""COMPUTED_VALUE"""),45324.66666666667)</f>
        <v>45324.66667</v>
      </c>
      <c r="B6" s="1">
        <f>IFERROR(__xludf.DUMMYFUNCTION("""COMPUTED_VALUE"""),1751.99)</f>
        <v>1751.99</v>
      </c>
      <c r="D6" s="2">
        <f>IFERROR(__xludf.DUMMYFUNCTION("""COMPUTED_VALUE"""),45324.66666666667)</f>
        <v>45324.66667</v>
      </c>
      <c r="E6" s="1">
        <f>IFERROR(__xludf.DUMMYFUNCTION("""COMPUTED_VALUE"""),1780.03)</f>
        <v>1780.03</v>
      </c>
      <c r="G6" s="2">
        <f>IFERROR(__xludf.DUMMYFUNCTION("""COMPUTED_VALUE"""),45324.66666666667)</f>
        <v>45324.66667</v>
      </c>
      <c r="H6" s="1">
        <f>IFERROR(__xludf.DUMMYFUNCTION("""COMPUTED_VALUE"""),1741.94)</f>
        <v>1741.94</v>
      </c>
      <c r="J6" s="2">
        <f>IFERROR(__xludf.DUMMYFUNCTION("""COMPUTED_VALUE"""),45324.66666666667)</f>
        <v>45324.66667</v>
      </c>
      <c r="K6" s="1">
        <f>IFERROR(__xludf.DUMMYFUNCTION("""COMPUTED_VALUE"""),1773.05)</f>
        <v>1773.05</v>
      </c>
      <c r="M6" s="2">
        <f>IFERROR(__xludf.DUMMYFUNCTION("""COMPUTED_VALUE"""),45324.66666666667)</f>
        <v>45324.66667</v>
      </c>
      <c r="N6" s="1">
        <f>IFERROR(__xludf.DUMMYFUNCTION("""COMPUTED_VALUE"""),1.78401043E8)</f>
        <v>178401043</v>
      </c>
    </row>
    <row r="7">
      <c r="A7" s="2">
        <f>IFERROR(__xludf.DUMMYFUNCTION("""COMPUTED_VALUE"""),45331.66666666667)</f>
        <v>45331.66667</v>
      </c>
      <c r="B7" s="1">
        <f>IFERROR(__xludf.DUMMYFUNCTION("""COMPUTED_VALUE"""),1764.08)</f>
        <v>1764.08</v>
      </c>
      <c r="D7" s="2">
        <f>IFERROR(__xludf.DUMMYFUNCTION("""COMPUTED_VALUE"""),45331.66666666667)</f>
        <v>45331.66667</v>
      </c>
      <c r="E7" s="1">
        <f>IFERROR(__xludf.DUMMYFUNCTION("""COMPUTED_VALUE"""),1799.63)</f>
        <v>1799.63</v>
      </c>
      <c r="G7" s="2">
        <f>IFERROR(__xludf.DUMMYFUNCTION("""COMPUTED_VALUE"""),45331.66666666667)</f>
        <v>45331.66667</v>
      </c>
      <c r="H7" s="1">
        <f>IFERROR(__xludf.DUMMYFUNCTION("""COMPUTED_VALUE"""),1750.75)</f>
        <v>1750.75</v>
      </c>
      <c r="J7" s="2">
        <f>IFERROR(__xludf.DUMMYFUNCTION("""COMPUTED_VALUE"""),45331.66666666667)</f>
        <v>45331.66667</v>
      </c>
      <c r="K7" s="1">
        <f>IFERROR(__xludf.DUMMYFUNCTION("""COMPUTED_VALUE"""),1781.96)</f>
        <v>1781.96</v>
      </c>
      <c r="M7" s="2">
        <f>IFERROR(__xludf.DUMMYFUNCTION("""COMPUTED_VALUE"""),45331.66666666667)</f>
        <v>45331.66667</v>
      </c>
      <c r="N7" s="1">
        <f>IFERROR(__xludf.DUMMYFUNCTION("""COMPUTED_VALUE"""),1.14566671E8)</f>
        <v>114566671</v>
      </c>
    </row>
    <row r="8">
      <c r="A8" s="2">
        <f>IFERROR(__xludf.DUMMYFUNCTION("""COMPUTED_VALUE"""),45338.66666666667)</f>
        <v>45338.66667</v>
      </c>
      <c r="B8" s="1">
        <f>IFERROR(__xludf.DUMMYFUNCTION("""COMPUTED_VALUE"""),1781.85)</f>
        <v>1781.85</v>
      </c>
      <c r="D8" s="2">
        <f>IFERROR(__xludf.DUMMYFUNCTION("""COMPUTED_VALUE"""),45338.66666666667)</f>
        <v>45338.66667</v>
      </c>
      <c r="E8" s="1">
        <f>IFERROR(__xludf.DUMMYFUNCTION("""COMPUTED_VALUE"""),1796.26)</f>
        <v>1796.26</v>
      </c>
      <c r="G8" s="2">
        <f>IFERROR(__xludf.DUMMYFUNCTION("""COMPUTED_VALUE"""),45338.66666666667)</f>
        <v>45338.66667</v>
      </c>
      <c r="H8" s="1">
        <f>IFERROR(__xludf.DUMMYFUNCTION("""COMPUTED_VALUE"""),1757.79)</f>
        <v>1757.79</v>
      </c>
      <c r="J8" s="2">
        <f>IFERROR(__xludf.DUMMYFUNCTION("""COMPUTED_VALUE"""),45338.66666666667)</f>
        <v>45338.66667</v>
      </c>
      <c r="K8" s="1">
        <f>IFERROR(__xludf.DUMMYFUNCTION("""COMPUTED_VALUE"""),1785.64)</f>
        <v>1785.64</v>
      </c>
      <c r="M8" s="2">
        <f>IFERROR(__xludf.DUMMYFUNCTION("""COMPUTED_VALUE"""),45338.66666666667)</f>
        <v>45338.66667</v>
      </c>
      <c r="N8" s="1">
        <f>IFERROR(__xludf.DUMMYFUNCTION("""COMPUTED_VALUE"""),1.2179011E8)</f>
        <v>121790110</v>
      </c>
    </row>
    <row r="9">
      <c r="A9" s="2">
        <f>IFERROR(__xludf.DUMMYFUNCTION("""COMPUTED_VALUE"""),45345.66666666667)</f>
        <v>45345.66667</v>
      </c>
      <c r="B9" s="1">
        <f>IFERROR(__xludf.DUMMYFUNCTION("""COMPUTED_VALUE"""),1785.55)</f>
        <v>1785.55</v>
      </c>
      <c r="D9" s="2">
        <f>IFERROR(__xludf.DUMMYFUNCTION("""COMPUTED_VALUE"""),45345.66666666667)</f>
        <v>45345.66667</v>
      </c>
      <c r="E9" s="1">
        <f>IFERROR(__xludf.DUMMYFUNCTION("""COMPUTED_VALUE"""),1805.78)</f>
        <v>1805.78</v>
      </c>
      <c r="G9" s="2">
        <f>IFERROR(__xludf.DUMMYFUNCTION("""COMPUTED_VALUE"""),45345.66666666667)</f>
        <v>45345.66667</v>
      </c>
      <c r="H9" s="1">
        <f>IFERROR(__xludf.DUMMYFUNCTION("""COMPUTED_VALUE"""),1783.04)</f>
        <v>1783.04</v>
      </c>
      <c r="J9" s="2">
        <f>IFERROR(__xludf.DUMMYFUNCTION("""COMPUTED_VALUE"""),45345.66666666667)</f>
        <v>45345.66667</v>
      </c>
      <c r="K9" s="1">
        <f>IFERROR(__xludf.DUMMYFUNCTION("""COMPUTED_VALUE"""),1802.77)</f>
        <v>1802.77</v>
      </c>
      <c r="M9" s="2">
        <f>IFERROR(__xludf.DUMMYFUNCTION("""COMPUTED_VALUE"""),45345.66666666667)</f>
        <v>45345.66667</v>
      </c>
      <c r="N9" s="1">
        <f>IFERROR(__xludf.DUMMYFUNCTION("""COMPUTED_VALUE"""),1.04239507E8)</f>
        <v>104239507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IFERROR(__xludf.DUMMYFUNCTION("""COMPUTED_VALUE"""),1803.57)</f>
        <v>1803.57</v>
      </c>
      <c r="D10" s="2">
        <f>IFERROR(__xludf.DUMMYFUNCTION("""COMPUTED_VALUE"""),45352.66666666667)</f>
        <v>45352.66667</v>
      </c>
      <c r="E10" s="1">
        <f>IFERROR(__xludf.DUMMYFUNCTION("""COMPUTED_VALUE"""),1822.84)</f>
        <v>1822.84</v>
      </c>
      <c r="G10" s="2">
        <f>IFERROR(__xludf.DUMMYFUNCTION("""COMPUTED_VALUE"""),45352.66666666667)</f>
        <v>45352.66667</v>
      </c>
      <c r="H10" s="1">
        <f>IFERROR(__xludf.DUMMYFUNCTION("""COMPUTED_VALUE"""),1788.76)</f>
        <v>1788.76</v>
      </c>
      <c r="J10" s="2">
        <f>IFERROR(__xludf.DUMMYFUNCTION("""COMPUTED_VALUE"""),45352.66666666667)</f>
        <v>45352.66667</v>
      </c>
      <c r="K10" s="1">
        <f>IFERROR(__xludf.DUMMYFUNCTION("""COMPUTED_VALUE"""),1803.02)</f>
        <v>1803.02</v>
      </c>
      <c r="M10" s="2">
        <f>IFERROR(__xludf.DUMMYFUNCTION("""COMPUTED_VALUE"""),45352.66666666667)</f>
        <v>45352.66667</v>
      </c>
      <c r="N10" s="1">
        <f>IFERROR(__xludf.DUMMYFUNCTION("""COMPUTED_VALUE"""),1.36176114E8)</f>
        <v>136176114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IFERROR(__xludf.DUMMYFUNCTION("""COMPUTED_VALUE"""),1805.42)</f>
        <v>1805.42</v>
      </c>
      <c r="D11" s="2">
        <f>IFERROR(__xludf.DUMMYFUNCTION("""COMPUTED_VALUE"""),45359.66666666667)</f>
        <v>45359.66667</v>
      </c>
      <c r="E11" s="1">
        <f>IFERROR(__xludf.DUMMYFUNCTION("""COMPUTED_VALUE"""),1827.4)</f>
        <v>1827.4</v>
      </c>
      <c r="G11" s="2">
        <f>IFERROR(__xludf.DUMMYFUNCTION("""COMPUTED_VALUE"""),45359.66666666667)</f>
        <v>45359.66667</v>
      </c>
      <c r="H11" s="1">
        <f>IFERROR(__xludf.DUMMYFUNCTION("""COMPUTED_VALUE"""),1803.61)</f>
        <v>1803.61</v>
      </c>
      <c r="J11" s="2">
        <f>IFERROR(__xludf.DUMMYFUNCTION("""COMPUTED_VALUE"""),45359.66666666667)</f>
        <v>45359.66667</v>
      </c>
      <c r="K11" s="1">
        <f>IFERROR(__xludf.DUMMYFUNCTION("""COMPUTED_VALUE"""),1812.15)</f>
        <v>1812.15</v>
      </c>
      <c r="M11" s="2">
        <f>IFERROR(__xludf.DUMMYFUNCTION("""COMPUTED_VALUE"""),45359.66666666667)</f>
        <v>45359.66667</v>
      </c>
      <c r="N11" s="1">
        <f>IFERROR(__xludf.DUMMYFUNCTION("""COMPUTED_VALUE"""),1.16336268E8)</f>
        <v>116336268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IFERROR(__xludf.DUMMYFUNCTION("""COMPUTED_VALUE"""),1802.02)</f>
        <v>1802.02</v>
      </c>
      <c r="D12" s="2">
        <f>IFERROR(__xludf.DUMMYFUNCTION("""COMPUTED_VALUE"""),45366.66666666667)</f>
        <v>45366.66667</v>
      </c>
      <c r="E12" s="1">
        <f>IFERROR(__xludf.DUMMYFUNCTION("""COMPUTED_VALUE"""),1809.83)</f>
        <v>1809.83</v>
      </c>
      <c r="G12" s="2">
        <f>IFERROR(__xludf.DUMMYFUNCTION("""COMPUTED_VALUE"""),45366.66666666667)</f>
        <v>45366.66667</v>
      </c>
      <c r="H12" s="1">
        <f>IFERROR(__xludf.DUMMYFUNCTION("""COMPUTED_VALUE"""),1776.11)</f>
        <v>1776.11</v>
      </c>
      <c r="J12" s="2">
        <f>IFERROR(__xludf.DUMMYFUNCTION("""COMPUTED_VALUE"""),45366.66666666667)</f>
        <v>45366.66667</v>
      </c>
      <c r="K12" s="1">
        <f>IFERROR(__xludf.DUMMYFUNCTION("""COMPUTED_VALUE"""),1796.53)</f>
        <v>1796.53</v>
      </c>
      <c r="M12" s="2">
        <f>IFERROR(__xludf.DUMMYFUNCTION("""COMPUTED_VALUE"""),45366.66666666667)</f>
        <v>45366.66667</v>
      </c>
      <c r="N12" s="1">
        <f>IFERROR(__xludf.DUMMYFUNCTION("""COMPUTED_VALUE"""),2.1608217E8)</f>
        <v>216082170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IFERROR(__xludf.DUMMYFUNCTION("""COMPUTED_VALUE"""),1798.58)</f>
        <v>1798.58</v>
      </c>
      <c r="D13" s="2">
        <f>IFERROR(__xludf.DUMMYFUNCTION("""COMPUTED_VALUE"""),45373.66666666667)</f>
        <v>45373.66667</v>
      </c>
      <c r="E13" s="1">
        <f>IFERROR(__xludf.DUMMYFUNCTION("""COMPUTED_VALUE"""),1850.62)</f>
        <v>1850.62</v>
      </c>
      <c r="G13" s="2">
        <f>IFERROR(__xludf.DUMMYFUNCTION("""COMPUTED_VALUE"""),45373.66666666667)</f>
        <v>45373.66667</v>
      </c>
      <c r="H13" s="1">
        <f>IFERROR(__xludf.DUMMYFUNCTION("""COMPUTED_VALUE"""),1787.1)</f>
        <v>1787.1</v>
      </c>
      <c r="J13" s="2">
        <f>IFERROR(__xludf.DUMMYFUNCTION("""COMPUTED_VALUE"""),45373.66666666667)</f>
        <v>45373.66667</v>
      </c>
      <c r="K13" s="1">
        <f>IFERROR(__xludf.DUMMYFUNCTION("""COMPUTED_VALUE"""),1843.97)</f>
        <v>1843.97</v>
      </c>
      <c r="M13" s="2">
        <f>IFERROR(__xludf.DUMMYFUNCTION("""COMPUTED_VALUE"""),45373.66666666667)</f>
        <v>45373.66667</v>
      </c>
      <c r="N13" s="1">
        <f>IFERROR(__xludf.DUMMYFUNCTION("""COMPUTED_VALUE"""),1.37801817E8)</f>
        <v>137801817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IFERROR(__xludf.DUMMYFUNCTION("""COMPUTED_VALUE"""),1846.14)</f>
        <v>1846.14</v>
      </c>
      <c r="D14" s="2">
        <f>IFERROR(__xludf.DUMMYFUNCTION("""COMPUTED_VALUE"""),45379.66666666667)</f>
        <v>45379.66667</v>
      </c>
      <c r="E14" s="1">
        <f>IFERROR(__xludf.DUMMYFUNCTION("""COMPUTED_VALUE"""),1872.82)</f>
        <v>1872.82</v>
      </c>
      <c r="G14" s="2">
        <f>IFERROR(__xludf.DUMMYFUNCTION("""COMPUTED_VALUE"""),45379.66666666667)</f>
        <v>45379.66667</v>
      </c>
      <c r="H14" s="1">
        <f>IFERROR(__xludf.DUMMYFUNCTION("""COMPUTED_VALUE"""),1839.8)</f>
        <v>1839.8</v>
      </c>
      <c r="J14" s="2">
        <f>IFERROR(__xludf.DUMMYFUNCTION("""COMPUTED_VALUE"""),45379.66666666667)</f>
        <v>45379.66667</v>
      </c>
      <c r="K14" s="1">
        <f>IFERROR(__xludf.DUMMYFUNCTION("""COMPUTED_VALUE"""),1868.04)</f>
        <v>1868.04</v>
      </c>
      <c r="M14" s="2">
        <f>IFERROR(__xludf.DUMMYFUNCTION("""COMPUTED_VALUE"""),45379.66666666667)</f>
        <v>45379.66667</v>
      </c>
      <c r="N14" s="1">
        <f>IFERROR(__xludf.DUMMYFUNCTION("""COMPUTED_VALUE"""),1.02487995E8)</f>
        <v>102487995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IFERROR(__xludf.DUMMYFUNCTION("""COMPUTED_VALUE"""),1866.38)</f>
        <v>1866.38</v>
      </c>
      <c r="D15" s="2">
        <f>IFERROR(__xludf.DUMMYFUNCTION("""COMPUTED_VALUE"""),45387.66666666667)</f>
        <v>45387.66667</v>
      </c>
      <c r="E15" s="1">
        <f>IFERROR(__xludf.DUMMYFUNCTION("""COMPUTED_VALUE"""),1907.92)</f>
        <v>1907.92</v>
      </c>
      <c r="G15" s="2">
        <f>IFERROR(__xludf.DUMMYFUNCTION("""COMPUTED_VALUE"""),45387.66666666667)</f>
        <v>45387.66667</v>
      </c>
      <c r="H15" s="1">
        <f>IFERROR(__xludf.DUMMYFUNCTION("""COMPUTED_VALUE"""),1845.5)</f>
        <v>1845.5</v>
      </c>
      <c r="J15" s="2">
        <f>IFERROR(__xludf.DUMMYFUNCTION("""COMPUTED_VALUE"""),45387.66666666667)</f>
        <v>45387.66667</v>
      </c>
      <c r="K15" s="1">
        <f>IFERROR(__xludf.DUMMYFUNCTION("""COMPUTED_VALUE"""),1907.22)</f>
        <v>1907.22</v>
      </c>
      <c r="M15" s="2">
        <f>IFERROR(__xludf.DUMMYFUNCTION("""COMPUTED_VALUE"""),45387.66666666667)</f>
        <v>45387.66667</v>
      </c>
      <c r="N15" s="1">
        <f>IFERROR(__xludf.DUMMYFUNCTION("""COMPUTED_VALUE"""),1.8859943E8)</f>
        <v>188599430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IFERROR(__xludf.DUMMYFUNCTION("""COMPUTED_VALUE"""),1911.28)</f>
        <v>1911.28</v>
      </c>
      <c r="D16" s="2">
        <f>IFERROR(__xludf.DUMMYFUNCTION("""COMPUTED_VALUE"""),45394.66666666667)</f>
        <v>45394.66667</v>
      </c>
      <c r="E16" s="1">
        <f>IFERROR(__xludf.DUMMYFUNCTION("""COMPUTED_VALUE"""),1914.64)</f>
        <v>1914.64</v>
      </c>
      <c r="G16" s="2">
        <f>IFERROR(__xludf.DUMMYFUNCTION("""COMPUTED_VALUE"""),45394.66666666667)</f>
        <v>45394.66667</v>
      </c>
      <c r="H16" s="1">
        <f>IFERROR(__xludf.DUMMYFUNCTION("""COMPUTED_VALUE"""),1857.33)</f>
        <v>1857.33</v>
      </c>
      <c r="J16" s="2">
        <f>IFERROR(__xludf.DUMMYFUNCTION("""COMPUTED_VALUE"""),45394.66666666667)</f>
        <v>45394.66667</v>
      </c>
      <c r="K16" s="1">
        <f>IFERROR(__xludf.DUMMYFUNCTION("""COMPUTED_VALUE"""),1862.93)</f>
        <v>1862.93</v>
      </c>
      <c r="M16" s="2">
        <f>IFERROR(__xludf.DUMMYFUNCTION("""COMPUTED_VALUE"""),45394.66666666667)</f>
        <v>45394.66667</v>
      </c>
      <c r="N16" s="1">
        <f>IFERROR(__xludf.DUMMYFUNCTION("""COMPUTED_VALUE"""),1.89550355E8)</f>
        <v>189550355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IFERROR(__xludf.DUMMYFUNCTION("""COMPUTED_VALUE"""),1877.12)</f>
        <v>1877.12</v>
      </c>
      <c r="D17" s="2">
        <f>IFERROR(__xludf.DUMMYFUNCTION("""COMPUTED_VALUE"""),45401.66666666667)</f>
        <v>45401.66667</v>
      </c>
      <c r="E17" s="1">
        <f>IFERROR(__xludf.DUMMYFUNCTION("""COMPUTED_VALUE"""),1891.8)</f>
        <v>1891.8</v>
      </c>
      <c r="G17" s="2">
        <f>IFERROR(__xludf.DUMMYFUNCTION("""COMPUTED_VALUE"""),45401.66666666667)</f>
        <v>45401.66667</v>
      </c>
      <c r="H17" s="1">
        <f>IFERROR(__xludf.DUMMYFUNCTION("""COMPUTED_VALUE"""),1849.58)</f>
        <v>1849.58</v>
      </c>
      <c r="J17" s="2">
        <f>IFERROR(__xludf.DUMMYFUNCTION("""COMPUTED_VALUE"""),45401.66666666667)</f>
        <v>45401.66667</v>
      </c>
      <c r="K17" s="1">
        <f>IFERROR(__xludf.DUMMYFUNCTION("""COMPUTED_VALUE"""),1854.59)</f>
        <v>1854.59</v>
      </c>
      <c r="M17" s="2">
        <f>IFERROR(__xludf.DUMMYFUNCTION("""COMPUTED_VALUE"""),45401.66666666667)</f>
        <v>45401.66667</v>
      </c>
      <c r="N17" s="1">
        <f>IFERROR(__xludf.DUMMYFUNCTION("""COMPUTED_VALUE"""),1.64525311E8)</f>
        <v>164525311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IFERROR(__xludf.DUMMYFUNCTION("""COMPUTED_VALUE"""),1858.0)</f>
        <v>1858</v>
      </c>
      <c r="D18" s="2">
        <f>IFERROR(__xludf.DUMMYFUNCTION("""COMPUTED_VALUE"""),45408.66666666667)</f>
        <v>45408.66667</v>
      </c>
      <c r="E18" s="1">
        <f>IFERROR(__xludf.DUMMYFUNCTION("""COMPUTED_VALUE"""),1918.44)</f>
        <v>1918.44</v>
      </c>
      <c r="G18" s="2">
        <f>IFERROR(__xludf.DUMMYFUNCTION("""COMPUTED_VALUE"""),45408.66666666667)</f>
        <v>45408.66667</v>
      </c>
      <c r="H18" s="1">
        <f>IFERROR(__xludf.DUMMYFUNCTION("""COMPUTED_VALUE"""),1858.0)</f>
        <v>1858</v>
      </c>
      <c r="J18" s="2">
        <f>IFERROR(__xludf.DUMMYFUNCTION("""COMPUTED_VALUE"""),45408.66666666667)</f>
        <v>45408.66667</v>
      </c>
      <c r="K18" s="1">
        <f>IFERROR(__xludf.DUMMYFUNCTION("""COMPUTED_VALUE"""),1905.51)</f>
        <v>1905.51</v>
      </c>
      <c r="M18" s="2">
        <f>IFERROR(__xludf.DUMMYFUNCTION("""COMPUTED_VALUE"""),45408.66666666667)</f>
        <v>45408.66667</v>
      </c>
      <c r="N18" s="1">
        <f>IFERROR(__xludf.DUMMYFUNCTION("""COMPUTED_VALUE"""),2.1186563E8)</f>
        <v>211865630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IFERROR(__xludf.DUMMYFUNCTION("""COMPUTED_VALUE"""),1910.65)</f>
        <v>1910.65</v>
      </c>
      <c r="D19" s="2">
        <f>IFERROR(__xludf.DUMMYFUNCTION("""COMPUTED_VALUE"""),45415.66666666667)</f>
        <v>45415.66667</v>
      </c>
      <c r="E19" s="1">
        <f>IFERROR(__xludf.DUMMYFUNCTION("""COMPUTED_VALUE"""),1949.41)</f>
        <v>1949.41</v>
      </c>
      <c r="G19" s="2">
        <f>IFERROR(__xludf.DUMMYFUNCTION("""COMPUTED_VALUE"""),45415.66666666667)</f>
        <v>45415.66667</v>
      </c>
      <c r="H19" s="1">
        <f>IFERROR(__xludf.DUMMYFUNCTION("""COMPUTED_VALUE"""),1901.8)</f>
        <v>1901.8</v>
      </c>
      <c r="J19" s="2">
        <f>IFERROR(__xludf.DUMMYFUNCTION("""COMPUTED_VALUE"""),45415.66666666667)</f>
        <v>45415.66667</v>
      </c>
      <c r="K19" s="1">
        <f>IFERROR(__xludf.DUMMYFUNCTION("""COMPUTED_VALUE"""),1941.63)</f>
        <v>1941.63</v>
      </c>
      <c r="M19" s="2">
        <f>IFERROR(__xludf.DUMMYFUNCTION("""COMPUTED_VALUE"""),45415.66666666667)</f>
        <v>45415.66667</v>
      </c>
      <c r="N19" s="1">
        <f>IFERROR(__xludf.DUMMYFUNCTION("""COMPUTED_VALUE"""),1.85202929E8)</f>
        <v>185202929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IFERROR(__xludf.DUMMYFUNCTION("""COMPUTED_VALUE"""),1942.24)</f>
        <v>1942.24</v>
      </c>
      <c r="D20" s="2">
        <f>IFERROR(__xludf.DUMMYFUNCTION("""COMPUTED_VALUE"""),45422.66666666667)</f>
        <v>45422.66667</v>
      </c>
      <c r="E20" s="1">
        <f>IFERROR(__xludf.DUMMYFUNCTION("""COMPUTED_VALUE"""),1989.04)</f>
        <v>1989.04</v>
      </c>
      <c r="G20" s="2">
        <f>IFERROR(__xludf.DUMMYFUNCTION("""COMPUTED_VALUE"""),45422.66666666667)</f>
        <v>45422.66667</v>
      </c>
      <c r="H20" s="1">
        <f>IFERROR(__xludf.DUMMYFUNCTION("""COMPUTED_VALUE"""),1942.24)</f>
        <v>1942.24</v>
      </c>
      <c r="J20" s="2">
        <f>IFERROR(__xludf.DUMMYFUNCTION("""COMPUTED_VALUE"""),45422.66666666667)</f>
        <v>45422.66667</v>
      </c>
      <c r="K20" s="1">
        <f>IFERROR(__xludf.DUMMYFUNCTION("""COMPUTED_VALUE"""),1969.7)</f>
        <v>1969.7</v>
      </c>
      <c r="M20" s="2">
        <f>IFERROR(__xludf.DUMMYFUNCTION("""COMPUTED_VALUE"""),45422.66666666667)</f>
        <v>45422.66667</v>
      </c>
      <c r="N20" s="1">
        <f>IFERROR(__xludf.DUMMYFUNCTION("""COMPUTED_VALUE"""),1.47517338E8)</f>
        <v>147517338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IFERROR(__xludf.DUMMYFUNCTION("""COMPUTED_VALUE"""),1971.34)</f>
        <v>1971.34</v>
      </c>
      <c r="D21" s="2">
        <f>IFERROR(__xludf.DUMMYFUNCTION("""COMPUTED_VALUE"""),45429.66666666667)</f>
        <v>45429.66667</v>
      </c>
      <c r="E21" s="1">
        <f>IFERROR(__xludf.DUMMYFUNCTION("""COMPUTED_VALUE"""),1973.26)</f>
        <v>1973.26</v>
      </c>
      <c r="G21" s="2">
        <f>IFERROR(__xludf.DUMMYFUNCTION("""COMPUTED_VALUE"""),45429.66666666667)</f>
        <v>45429.66667</v>
      </c>
      <c r="H21" s="1">
        <f>IFERROR(__xludf.DUMMYFUNCTION("""COMPUTED_VALUE"""),1947.99)</f>
        <v>1947.99</v>
      </c>
      <c r="J21" s="2">
        <f>IFERROR(__xludf.DUMMYFUNCTION("""COMPUTED_VALUE"""),45429.66666666667)</f>
        <v>45429.66667</v>
      </c>
      <c r="K21" s="1">
        <f>IFERROR(__xludf.DUMMYFUNCTION("""COMPUTED_VALUE"""),1961.55)</f>
        <v>1961.55</v>
      </c>
      <c r="M21" s="2">
        <f>IFERROR(__xludf.DUMMYFUNCTION("""COMPUTED_VALUE"""),45429.66666666667)</f>
        <v>45429.66667</v>
      </c>
      <c r="N21" s="1">
        <f>IFERROR(__xludf.DUMMYFUNCTION("""COMPUTED_VALUE"""),1.37126007E8)</f>
        <v>137126007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IFERROR(__xludf.DUMMYFUNCTION("""COMPUTED_VALUE"""),1961.86)</f>
        <v>1961.86</v>
      </c>
      <c r="D22" s="2">
        <f>IFERROR(__xludf.DUMMYFUNCTION("""COMPUTED_VALUE"""),45436.66666666667)</f>
        <v>45436.66667</v>
      </c>
      <c r="E22" s="1">
        <f>IFERROR(__xludf.DUMMYFUNCTION("""COMPUTED_VALUE"""),1988.27)</f>
        <v>1988.27</v>
      </c>
      <c r="G22" s="2">
        <f>IFERROR(__xludf.DUMMYFUNCTION("""COMPUTED_VALUE"""),45436.66666666667)</f>
        <v>45436.66667</v>
      </c>
      <c r="H22" s="1">
        <f>IFERROR(__xludf.DUMMYFUNCTION("""COMPUTED_VALUE"""),1956.66)</f>
        <v>1956.66</v>
      </c>
      <c r="J22" s="2">
        <f>IFERROR(__xludf.DUMMYFUNCTION("""COMPUTED_VALUE"""),45436.66666666667)</f>
        <v>45436.66667</v>
      </c>
      <c r="K22" s="1">
        <f>IFERROR(__xludf.DUMMYFUNCTION("""COMPUTED_VALUE"""),1980.9)</f>
        <v>1980.9</v>
      </c>
      <c r="M22" s="2">
        <f>IFERROR(__xludf.DUMMYFUNCTION("""COMPUTED_VALUE"""),45436.66666666667)</f>
        <v>45436.66667</v>
      </c>
      <c r="N22" s="1">
        <f>IFERROR(__xludf.DUMMYFUNCTION("""COMPUTED_VALUE"""),1.36869941E8)</f>
        <v>136869941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IFERROR(__xludf.DUMMYFUNCTION("""COMPUTED_VALUE"""),1981.56)</f>
        <v>1981.56</v>
      </c>
      <c r="D23" s="2">
        <f>IFERROR(__xludf.DUMMYFUNCTION("""COMPUTED_VALUE"""),45443.66666666667)</f>
        <v>45443.66667</v>
      </c>
      <c r="E23" s="1">
        <f>IFERROR(__xludf.DUMMYFUNCTION("""COMPUTED_VALUE"""),1981.56)</f>
        <v>1981.56</v>
      </c>
      <c r="G23" s="2">
        <f>IFERROR(__xludf.DUMMYFUNCTION("""COMPUTED_VALUE"""),45443.66666666667)</f>
        <v>45443.66667</v>
      </c>
      <c r="H23" s="1">
        <f>IFERROR(__xludf.DUMMYFUNCTION("""COMPUTED_VALUE"""),1934.18)</f>
        <v>1934.18</v>
      </c>
      <c r="J23" s="2">
        <f>IFERROR(__xludf.DUMMYFUNCTION("""COMPUTED_VALUE"""),45443.66666666667)</f>
        <v>45443.66667</v>
      </c>
      <c r="K23" s="1">
        <f>IFERROR(__xludf.DUMMYFUNCTION("""COMPUTED_VALUE"""),1980.32)</f>
        <v>1980.32</v>
      </c>
      <c r="M23" s="2">
        <f>IFERROR(__xludf.DUMMYFUNCTION("""COMPUTED_VALUE"""),45443.66666666667)</f>
        <v>45443.66667</v>
      </c>
      <c r="N23" s="1">
        <f>IFERROR(__xludf.DUMMYFUNCTION("""COMPUTED_VALUE"""),1.18699336E8)</f>
        <v>118699336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IFERROR(__xludf.DUMMYFUNCTION("""COMPUTED_VALUE"""),1984.29)</f>
        <v>1984.29</v>
      </c>
      <c r="D24" s="2">
        <f>IFERROR(__xludf.DUMMYFUNCTION("""COMPUTED_VALUE"""),45450.66666666667)</f>
        <v>45450.66667</v>
      </c>
      <c r="E24" s="1">
        <f>IFERROR(__xludf.DUMMYFUNCTION("""COMPUTED_VALUE"""),1989.71)</f>
        <v>1989.71</v>
      </c>
      <c r="G24" s="2">
        <f>IFERROR(__xludf.DUMMYFUNCTION("""COMPUTED_VALUE"""),45450.66666666667)</f>
        <v>45450.66667</v>
      </c>
      <c r="H24" s="1">
        <f>IFERROR(__xludf.DUMMYFUNCTION("""COMPUTED_VALUE"""),1957.2)</f>
        <v>1957.2</v>
      </c>
      <c r="J24" s="2">
        <f>IFERROR(__xludf.DUMMYFUNCTION("""COMPUTED_VALUE"""),45450.66666666667)</f>
        <v>45450.66667</v>
      </c>
      <c r="K24" s="1">
        <f>IFERROR(__xludf.DUMMYFUNCTION("""COMPUTED_VALUE"""),1976.09)</f>
        <v>1976.09</v>
      </c>
      <c r="M24" s="2">
        <f>IFERROR(__xludf.DUMMYFUNCTION("""COMPUTED_VALUE"""),45450.66666666667)</f>
        <v>45450.66667</v>
      </c>
      <c r="N24" s="1">
        <f>IFERROR(__xludf.DUMMYFUNCTION("""COMPUTED_VALUE"""),1.2438705E8)</f>
        <v>124387050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IFERROR(__xludf.DUMMYFUNCTION("""COMPUTED_VALUE"""),1975.9)</f>
        <v>1975.9</v>
      </c>
      <c r="D25" s="2">
        <f>IFERROR(__xludf.DUMMYFUNCTION("""COMPUTED_VALUE"""),45457.66666666667)</f>
        <v>45457.66667</v>
      </c>
      <c r="E25" s="1">
        <f>IFERROR(__xludf.DUMMYFUNCTION("""COMPUTED_VALUE"""),1982.89)</f>
        <v>1982.89</v>
      </c>
      <c r="G25" s="2">
        <f>IFERROR(__xludf.DUMMYFUNCTION("""COMPUTED_VALUE"""),45457.66666666667)</f>
        <v>45457.66667</v>
      </c>
      <c r="H25" s="1">
        <f>IFERROR(__xludf.DUMMYFUNCTION("""COMPUTED_VALUE"""),1899.77)</f>
        <v>1899.77</v>
      </c>
      <c r="J25" s="2">
        <f>IFERROR(__xludf.DUMMYFUNCTION("""COMPUTED_VALUE"""),45457.66666666667)</f>
        <v>45457.66667</v>
      </c>
      <c r="K25" s="1">
        <f>IFERROR(__xludf.DUMMYFUNCTION("""COMPUTED_VALUE"""),1912.31)</f>
        <v>1912.31</v>
      </c>
      <c r="M25" s="2">
        <f>IFERROR(__xludf.DUMMYFUNCTION("""COMPUTED_VALUE"""),45457.66666666667)</f>
        <v>45457.66667</v>
      </c>
      <c r="N25" s="1">
        <f>IFERROR(__xludf.DUMMYFUNCTION("""COMPUTED_VALUE"""),1.32808884E8)</f>
        <v>132808884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IFERROR(__xludf.DUMMYFUNCTION("""COMPUTED_VALUE"""),1910.55)</f>
        <v>1910.55</v>
      </c>
      <c r="D26" s="2">
        <f>IFERROR(__xludf.DUMMYFUNCTION("""COMPUTED_VALUE"""),45464.66666666667)</f>
        <v>45464.66667</v>
      </c>
      <c r="E26" s="1">
        <f>IFERROR(__xludf.DUMMYFUNCTION("""COMPUTED_VALUE"""),1962.46)</f>
        <v>1962.46</v>
      </c>
      <c r="G26" s="2">
        <f>IFERROR(__xludf.DUMMYFUNCTION("""COMPUTED_VALUE"""),45464.66666666667)</f>
        <v>45464.66667</v>
      </c>
      <c r="H26" s="1">
        <f>IFERROR(__xludf.DUMMYFUNCTION("""COMPUTED_VALUE"""),1906.79)</f>
        <v>1906.79</v>
      </c>
      <c r="J26" s="2">
        <f>IFERROR(__xludf.DUMMYFUNCTION("""COMPUTED_VALUE"""),45464.66666666667)</f>
        <v>45464.66667</v>
      </c>
      <c r="K26" s="1">
        <f>IFERROR(__xludf.DUMMYFUNCTION("""COMPUTED_VALUE"""),1956.7)</f>
        <v>1956.7</v>
      </c>
      <c r="M26" s="2">
        <f>IFERROR(__xludf.DUMMYFUNCTION("""COMPUTED_VALUE"""),45464.66666666667)</f>
        <v>45464.66667</v>
      </c>
      <c r="N26" s="1">
        <f>IFERROR(__xludf.DUMMYFUNCTION("""COMPUTED_VALUE"""),1.41582257E8)</f>
        <v>141582257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IFERROR(__xludf.DUMMYFUNCTION("""COMPUTED_VALUE"""),1959.45)</f>
        <v>1959.45</v>
      </c>
      <c r="D27" s="2">
        <f>IFERROR(__xludf.DUMMYFUNCTION("""COMPUTED_VALUE"""),45471.66666666667)</f>
        <v>45471.66667</v>
      </c>
      <c r="E27" s="1">
        <f>IFERROR(__xludf.DUMMYFUNCTION("""COMPUTED_VALUE"""),1978.27)</f>
        <v>1978.27</v>
      </c>
      <c r="G27" s="2">
        <f>IFERROR(__xludf.DUMMYFUNCTION("""COMPUTED_VALUE"""),45471.66666666667)</f>
        <v>45471.66667</v>
      </c>
      <c r="H27" s="1">
        <f>IFERROR(__xludf.DUMMYFUNCTION("""COMPUTED_VALUE"""),1913.46)</f>
        <v>1913.46</v>
      </c>
      <c r="J27" s="2">
        <f>IFERROR(__xludf.DUMMYFUNCTION("""COMPUTED_VALUE"""),45471.66666666667)</f>
        <v>45471.66667</v>
      </c>
      <c r="K27" s="1">
        <f>IFERROR(__xludf.DUMMYFUNCTION("""COMPUTED_VALUE"""),1922.95)</f>
        <v>1922.95</v>
      </c>
      <c r="M27" s="2">
        <f>IFERROR(__xludf.DUMMYFUNCTION("""COMPUTED_VALUE"""),45471.66666666667)</f>
        <v>45471.66667</v>
      </c>
      <c r="N27" s="1">
        <f>IFERROR(__xludf.DUMMYFUNCTION("""COMPUTED_VALUE"""),1.90635152E8)</f>
        <v>190635152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IFERROR(__xludf.DUMMYFUNCTION("""COMPUTED_VALUE"""),1927.52)</f>
        <v>1927.52</v>
      </c>
      <c r="D28" s="2">
        <f>IFERROR(__xludf.DUMMYFUNCTION("""COMPUTED_VALUE"""),45478.66666666667)</f>
        <v>45478.66667</v>
      </c>
      <c r="E28" s="1">
        <f>IFERROR(__xludf.DUMMYFUNCTION("""COMPUTED_VALUE"""),1947.96)</f>
        <v>1947.96</v>
      </c>
      <c r="G28" s="2">
        <f>IFERROR(__xludf.DUMMYFUNCTION("""COMPUTED_VALUE"""),45478.66666666667)</f>
        <v>45478.66667</v>
      </c>
      <c r="H28" s="1">
        <f>IFERROR(__xludf.DUMMYFUNCTION("""COMPUTED_VALUE"""),1909.08)</f>
        <v>1909.08</v>
      </c>
      <c r="J28" s="2">
        <f>IFERROR(__xludf.DUMMYFUNCTION("""COMPUTED_VALUE"""),45478.66666666667)</f>
        <v>45478.66667</v>
      </c>
      <c r="K28" s="1">
        <f>IFERROR(__xludf.DUMMYFUNCTION("""COMPUTED_VALUE"""),1924.35)</f>
        <v>1924.35</v>
      </c>
      <c r="M28" s="2">
        <f>IFERROR(__xludf.DUMMYFUNCTION("""COMPUTED_VALUE"""),45478.66666666667)</f>
        <v>45478.66667</v>
      </c>
      <c r="N28" s="1">
        <f>IFERROR(__xludf.DUMMYFUNCTION("""COMPUTED_VALUE"""),9.0153769E7)</f>
        <v>90153769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IFERROR(__xludf.DUMMYFUNCTION("""COMPUTED_VALUE"""),1926.43)</f>
        <v>1926.43</v>
      </c>
      <c r="D29" s="2">
        <f>IFERROR(__xludf.DUMMYFUNCTION("""COMPUTED_VALUE"""),45485.66666666667)</f>
        <v>45485.66667</v>
      </c>
      <c r="E29" s="1">
        <f>IFERROR(__xludf.DUMMYFUNCTION("""COMPUTED_VALUE"""),1945.82)</f>
        <v>1945.82</v>
      </c>
      <c r="G29" s="2">
        <f>IFERROR(__xludf.DUMMYFUNCTION("""COMPUTED_VALUE"""),45485.66666666667)</f>
        <v>45485.66667</v>
      </c>
      <c r="H29" s="1">
        <f>IFERROR(__xludf.DUMMYFUNCTION("""COMPUTED_VALUE"""),1923.22)</f>
        <v>1923.22</v>
      </c>
      <c r="J29" s="2">
        <f>IFERROR(__xludf.DUMMYFUNCTION("""COMPUTED_VALUE"""),45485.66666666667)</f>
        <v>45485.66667</v>
      </c>
      <c r="K29" s="1">
        <f>IFERROR(__xludf.DUMMYFUNCTION("""COMPUTED_VALUE"""),1924.31)</f>
        <v>1924.31</v>
      </c>
      <c r="M29" s="2">
        <f>IFERROR(__xludf.DUMMYFUNCTION("""COMPUTED_VALUE"""),45485.66666666667)</f>
        <v>45485.66667</v>
      </c>
      <c r="N29" s="1">
        <f>IFERROR(__xludf.DUMMYFUNCTION("""COMPUTED_VALUE"""),1.28944778E8)</f>
        <v>128944778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IFERROR(__xludf.DUMMYFUNCTION("""COMPUTED_VALUE"""),1926.81)</f>
        <v>1926.81</v>
      </c>
      <c r="D30" s="2">
        <f>IFERROR(__xludf.DUMMYFUNCTION("""COMPUTED_VALUE"""),45492.66666666667)</f>
        <v>45492.66667</v>
      </c>
      <c r="E30" s="1">
        <f>IFERROR(__xludf.DUMMYFUNCTION("""COMPUTED_VALUE"""),1980.8)</f>
        <v>1980.8</v>
      </c>
      <c r="G30" s="2">
        <f>IFERROR(__xludf.DUMMYFUNCTION("""COMPUTED_VALUE"""),45492.66666666667)</f>
        <v>45492.66667</v>
      </c>
      <c r="H30" s="1">
        <f>IFERROR(__xludf.DUMMYFUNCTION("""COMPUTED_VALUE"""),1926.07)</f>
        <v>1926.07</v>
      </c>
      <c r="J30" s="2">
        <f>IFERROR(__xludf.DUMMYFUNCTION("""COMPUTED_VALUE"""),45492.66666666667)</f>
        <v>45492.66667</v>
      </c>
      <c r="K30" s="1">
        <f>IFERROR(__xludf.DUMMYFUNCTION("""COMPUTED_VALUE"""),1937.55)</f>
        <v>1937.55</v>
      </c>
      <c r="M30" s="2">
        <f>IFERROR(__xludf.DUMMYFUNCTION("""COMPUTED_VALUE"""),45492.66666666667)</f>
        <v>45492.66667</v>
      </c>
      <c r="N30" s="1">
        <f>IFERROR(__xludf.DUMMYFUNCTION("""COMPUTED_VALUE"""),1.44951958E8)</f>
        <v>144951958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IFERROR(__xludf.DUMMYFUNCTION("""COMPUTED_VALUE"""),1942.09)</f>
        <v>1942.09</v>
      </c>
      <c r="D31" s="2">
        <f>IFERROR(__xludf.DUMMYFUNCTION("""COMPUTED_VALUE"""),45499.66666666667)</f>
        <v>45499.66667</v>
      </c>
      <c r="E31" s="1">
        <f>IFERROR(__xludf.DUMMYFUNCTION("""COMPUTED_VALUE"""),2070.18)</f>
        <v>2070.18</v>
      </c>
      <c r="G31" s="2">
        <f>IFERROR(__xludf.DUMMYFUNCTION("""COMPUTED_VALUE"""),45499.66666666667)</f>
        <v>45499.66667</v>
      </c>
      <c r="H31" s="1">
        <f>IFERROR(__xludf.DUMMYFUNCTION("""COMPUTED_VALUE"""),1941.38)</f>
        <v>1941.38</v>
      </c>
      <c r="J31" s="2">
        <f>IFERROR(__xludf.DUMMYFUNCTION("""COMPUTED_VALUE"""),45499.66666666667)</f>
        <v>45499.66667</v>
      </c>
      <c r="K31" s="1">
        <f>IFERROR(__xludf.DUMMYFUNCTION("""COMPUTED_VALUE"""),2047.8)</f>
        <v>2047.8</v>
      </c>
      <c r="M31" s="2">
        <f>IFERROR(__xludf.DUMMYFUNCTION("""COMPUTED_VALUE"""),45499.66666666667)</f>
        <v>45499.66667</v>
      </c>
      <c r="N31" s="1">
        <f>IFERROR(__xludf.DUMMYFUNCTION("""COMPUTED_VALUE"""),1.87775885E8)</f>
        <v>187775885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IFERROR(__xludf.DUMMYFUNCTION("""COMPUTED_VALUE"""),2050.63)</f>
        <v>2050.63</v>
      </c>
      <c r="D32" s="2">
        <f>IFERROR(__xludf.DUMMYFUNCTION("""COMPUTED_VALUE"""),45506.66666666667)</f>
        <v>45506.66667</v>
      </c>
      <c r="E32" s="1">
        <f>IFERROR(__xludf.DUMMYFUNCTION("""COMPUTED_VALUE"""),2109.72)</f>
        <v>2109.72</v>
      </c>
      <c r="G32" s="2">
        <f>IFERROR(__xludf.DUMMYFUNCTION("""COMPUTED_VALUE"""),45506.66666666667)</f>
        <v>45506.66667</v>
      </c>
      <c r="H32" s="1">
        <f>IFERROR(__xludf.DUMMYFUNCTION("""COMPUTED_VALUE"""),1998.86)</f>
        <v>1998.86</v>
      </c>
      <c r="J32" s="2">
        <f>IFERROR(__xludf.DUMMYFUNCTION("""COMPUTED_VALUE"""),45506.66666666667)</f>
        <v>45506.66667</v>
      </c>
      <c r="K32" s="1">
        <f>IFERROR(__xludf.DUMMYFUNCTION("""COMPUTED_VALUE"""),2019.33)</f>
        <v>2019.33</v>
      </c>
      <c r="M32" s="2">
        <f>IFERROR(__xludf.DUMMYFUNCTION("""COMPUTED_VALUE"""),45506.66666666667)</f>
        <v>45506.66667</v>
      </c>
      <c r="N32" s="1">
        <f>IFERROR(__xludf.DUMMYFUNCTION("""COMPUTED_VALUE"""),1.81837244E8)</f>
        <v>181837244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IFERROR(__xludf.DUMMYFUNCTION("""COMPUTED_VALUE"""),2002.73)</f>
        <v>2002.73</v>
      </c>
      <c r="D33" s="2">
        <f>IFERROR(__xludf.DUMMYFUNCTION("""COMPUTED_VALUE"""),45513.66666666667)</f>
        <v>45513.66667</v>
      </c>
      <c r="E33" s="1">
        <f>IFERROR(__xludf.DUMMYFUNCTION("""COMPUTED_VALUE"""),2054.17)</f>
        <v>2054.17</v>
      </c>
      <c r="G33" s="2">
        <f>IFERROR(__xludf.DUMMYFUNCTION("""COMPUTED_VALUE"""),45513.66666666667)</f>
        <v>45513.66667</v>
      </c>
      <c r="H33" s="1">
        <f>IFERROR(__xludf.DUMMYFUNCTION("""COMPUTED_VALUE"""),1965.54)</f>
        <v>1965.54</v>
      </c>
      <c r="J33" s="2">
        <f>IFERROR(__xludf.DUMMYFUNCTION("""COMPUTED_VALUE"""),45513.66666666667)</f>
        <v>45513.66667</v>
      </c>
      <c r="K33" s="1">
        <f>IFERROR(__xludf.DUMMYFUNCTION("""COMPUTED_VALUE"""),2052.77)</f>
        <v>2052.77</v>
      </c>
      <c r="M33" s="2">
        <f>IFERROR(__xludf.DUMMYFUNCTION("""COMPUTED_VALUE"""),45513.66666666667)</f>
        <v>45513.66667</v>
      </c>
      <c r="N33" s="1">
        <f>IFERROR(__xludf.DUMMYFUNCTION("""COMPUTED_VALUE"""),1.48713072E8)</f>
        <v>148713072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IFERROR(__xludf.DUMMYFUNCTION("""COMPUTED_VALUE"""),2054.0)</f>
        <v>2054</v>
      </c>
      <c r="D34" s="2">
        <f>IFERROR(__xludf.DUMMYFUNCTION("""COMPUTED_VALUE"""),45520.66666666667)</f>
        <v>45520.66667</v>
      </c>
      <c r="E34" s="1">
        <f>IFERROR(__xludf.DUMMYFUNCTION("""COMPUTED_VALUE"""),2103.51)</f>
        <v>2103.51</v>
      </c>
      <c r="G34" s="2">
        <f>IFERROR(__xludf.DUMMYFUNCTION("""COMPUTED_VALUE"""),45520.66666666667)</f>
        <v>45520.66667</v>
      </c>
      <c r="H34" s="1">
        <f>IFERROR(__xludf.DUMMYFUNCTION("""COMPUTED_VALUE"""),2040.12)</f>
        <v>2040.12</v>
      </c>
      <c r="J34" s="2">
        <f>IFERROR(__xludf.DUMMYFUNCTION("""COMPUTED_VALUE"""),45520.66666666667)</f>
        <v>45520.66667</v>
      </c>
      <c r="K34" s="1">
        <f>IFERROR(__xludf.DUMMYFUNCTION("""COMPUTED_VALUE"""),2099.47)</f>
        <v>2099.47</v>
      </c>
      <c r="M34" s="2">
        <f>IFERROR(__xludf.DUMMYFUNCTION("""COMPUTED_VALUE"""),45520.66666666667)</f>
        <v>45520.66667</v>
      </c>
      <c r="N34" s="1">
        <f>IFERROR(__xludf.DUMMYFUNCTION("""COMPUTED_VALUE"""),1.22431384E8)</f>
        <v>122431384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IFERROR(__xludf.DUMMYFUNCTION("""COMPUTED_VALUE"""),2097.75)</f>
        <v>2097.75</v>
      </c>
      <c r="D35" s="2">
        <f>IFERROR(__xludf.DUMMYFUNCTION("""COMPUTED_VALUE"""),45527.66666666667)</f>
        <v>45527.66667</v>
      </c>
      <c r="E35" s="1">
        <f>IFERROR(__xludf.DUMMYFUNCTION("""COMPUTED_VALUE"""),2116.5)</f>
        <v>2116.5</v>
      </c>
      <c r="G35" s="2">
        <f>IFERROR(__xludf.DUMMYFUNCTION("""COMPUTED_VALUE"""),45527.66666666667)</f>
        <v>45527.66667</v>
      </c>
      <c r="H35" s="1">
        <f>IFERROR(__xludf.DUMMYFUNCTION("""COMPUTED_VALUE"""),2084.28)</f>
        <v>2084.28</v>
      </c>
      <c r="J35" s="2">
        <f>IFERROR(__xludf.DUMMYFUNCTION("""COMPUTED_VALUE"""),45527.66666666667)</f>
        <v>45527.66667</v>
      </c>
      <c r="K35" s="1">
        <f>IFERROR(__xludf.DUMMYFUNCTION("""COMPUTED_VALUE"""),2107.37)</f>
        <v>2107.37</v>
      </c>
      <c r="M35" s="2">
        <f>IFERROR(__xludf.DUMMYFUNCTION("""COMPUTED_VALUE"""),45527.66666666667)</f>
        <v>45527.66667</v>
      </c>
      <c r="N35" s="1">
        <f>IFERROR(__xludf.DUMMYFUNCTION("""COMPUTED_VALUE"""),1.0226883E8)</f>
        <v>102268830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IFERROR(__xludf.DUMMYFUNCTION("""COMPUTED_VALUE"""),2108.78)</f>
        <v>2108.78</v>
      </c>
      <c r="D36" s="2">
        <f>IFERROR(__xludf.DUMMYFUNCTION("""COMPUTED_VALUE"""),45534.66666666667)</f>
        <v>45534.66667</v>
      </c>
      <c r="E36" s="1">
        <f>IFERROR(__xludf.DUMMYFUNCTION("""COMPUTED_VALUE"""),2157.23)</f>
        <v>2157.23</v>
      </c>
      <c r="G36" s="2">
        <f>IFERROR(__xludf.DUMMYFUNCTION("""COMPUTED_VALUE"""),45534.66666666667)</f>
        <v>45534.66667</v>
      </c>
      <c r="H36" s="1">
        <f>IFERROR(__xludf.DUMMYFUNCTION("""COMPUTED_VALUE"""),2089.3)</f>
        <v>2089.3</v>
      </c>
      <c r="J36" s="2">
        <f>IFERROR(__xludf.DUMMYFUNCTION("""COMPUTED_VALUE"""),45534.66666666667)</f>
        <v>45534.66667</v>
      </c>
      <c r="K36" s="1">
        <f>IFERROR(__xludf.DUMMYFUNCTION("""COMPUTED_VALUE"""),2153.21)</f>
        <v>2153.21</v>
      </c>
      <c r="M36" s="2">
        <f>IFERROR(__xludf.DUMMYFUNCTION("""COMPUTED_VALUE"""),45534.66666666667)</f>
        <v>45534.66667</v>
      </c>
      <c r="N36" s="1">
        <f>IFERROR(__xludf.DUMMYFUNCTION("""COMPUTED_VALUE"""),1.12625732E8)</f>
        <v>112625732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IFERROR(__xludf.DUMMYFUNCTION("""COMPUTED_VALUE"""),2144.17)</f>
        <v>2144.17</v>
      </c>
      <c r="D37" s="2">
        <f>IFERROR(__xludf.DUMMYFUNCTION("""COMPUTED_VALUE"""),45541.66666666667)</f>
        <v>45541.66667</v>
      </c>
      <c r="E37" s="1">
        <f>IFERROR(__xludf.DUMMYFUNCTION("""COMPUTED_VALUE"""),2148.46)</f>
        <v>2148.46</v>
      </c>
      <c r="G37" s="2">
        <f>IFERROR(__xludf.DUMMYFUNCTION("""COMPUTED_VALUE"""),45541.66666666667)</f>
        <v>45541.66667</v>
      </c>
      <c r="H37" s="1">
        <f>IFERROR(__xludf.DUMMYFUNCTION("""COMPUTED_VALUE"""),2048.57)</f>
        <v>2048.57</v>
      </c>
      <c r="J37" s="2">
        <f>IFERROR(__xludf.DUMMYFUNCTION("""COMPUTED_VALUE"""),45541.66666666667)</f>
        <v>45541.66667</v>
      </c>
      <c r="K37" s="1">
        <f>IFERROR(__xludf.DUMMYFUNCTION("""COMPUTED_VALUE"""),2051.35)</f>
        <v>2051.35</v>
      </c>
      <c r="M37" s="2">
        <f>IFERROR(__xludf.DUMMYFUNCTION("""COMPUTED_VALUE"""),45541.66666666667)</f>
        <v>45541.66667</v>
      </c>
      <c r="N37" s="1">
        <f>IFERROR(__xludf.DUMMYFUNCTION("""COMPUTED_VALUE"""),1.15956917E8)</f>
        <v>115956917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IFERROR(__xludf.DUMMYFUNCTION("""COMPUTED_VALUE"""),2067.18)</f>
        <v>2067.18</v>
      </c>
      <c r="D38" s="2">
        <f>IFERROR(__xludf.DUMMYFUNCTION("""COMPUTED_VALUE"""),45548.66666666667)</f>
        <v>45548.66667</v>
      </c>
      <c r="E38" s="1">
        <f>IFERROR(__xludf.DUMMYFUNCTION("""COMPUTED_VALUE"""),2133.16)</f>
        <v>2133.16</v>
      </c>
      <c r="G38" s="2">
        <f>IFERROR(__xludf.DUMMYFUNCTION("""COMPUTED_VALUE"""),45548.66666666667)</f>
        <v>45548.66667</v>
      </c>
      <c r="H38" s="1">
        <f>IFERROR(__xludf.DUMMYFUNCTION("""COMPUTED_VALUE"""),2042.08)</f>
        <v>2042.08</v>
      </c>
      <c r="J38" s="2">
        <f>IFERROR(__xludf.DUMMYFUNCTION("""COMPUTED_VALUE"""),45548.66666666667)</f>
        <v>45548.66667</v>
      </c>
      <c r="K38" s="1">
        <f>IFERROR(__xludf.DUMMYFUNCTION("""COMPUTED_VALUE"""),2123.9)</f>
        <v>2123.9</v>
      </c>
      <c r="M38" s="2">
        <f>IFERROR(__xludf.DUMMYFUNCTION("""COMPUTED_VALUE"""),45548.66666666667)</f>
        <v>45548.66667</v>
      </c>
      <c r="N38" s="1">
        <f>IFERROR(__xludf.DUMMYFUNCTION("""COMPUTED_VALUE"""),1.37388817E8)</f>
        <v>137388817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IFERROR(__xludf.DUMMYFUNCTION("""COMPUTED_VALUE"""),2130.45)</f>
        <v>2130.45</v>
      </c>
      <c r="D39" s="2">
        <f>IFERROR(__xludf.DUMMYFUNCTION("""COMPUTED_VALUE"""),45555.66666666667)</f>
        <v>45555.66667</v>
      </c>
      <c r="E39" s="1">
        <f>IFERROR(__xludf.DUMMYFUNCTION("""COMPUTED_VALUE"""),2160.37)</f>
        <v>2160.37</v>
      </c>
      <c r="G39" s="2">
        <f>IFERROR(__xludf.DUMMYFUNCTION("""COMPUTED_VALUE"""),45555.66666666667)</f>
        <v>45555.66667</v>
      </c>
      <c r="H39" s="1">
        <f>IFERROR(__xludf.DUMMYFUNCTION("""COMPUTED_VALUE"""),2114.21)</f>
        <v>2114.21</v>
      </c>
      <c r="J39" s="2">
        <f>IFERROR(__xludf.DUMMYFUNCTION("""COMPUTED_VALUE"""),45555.66666666667)</f>
        <v>45555.66667</v>
      </c>
      <c r="K39" s="1">
        <f>IFERROR(__xludf.DUMMYFUNCTION("""COMPUTED_VALUE"""),2157.04)</f>
        <v>2157.04</v>
      </c>
      <c r="M39" s="2">
        <f>IFERROR(__xludf.DUMMYFUNCTION("""COMPUTED_VALUE"""),45555.66666666667)</f>
        <v>45555.66667</v>
      </c>
      <c r="N39" s="1">
        <f>IFERROR(__xludf.DUMMYFUNCTION("""COMPUTED_VALUE"""),1.90255442E8)</f>
        <v>190255442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IFERROR(__xludf.DUMMYFUNCTION("""COMPUTED_VALUE"""),2157.14)</f>
        <v>2157.14</v>
      </c>
      <c r="D40" s="2">
        <f>IFERROR(__xludf.DUMMYFUNCTION("""COMPUTED_VALUE"""),45562.66666666667)</f>
        <v>45562.66667</v>
      </c>
      <c r="E40" s="1">
        <f>IFERROR(__xludf.DUMMYFUNCTION("""COMPUTED_VALUE"""),2187.96)</f>
        <v>2187.96</v>
      </c>
      <c r="G40" s="2">
        <f>IFERROR(__xludf.DUMMYFUNCTION("""COMPUTED_VALUE"""),45562.66666666667)</f>
        <v>45562.66667</v>
      </c>
      <c r="H40" s="1">
        <f>IFERROR(__xludf.DUMMYFUNCTION("""COMPUTED_VALUE"""),2152.82)</f>
        <v>2152.82</v>
      </c>
      <c r="J40" s="2">
        <f>IFERROR(__xludf.DUMMYFUNCTION("""COMPUTED_VALUE"""),45562.66666666667)</f>
        <v>45562.66667</v>
      </c>
      <c r="K40" s="1">
        <f>IFERROR(__xludf.DUMMYFUNCTION("""COMPUTED_VALUE"""),2165.51)</f>
        <v>2165.51</v>
      </c>
      <c r="M40" s="2">
        <f>IFERROR(__xludf.DUMMYFUNCTION("""COMPUTED_VALUE"""),45562.66666666667)</f>
        <v>45562.66667</v>
      </c>
      <c r="N40" s="1">
        <f>IFERROR(__xludf.DUMMYFUNCTION("""COMPUTED_VALUE"""),1.46603201E8)</f>
        <v>146603201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IFERROR(__xludf.DUMMYFUNCTION("""COMPUTED_VALUE"""),2163.52)</f>
        <v>2163.52</v>
      </c>
      <c r="D41" s="2">
        <f>IFERROR(__xludf.DUMMYFUNCTION("""COMPUTED_VALUE"""),45569.66666666667)</f>
        <v>45569.66667</v>
      </c>
      <c r="E41" s="1">
        <f>IFERROR(__xludf.DUMMYFUNCTION("""COMPUTED_VALUE"""),2220.07)</f>
        <v>2220.07</v>
      </c>
      <c r="G41" s="2">
        <f>IFERROR(__xludf.DUMMYFUNCTION("""COMPUTED_VALUE"""),45569.66666666667)</f>
        <v>45569.66667</v>
      </c>
      <c r="H41" s="1">
        <f>IFERROR(__xludf.DUMMYFUNCTION("""COMPUTED_VALUE"""),2152.34)</f>
        <v>2152.34</v>
      </c>
      <c r="J41" s="2">
        <f>IFERROR(__xludf.DUMMYFUNCTION("""COMPUTED_VALUE"""),45569.66666666667)</f>
        <v>45569.66667</v>
      </c>
      <c r="K41" s="1">
        <f>IFERROR(__xludf.DUMMYFUNCTION("""COMPUTED_VALUE"""),2200.36)</f>
        <v>2200.36</v>
      </c>
      <c r="M41" s="2">
        <f>IFERROR(__xludf.DUMMYFUNCTION("""COMPUTED_VALUE"""),45569.66666666667)</f>
        <v>45569.66667</v>
      </c>
      <c r="N41" s="1">
        <f>IFERROR(__xludf.DUMMYFUNCTION("""COMPUTED_VALUE"""),1.38042847E8)</f>
        <v>138042847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IFERROR(__xludf.DUMMYFUNCTION("""COMPUTED_VALUE"""),2196.82)</f>
        <v>2196.82</v>
      </c>
      <c r="D42" s="2">
        <f>IFERROR(__xludf.DUMMYFUNCTION("""COMPUTED_VALUE"""),45576.66666666667)</f>
        <v>45576.66667</v>
      </c>
      <c r="E42" s="1">
        <f>IFERROR(__xludf.DUMMYFUNCTION("""COMPUTED_VALUE"""),2211.65)</f>
        <v>2211.65</v>
      </c>
      <c r="G42" s="2">
        <f>IFERROR(__xludf.DUMMYFUNCTION("""COMPUTED_VALUE"""),45576.66666666667)</f>
        <v>45576.66667</v>
      </c>
      <c r="H42" s="1">
        <f>IFERROR(__xludf.DUMMYFUNCTION("""COMPUTED_VALUE"""),2172.43)</f>
        <v>2172.43</v>
      </c>
      <c r="J42" s="2">
        <f>IFERROR(__xludf.DUMMYFUNCTION("""COMPUTED_VALUE"""),45576.66666666667)</f>
        <v>45576.66667</v>
      </c>
      <c r="K42" s="1">
        <f>IFERROR(__xludf.DUMMYFUNCTION("""COMPUTED_VALUE"""),2211.33)</f>
        <v>2211.33</v>
      </c>
      <c r="M42" s="2">
        <f>IFERROR(__xludf.DUMMYFUNCTION("""COMPUTED_VALUE"""),45576.66666666667)</f>
        <v>45576.66667</v>
      </c>
      <c r="N42" s="1">
        <f>IFERROR(__xludf.DUMMYFUNCTION("""COMPUTED_VALUE"""),1.16461951E8)</f>
        <v>116461951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IFERROR(__xludf.DUMMYFUNCTION("""COMPUTED_VALUE"""),2211.61)</f>
        <v>2211.61</v>
      </c>
      <c r="D43" s="2">
        <f>IFERROR(__xludf.DUMMYFUNCTION("""COMPUTED_VALUE"""),45583.66666666667)</f>
        <v>45583.66667</v>
      </c>
      <c r="E43" s="1">
        <f>IFERROR(__xludf.DUMMYFUNCTION("""COMPUTED_VALUE"""),2246.05)</f>
        <v>2246.05</v>
      </c>
      <c r="G43" s="2">
        <f>IFERROR(__xludf.DUMMYFUNCTION("""COMPUTED_VALUE"""),45583.66666666667)</f>
        <v>45583.66667</v>
      </c>
      <c r="H43" s="1">
        <f>IFERROR(__xludf.DUMMYFUNCTION("""COMPUTED_VALUE"""),2207.06)</f>
        <v>2207.06</v>
      </c>
      <c r="J43" s="2">
        <f>IFERROR(__xludf.DUMMYFUNCTION("""COMPUTED_VALUE"""),45583.66666666667)</f>
        <v>45583.66667</v>
      </c>
      <c r="K43" s="1">
        <f>IFERROR(__xludf.DUMMYFUNCTION("""COMPUTED_VALUE"""),2240.04)</f>
        <v>2240.04</v>
      </c>
      <c r="M43" s="2">
        <f>IFERROR(__xludf.DUMMYFUNCTION("""COMPUTED_VALUE"""),45583.66666666667)</f>
        <v>45583.66667</v>
      </c>
      <c r="N43" s="1">
        <f>IFERROR(__xludf.DUMMYFUNCTION("""COMPUTED_VALUE"""),1.23975446E8)</f>
        <v>123975446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IFERROR(__xludf.DUMMYFUNCTION("""COMPUTED_VALUE"""),2241.73)</f>
        <v>2241.73</v>
      </c>
      <c r="D44" s="2">
        <f>IFERROR(__xludf.DUMMYFUNCTION("""COMPUTED_VALUE"""),45590.66666666667)</f>
        <v>45590.66667</v>
      </c>
      <c r="E44" s="1">
        <f>IFERROR(__xludf.DUMMYFUNCTION("""COMPUTED_VALUE"""),2260.93)</f>
        <v>2260.93</v>
      </c>
      <c r="G44" s="2">
        <f>IFERROR(__xludf.DUMMYFUNCTION("""COMPUTED_VALUE"""),45590.66666666667)</f>
        <v>45590.66667</v>
      </c>
      <c r="H44" s="1">
        <f>IFERROR(__xludf.DUMMYFUNCTION("""COMPUTED_VALUE"""),2158.76)</f>
        <v>2158.76</v>
      </c>
      <c r="J44" s="2">
        <f>IFERROR(__xludf.DUMMYFUNCTION("""COMPUTED_VALUE"""),45590.66666666667)</f>
        <v>45590.66667</v>
      </c>
      <c r="K44" s="1">
        <f>IFERROR(__xludf.DUMMYFUNCTION("""COMPUTED_VALUE"""),2163.45)</f>
        <v>2163.45</v>
      </c>
      <c r="M44" s="2">
        <f>IFERROR(__xludf.DUMMYFUNCTION("""COMPUTED_VALUE"""),45590.66666666667)</f>
        <v>45590.66667</v>
      </c>
      <c r="N44" s="1">
        <f>IFERROR(__xludf.DUMMYFUNCTION("""COMPUTED_VALUE"""),1.74677319E8)</f>
        <v>174677319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IFERROR(__xludf.DUMMYFUNCTION("""COMPUTED_VALUE"""),2165.4)</f>
        <v>2165.4</v>
      </c>
      <c r="D45" s="2">
        <f>IFERROR(__xludf.DUMMYFUNCTION("""COMPUTED_VALUE"""),45597.66666666667)</f>
        <v>45597.66667</v>
      </c>
      <c r="E45" s="1">
        <f>IFERROR(__xludf.DUMMYFUNCTION("""COMPUTED_VALUE"""),2168.69)</f>
        <v>2168.69</v>
      </c>
      <c r="G45" s="2">
        <f>IFERROR(__xludf.DUMMYFUNCTION("""COMPUTED_VALUE"""),45597.66666666667)</f>
        <v>45597.66667</v>
      </c>
      <c r="H45" s="1">
        <f>IFERROR(__xludf.DUMMYFUNCTION("""COMPUTED_VALUE"""),2085.54)</f>
        <v>2085.54</v>
      </c>
      <c r="J45" s="2">
        <f>IFERROR(__xludf.DUMMYFUNCTION("""COMPUTED_VALUE"""),45597.66666666667)</f>
        <v>45597.66667</v>
      </c>
      <c r="K45" s="1">
        <f>IFERROR(__xludf.DUMMYFUNCTION("""COMPUTED_VALUE"""),2091.02)</f>
        <v>2091.02</v>
      </c>
      <c r="M45" s="2">
        <f>IFERROR(__xludf.DUMMYFUNCTION("""COMPUTED_VALUE"""),45597.66666666667)</f>
        <v>45597.66667</v>
      </c>
      <c r="N45" s="1">
        <f>IFERROR(__xludf.DUMMYFUNCTION("""COMPUTED_VALUE"""),2.96360688E8)</f>
        <v>296360688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IFERROR(__xludf.DUMMYFUNCTION("""COMPUTED_VALUE"""),2092.01)</f>
        <v>2092.01</v>
      </c>
      <c r="D46" s="2">
        <f>IFERROR(__xludf.DUMMYFUNCTION("""COMPUTED_VALUE"""),45604.66666666667)</f>
        <v>45604.66667</v>
      </c>
      <c r="E46" s="1">
        <f>IFERROR(__xludf.DUMMYFUNCTION("""COMPUTED_VALUE"""),2227.68)</f>
        <v>2227.68</v>
      </c>
      <c r="G46" s="2">
        <f>IFERROR(__xludf.DUMMYFUNCTION("""COMPUTED_VALUE"""),45604.66666666667)</f>
        <v>45604.66667</v>
      </c>
      <c r="H46" s="1">
        <f>IFERROR(__xludf.DUMMYFUNCTION("""COMPUTED_VALUE"""),2086.66)</f>
        <v>2086.66</v>
      </c>
      <c r="J46" s="2">
        <f>IFERROR(__xludf.DUMMYFUNCTION("""COMPUTED_VALUE"""),45604.66666666667)</f>
        <v>45604.66667</v>
      </c>
      <c r="K46" s="1">
        <f>IFERROR(__xludf.DUMMYFUNCTION("""COMPUTED_VALUE"""),2215.09)</f>
        <v>2215.09</v>
      </c>
      <c r="M46" s="2">
        <f>IFERROR(__xludf.DUMMYFUNCTION("""COMPUTED_VALUE"""),45604.66666666667)</f>
        <v>45604.66667</v>
      </c>
      <c r="N46" s="1">
        <f>IFERROR(__xludf.DUMMYFUNCTION("""COMPUTED_VALUE"""),2.17075838E8)</f>
        <v>217075838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IFERROR(__xludf.DUMMYFUNCTION("""COMPUTED_VALUE"""),2221.3)</f>
        <v>2221.3</v>
      </c>
      <c r="D47" s="2">
        <f>IFERROR(__xludf.DUMMYFUNCTION("""COMPUTED_VALUE"""),45611.66666666667)</f>
        <v>45611.66667</v>
      </c>
      <c r="E47" s="1">
        <f>IFERROR(__xludf.DUMMYFUNCTION("""COMPUTED_VALUE"""),2239.39)</f>
        <v>2239.39</v>
      </c>
      <c r="G47" s="2">
        <f>IFERROR(__xludf.DUMMYFUNCTION("""COMPUTED_VALUE"""),45611.66666666667)</f>
        <v>45611.66667</v>
      </c>
      <c r="H47" s="1">
        <f>IFERROR(__xludf.DUMMYFUNCTION("""COMPUTED_VALUE"""),2099.19)</f>
        <v>2099.19</v>
      </c>
      <c r="J47" s="2">
        <f>IFERROR(__xludf.DUMMYFUNCTION("""COMPUTED_VALUE"""),45611.66666666667)</f>
        <v>45611.66667</v>
      </c>
      <c r="K47" s="1">
        <f>IFERROR(__xludf.DUMMYFUNCTION("""COMPUTED_VALUE"""),2108.47)</f>
        <v>2108.47</v>
      </c>
      <c r="M47" s="2">
        <f>IFERROR(__xludf.DUMMYFUNCTION("""COMPUTED_VALUE"""),45611.66666666667)</f>
        <v>45611.66667</v>
      </c>
      <c r="N47" s="1">
        <f>IFERROR(__xludf.DUMMYFUNCTION("""COMPUTED_VALUE"""),1.90335921E8)</f>
        <v>190335921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IFERROR(__xludf.DUMMYFUNCTION("""COMPUTED_VALUE"""),2108.34)</f>
        <v>2108.34</v>
      </c>
      <c r="D48" s="2">
        <f>IFERROR(__xludf.DUMMYFUNCTION("""COMPUTED_VALUE"""),45618.66666666667)</f>
        <v>45618.66667</v>
      </c>
      <c r="E48" s="1">
        <f>IFERROR(__xludf.DUMMYFUNCTION("""COMPUTED_VALUE"""),2158.6)</f>
        <v>2158.6</v>
      </c>
      <c r="G48" s="2">
        <f>IFERROR(__xludf.DUMMYFUNCTION("""COMPUTED_VALUE"""),45618.66666666667)</f>
        <v>45618.66667</v>
      </c>
      <c r="H48" s="1">
        <f>IFERROR(__xludf.DUMMYFUNCTION("""COMPUTED_VALUE"""),2101.47)</f>
        <v>2101.47</v>
      </c>
      <c r="J48" s="2">
        <f>IFERROR(__xludf.DUMMYFUNCTION("""COMPUTED_VALUE"""),45618.66666666667)</f>
        <v>45618.66667</v>
      </c>
      <c r="K48" s="1">
        <f>IFERROR(__xludf.DUMMYFUNCTION("""COMPUTED_VALUE"""),2157.16)</f>
        <v>2157.16</v>
      </c>
      <c r="M48" s="2">
        <f>IFERROR(__xludf.DUMMYFUNCTION("""COMPUTED_VALUE"""),45618.66666666667)</f>
        <v>45618.66667</v>
      </c>
      <c r="N48" s="1">
        <f>IFERROR(__xludf.DUMMYFUNCTION("""COMPUTED_VALUE"""),1.54931789E8)</f>
        <v>154931789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IFERROR(__xludf.DUMMYFUNCTION("""COMPUTED_VALUE"""),2154.21)</f>
        <v>2154.21</v>
      </c>
      <c r="D49" s="2">
        <f>IFERROR(__xludf.DUMMYFUNCTION("""COMPUTED_VALUE"""),45625.54166666667)</f>
        <v>45625.54167</v>
      </c>
      <c r="E49" s="1">
        <f>IFERROR(__xludf.DUMMYFUNCTION("""COMPUTED_VALUE"""),2166.77)</f>
        <v>2166.77</v>
      </c>
      <c r="G49" s="2">
        <f>IFERROR(__xludf.DUMMYFUNCTION("""COMPUTED_VALUE"""),45625.54166666667)</f>
        <v>45625.54167</v>
      </c>
      <c r="H49" s="1">
        <f>IFERROR(__xludf.DUMMYFUNCTION("""COMPUTED_VALUE"""),2123.0)</f>
        <v>2123</v>
      </c>
      <c r="J49" s="2">
        <f>IFERROR(__xludf.DUMMYFUNCTION("""COMPUTED_VALUE"""),45625.54166666667)</f>
        <v>45625.54167</v>
      </c>
      <c r="K49" s="1">
        <f>IFERROR(__xludf.DUMMYFUNCTION("""COMPUTED_VALUE"""),2164.68)</f>
        <v>2164.68</v>
      </c>
      <c r="M49" s="2">
        <f>IFERROR(__xludf.DUMMYFUNCTION("""COMPUTED_VALUE"""),45625.54166666667)</f>
        <v>45625.54167</v>
      </c>
      <c r="N49" s="1">
        <f>IFERROR(__xludf.DUMMYFUNCTION("""COMPUTED_VALUE"""),1.1563273E8)</f>
        <v>115632730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IFERROR(__xludf.DUMMYFUNCTION("""COMPUTED_VALUE"""),2163.24)</f>
        <v>2163.24</v>
      </c>
      <c r="D50" s="2">
        <f>IFERROR(__xludf.DUMMYFUNCTION("""COMPUTED_VALUE"""),45632.66666666667)</f>
        <v>45632.66667</v>
      </c>
      <c r="E50" s="1">
        <f>IFERROR(__xludf.DUMMYFUNCTION("""COMPUTED_VALUE"""),2168.01)</f>
        <v>2168.01</v>
      </c>
      <c r="G50" s="2">
        <f>IFERROR(__xludf.DUMMYFUNCTION("""COMPUTED_VALUE"""),45632.66666666667)</f>
        <v>45632.66667</v>
      </c>
      <c r="H50" s="1">
        <f>IFERROR(__xludf.DUMMYFUNCTION("""COMPUTED_VALUE"""),2108.47)</f>
        <v>2108.47</v>
      </c>
      <c r="J50" s="2">
        <f>IFERROR(__xludf.DUMMYFUNCTION("""COMPUTED_VALUE"""),45632.66666666667)</f>
        <v>45632.66667</v>
      </c>
      <c r="K50" s="1">
        <f>IFERROR(__xludf.DUMMYFUNCTION("""COMPUTED_VALUE"""),2117.84)</f>
        <v>2117.84</v>
      </c>
      <c r="M50" s="2">
        <f>IFERROR(__xludf.DUMMYFUNCTION("""COMPUTED_VALUE"""),45632.66666666667)</f>
        <v>45632.66667</v>
      </c>
      <c r="N50" s="1">
        <f>IFERROR(__xludf.DUMMYFUNCTION("""COMPUTED_VALUE"""),1.45074825E8)</f>
        <v>145074825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IFERROR(__xludf.DUMMYFUNCTION("""COMPUTED_VALUE"""),2116.51)</f>
        <v>2116.51</v>
      </c>
      <c r="D51" s="2">
        <f>IFERROR(__xludf.DUMMYFUNCTION("""COMPUTED_VALUE"""),45639.66666666667)</f>
        <v>45639.66667</v>
      </c>
      <c r="E51" s="1">
        <f>IFERROR(__xludf.DUMMYFUNCTION("""COMPUTED_VALUE"""),2118.32)</f>
        <v>2118.32</v>
      </c>
      <c r="G51" s="2">
        <f>IFERROR(__xludf.DUMMYFUNCTION("""COMPUTED_VALUE"""),45639.66666666667)</f>
        <v>45639.66667</v>
      </c>
      <c r="H51" s="1">
        <f>IFERROR(__xludf.DUMMYFUNCTION("""COMPUTED_VALUE"""),2074.2)</f>
        <v>2074.2</v>
      </c>
      <c r="J51" s="2">
        <f>IFERROR(__xludf.DUMMYFUNCTION("""COMPUTED_VALUE"""),45639.66666666667)</f>
        <v>45639.66667</v>
      </c>
      <c r="K51" s="1">
        <f>IFERROR(__xludf.DUMMYFUNCTION("""COMPUTED_VALUE"""),2087.29)</f>
        <v>2087.29</v>
      </c>
      <c r="M51" s="2">
        <f>IFERROR(__xludf.DUMMYFUNCTION("""COMPUTED_VALUE"""),45639.66666666667)</f>
        <v>45639.66667</v>
      </c>
      <c r="N51" s="1">
        <f>IFERROR(__xludf.DUMMYFUNCTION("""COMPUTED_VALUE"""),1.8479103E8)</f>
        <v>184791030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IFERROR(__xludf.DUMMYFUNCTION("""COMPUTED_VALUE"""),2086.63)</f>
        <v>2086.63</v>
      </c>
      <c r="D52" s="2">
        <f>IFERROR(__xludf.DUMMYFUNCTION("""COMPUTED_VALUE"""),45646.66666666667)</f>
        <v>45646.66667</v>
      </c>
      <c r="E52" s="1">
        <f>IFERROR(__xludf.DUMMYFUNCTION("""COMPUTED_VALUE"""),2106.4)</f>
        <v>2106.4</v>
      </c>
      <c r="G52" s="2">
        <f>IFERROR(__xludf.DUMMYFUNCTION("""COMPUTED_VALUE"""),45646.66666666667)</f>
        <v>45646.66667</v>
      </c>
      <c r="H52" s="1">
        <f>IFERROR(__xludf.DUMMYFUNCTION("""COMPUTED_VALUE"""),2032.08)</f>
        <v>2032.08</v>
      </c>
      <c r="J52" s="2">
        <f>IFERROR(__xludf.DUMMYFUNCTION("""COMPUTED_VALUE"""),45646.66666666667)</f>
        <v>45646.66667</v>
      </c>
      <c r="K52" s="1">
        <f>IFERROR(__xludf.DUMMYFUNCTION("""COMPUTED_VALUE"""),2080.77)</f>
        <v>2080.77</v>
      </c>
      <c r="M52" s="2">
        <f>IFERROR(__xludf.DUMMYFUNCTION("""COMPUTED_VALUE"""),45646.66666666667)</f>
        <v>45646.66667</v>
      </c>
      <c r="N52" s="1">
        <f>IFERROR(__xludf.DUMMYFUNCTION("""COMPUTED_VALUE"""),2.48614893E8)</f>
        <v>248614893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IFERROR(__xludf.DUMMYFUNCTION("""COMPUTED_VALUE"""),2082.02)</f>
        <v>2082.02</v>
      </c>
      <c r="D53" s="2">
        <f>IFERROR(__xludf.DUMMYFUNCTION("""COMPUTED_VALUE"""),45653.66666666667)</f>
        <v>45653.66667</v>
      </c>
      <c r="E53" s="1">
        <f>IFERROR(__xludf.DUMMYFUNCTION("""COMPUTED_VALUE"""),2111.76)</f>
        <v>2111.76</v>
      </c>
      <c r="G53" s="2">
        <f>IFERROR(__xludf.DUMMYFUNCTION("""COMPUTED_VALUE"""),45653.66666666667)</f>
        <v>45653.66667</v>
      </c>
      <c r="H53" s="1">
        <f>IFERROR(__xludf.DUMMYFUNCTION("""COMPUTED_VALUE"""),2061.77)</f>
        <v>2061.77</v>
      </c>
      <c r="J53" s="2">
        <f>IFERROR(__xludf.DUMMYFUNCTION("""COMPUTED_VALUE"""),45653.66666666667)</f>
        <v>45653.66667</v>
      </c>
      <c r="K53" s="1">
        <f>IFERROR(__xludf.DUMMYFUNCTION("""COMPUTED_VALUE"""),2091.88)</f>
        <v>2091.88</v>
      </c>
      <c r="M53" s="2">
        <f>IFERROR(__xludf.DUMMYFUNCTION("""COMPUTED_VALUE"""),45653.66666666667)</f>
        <v>45653.66667</v>
      </c>
      <c r="N53" s="1">
        <f>IFERROR(__xludf.DUMMYFUNCTION("""COMPUTED_VALUE"""),7.9387346E7)</f>
        <v>79387346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IFERROR(__xludf.DUMMYFUNCTION("""COMPUTED_VALUE"""),2085.35)</f>
        <v>2085.35</v>
      </c>
      <c r="D54" s="2">
        <f>IFERROR(__xludf.DUMMYFUNCTION("""COMPUTED_VALUE"""),45660.66666666667)</f>
        <v>45660.66667</v>
      </c>
      <c r="E54" s="1">
        <f>IFERROR(__xludf.DUMMYFUNCTION("""COMPUTED_VALUE"""),2085.35)</f>
        <v>2085.35</v>
      </c>
      <c r="G54" s="2">
        <f>IFERROR(__xludf.DUMMYFUNCTION("""COMPUTED_VALUE"""),45660.66666666667)</f>
        <v>45660.66667</v>
      </c>
      <c r="H54" s="1">
        <f>IFERROR(__xludf.DUMMYFUNCTION("""COMPUTED_VALUE"""),2045.2)</f>
        <v>2045.2</v>
      </c>
      <c r="J54" s="2">
        <f>IFERROR(__xludf.DUMMYFUNCTION("""COMPUTED_VALUE"""),45660.66666666667)</f>
        <v>45660.66667</v>
      </c>
      <c r="K54" s="1">
        <f>IFERROR(__xludf.DUMMYFUNCTION("""COMPUTED_VALUE"""),2066.77)</f>
        <v>2066.77</v>
      </c>
      <c r="M54" s="2">
        <f>IFERROR(__xludf.DUMMYFUNCTION("""COMPUTED_VALUE"""),45660.66666666667)</f>
        <v>45660.66667</v>
      </c>
      <c r="N54" s="1">
        <f>IFERROR(__xludf.DUMMYFUNCTION("""COMPUTED_VALUE"""),1.16065404E8)</f>
        <v>116065404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IFERROR(__xludf.DUMMYFUNCTION("""COMPUTED_VALUE"""),2067.71)</f>
        <v>2067.71</v>
      </c>
      <c r="D55" s="2">
        <f>IFERROR(__xludf.DUMMYFUNCTION("""COMPUTED_VALUE"""),45667.66666666667)</f>
        <v>45667.66667</v>
      </c>
      <c r="E55" s="1">
        <f>IFERROR(__xludf.DUMMYFUNCTION("""COMPUTED_VALUE"""),2074.34)</f>
        <v>2074.34</v>
      </c>
      <c r="G55" s="2">
        <f>IFERROR(__xludf.DUMMYFUNCTION("""COMPUTED_VALUE"""),45667.66666666667)</f>
        <v>45667.66667</v>
      </c>
      <c r="H55" s="1">
        <f>IFERROR(__xludf.DUMMYFUNCTION("""COMPUTED_VALUE"""),2031.67)</f>
        <v>2031.67</v>
      </c>
      <c r="J55" s="2">
        <f>IFERROR(__xludf.DUMMYFUNCTION("""COMPUTED_VALUE"""),45667.66666666667)</f>
        <v>45667.66667</v>
      </c>
      <c r="K55" s="1">
        <f>IFERROR(__xludf.DUMMYFUNCTION("""COMPUTED_VALUE"""),2048.23)</f>
        <v>2048.23</v>
      </c>
      <c r="M55" s="2">
        <f>IFERROR(__xludf.DUMMYFUNCTION("""COMPUTED_VALUE"""),45667.66666666667)</f>
        <v>45667.66667</v>
      </c>
      <c r="N55" s="1">
        <f>IFERROR(__xludf.DUMMYFUNCTION("""COMPUTED_VALUE"""),1.2482048E8)</f>
        <v>124820480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IFERROR(__xludf.DUMMYFUNCTION("""COMPUTED_VALUE"""),2038.52)</f>
        <v>2038.52</v>
      </c>
      <c r="D56" s="2">
        <f>IFERROR(__xludf.DUMMYFUNCTION("""COMPUTED_VALUE"""),45674.66666666667)</f>
        <v>45674.66667</v>
      </c>
      <c r="E56" s="1">
        <f>IFERROR(__xludf.DUMMYFUNCTION("""COMPUTED_VALUE"""),2149.5)</f>
        <v>2149.5</v>
      </c>
      <c r="G56" s="2">
        <f>IFERROR(__xludf.DUMMYFUNCTION("""COMPUTED_VALUE"""),45674.66666666667)</f>
        <v>45674.66667</v>
      </c>
      <c r="H56" s="1">
        <f>IFERROR(__xludf.DUMMYFUNCTION("""COMPUTED_VALUE"""),2036.14)</f>
        <v>2036.14</v>
      </c>
      <c r="J56" s="2">
        <f>IFERROR(__xludf.DUMMYFUNCTION("""COMPUTED_VALUE"""),45674.66666666667)</f>
        <v>45674.66667</v>
      </c>
      <c r="K56" s="1">
        <f>IFERROR(__xludf.DUMMYFUNCTION("""COMPUTED_VALUE"""),2146.42)</f>
        <v>2146.42</v>
      </c>
      <c r="M56" s="2">
        <f>IFERROR(__xludf.DUMMYFUNCTION("""COMPUTED_VALUE"""),45674.66666666667)</f>
        <v>45674.66667</v>
      </c>
      <c r="N56" s="1">
        <f>IFERROR(__xludf.DUMMYFUNCTION("""COMPUTED_VALUE"""),1.57154377E8)</f>
        <v>157154377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IFERROR(__xludf.DUMMYFUNCTION("""COMPUTED_VALUE"""),2155.64)</f>
        <v>2155.64</v>
      </c>
      <c r="D57" s="2">
        <f>IFERROR(__xludf.DUMMYFUNCTION("""COMPUTED_VALUE"""),45681.66666666667)</f>
        <v>45681.66667</v>
      </c>
      <c r="E57" s="1">
        <f>IFERROR(__xludf.DUMMYFUNCTION("""COMPUTED_VALUE"""),2254.68)</f>
        <v>2254.68</v>
      </c>
      <c r="G57" s="2">
        <f>IFERROR(__xludf.DUMMYFUNCTION("""COMPUTED_VALUE"""),45681.66666666667)</f>
        <v>45681.66667</v>
      </c>
      <c r="H57" s="1">
        <f>IFERROR(__xludf.DUMMYFUNCTION("""COMPUTED_VALUE"""),2155.64)</f>
        <v>2155.64</v>
      </c>
      <c r="J57" s="2">
        <f>IFERROR(__xludf.DUMMYFUNCTION("""COMPUTED_VALUE"""),45681.66666666667)</f>
        <v>45681.66667</v>
      </c>
      <c r="K57" s="1">
        <f>IFERROR(__xludf.DUMMYFUNCTION("""COMPUTED_VALUE"""),2210.54)</f>
        <v>2210.54</v>
      </c>
      <c r="M57" s="2">
        <f>IFERROR(__xludf.DUMMYFUNCTION("""COMPUTED_VALUE"""),45681.66666666667)</f>
        <v>45681.66667</v>
      </c>
      <c r="N57" s="1">
        <f>IFERROR(__xludf.DUMMYFUNCTION("""COMPUTED_VALUE"""),1.51927795E8)</f>
        <v>151927795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IFERROR(__xludf.DUMMYFUNCTION("""COMPUTED_VALUE"""),2197.5)</f>
        <v>2197.5</v>
      </c>
      <c r="D58" s="2">
        <f>IFERROR(__xludf.DUMMYFUNCTION("""COMPUTED_VALUE"""),45688.66666666667)</f>
        <v>45688.66667</v>
      </c>
      <c r="E58" s="1">
        <f>IFERROR(__xludf.DUMMYFUNCTION("""COMPUTED_VALUE"""),2232.77)</f>
        <v>2232.77</v>
      </c>
      <c r="G58" s="2">
        <f>IFERROR(__xludf.DUMMYFUNCTION("""COMPUTED_VALUE"""),45688.66666666667)</f>
        <v>45688.66667</v>
      </c>
      <c r="H58" s="1">
        <f>IFERROR(__xludf.DUMMYFUNCTION("""COMPUTED_VALUE"""),2168.11)</f>
        <v>2168.11</v>
      </c>
      <c r="J58" s="2">
        <f>IFERROR(__xludf.DUMMYFUNCTION("""COMPUTED_VALUE"""),45688.66666666667)</f>
        <v>45688.66667</v>
      </c>
      <c r="K58" s="1">
        <f>IFERROR(__xludf.DUMMYFUNCTION("""COMPUTED_VALUE"""),2211.91)</f>
        <v>2211.91</v>
      </c>
      <c r="M58" s="2">
        <f>IFERROR(__xludf.DUMMYFUNCTION("""COMPUTED_VALUE"""),45688.66666666667)</f>
        <v>45688.66667</v>
      </c>
      <c r="N58" s="1">
        <f>IFERROR(__xludf.DUMMYFUNCTION("""COMPUTED_VALUE"""),1.96816753E8)</f>
        <v>196816753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IFERROR(__xludf.DUMMYFUNCTION("""COMPUTED_VALUE"""),2209.52)</f>
        <v>2209.52</v>
      </c>
      <c r="D59" s="2">
        <f>IFERROR(__xludf.DUMMYFUNCTION("""COMPUTED_VALUE"""),45695.66666666667)</f>
        <v>45695.66667</v>
      </c>
      <c r="E59" s="1">
        <f>IFERROR(__xludf.DUMMYFUNCTION("""COMPUTED_VALUE"""),2224.18)</f>
        <v>2224.18</v>
      </c>
      <c r="G59" s="2">
        <f>IFERROR(__xludf.DUMMYFUNCTION("""COMPUTED_VALUE"""),45695.66666666667)</f>
        <v>45695.66667</v>
      </c>
      <c r="H59" s="1">
        <f>IFERROR(__xludf.DUMMYFUNCTION("""COMPUTED_VALUE"""),2179.66)</f>
        <v>2179.66</v>
      </c>
      <c r="J59" s="2">
        <f>IFERROR(__xludf.DUMMYFUNCTION("""COMPUTED_VALUE"""),45695.66666666667)</f>
        <v>45695.66667</v>
      </c>
      <c r="K59" s="1">
        <f>IFERROR(__xludf.DUMMYFUNCTION("""COMPUTED_VALUE"""),2204.18)</f>
        <v>2204.18</v>
      </c>
      <c r="M59" s="2">
        <f>IFERROR(__xludf.DUMMYFUNCTION("""COMPUTED_VALUE"""),45695.66666666667)</f>
        <v>45695.66667</v>
      </c>
      <c r="N59" s="1">
        <f>IFERROR(__xludf.DUMMYFUNCTION("""COMPUTED_VALUE"""),1.38890456E8)</f>
        <v>138890456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IFERROR(__xludf.DUMMYFUNCTION("""COMPUTED_VALUE"""),2206.06)</f>
        <v>2206.06</v>
      </c>
      <c r="D60" s="2">
        <f>IFERROR(__xludf.DUMMYFUNCTION("""COMPUTED_VALUE"""),45702.66666666667)</f>
        <v>45702.66667</v>
      </c>
      <c r="E60" s="1">
        <f>IFERROR(__xludf.DUMMYFUNCTION("""COMPUTED_VALUE"""),2223.35)</f>
        <v>2223.35</v>
      </c>
      <c r="G60" s="2">
        <f>IFERROR(__xludf.DUMMYFUNCTION("""COMPUTED_VALUE"""),45702.66666666667)</f>
        <v>45702.66667</v>
      </c>
      <c r="H60" s="1">
        <f>IFERROR(__xludf.DUMMYFUNCTION("""COMPUTED_VALUE"""),2154.21)</f>
        <v>2154.21</v>
      </c>
      <c r="J60" s="2">
        <f>IFERROR(__xludf.DUMMYFUNCTION("""COMPUTED_VALUE"""),45702.66666666667)</f>
        <v>45702.66667</v>
      </c>
      <c r="K60" s="1">
        <f>IFERROR(__xludf.DUMMYFUNCTION("""COMPUTED_VALUE"""),2166.38)</f>
        <v>2166.38</v>
      </c>
      <c r="M60" s="2">
        <f>IFERROR(__xludf.DUMMYFUNCTION("""COMPUTED_VALUE"""),45702.66666666667)</f>
        <v>45702.66667</v>
      </c>
      <c r="N60" s="1">
        <f>IFERROR(__xludf.DUMMYFUNCTION("""COMPUTED_VALUE"""),1.52800026E8)</f>
        <v>152800026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IFERROR(__xludf.DUMMYFUNCTION("""COMPUTED_VALUE"""),2176.69)</f>
        <v>2176.69</v>
      </c>
      <c r="D61" s="2">
        <f>IFERROR(__xludf.DUMMYFUNCTION("""COMPUTED_VALUE"""),45709.66666666667)</f>
        <v>45709.66667</v>
      </c>
      <c r="E61" s="1">
        <f>IFERROR(__xludf.DUMMYFUNCTION("""COMPUTED_VALUE"""),2202.5)</f>
        <v>2202.5</v>
      </c>
      <c r="G61" s="2">
        <f>IFERROR(__xludf.DUMMYFUNCTION("""COMPUTED_VALUE"""),45709.66666666667)</f>
        <v>45709.66667</v>
      </c>
      <c r="H61" s="1">
        <f>IFERROR(__xludf.DUMMYFUNCTION("""COMPUTED_VALUE"""),2108.83)</f>
        <v>2108.83</v>
      </c>
      <c r="J61" s="2">
        <f>IFERROR(__xludf.DUMMYFUNCTION("""COMPUTED_VALUE"""),45709.66666666667)</f>
        <v>45709.66667</v>
      </c>
      <c r="K61" s="1">
        <f>IFERROR(__xludf.DUMMYFUNCTION("""COMPUTED_VALUE"""),2117.71)</f>
        <v>2117.71</v>
      </c>
      <c r="M61" s="2">
        <f>IFERROR(__xludf.DUMMYFUNCTION("""COMPUTED_VALUE"""),45709.66666666667)</f>
        <v>45709.66667</v>
      </c>
      <c r="N61" s="1">
        <f>IFERROR(__xludf.DUMMYFUNCTION("""COMPUTED_VALUE"""),1.38790231E8)</f>
        <v>138790231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IFERROR(__xludf.DUMMYFUNCTION("""COMPUTED_VALUE"""),2124.79)</f>
        <v>2124.79</v>
      </c>
      <c r="D62" s="2">
        <f>IFERROR(__xludf.DUMMYFUNCTION("""COMPUTED_VALUE"""),45716.66666666667)</f>
        <v>45716.66667</v>
      </c>
      <c r="E62" s="1">
        <f>IFERROR(__xludf.DUMMYFUNCTION("""COMPUTED_VALUE"""),2203.52)</f>
        <v>2203.52</v>
      </c>
      <c r="G62" s="2">
        <f>IFERROR(__xludf.DUMMYFUNCTION("""COMPUTED_VALUE"""),45716.66666666667)</f>
        <v>45716.66667</v>
      </c>
      <c r="H62" s="1">
        <f>IFERROR(__xludf.DUMMYFUNCTION("""COMPUTED_VALUE"""),2117.54)</f>
        <v>2117.54</v>
      </c>
      <c r="J62" s="2">
        <f>IFERROR(__xludf.DUMMYFUNCTION("""COMPUTED_VALUE"""),45716.66666666667)</f>
        <v>45716.66667</v>
      </c>
      <c r="K62" s="1">
        <f>IFERROR(__xludf.DUMMYFUNCTION("""COMPUTED_VALUE"""),2201.41)</f>
        <v>2201.41</v>
      </c>
      <c r="M62" s="2">
        <f>IFERROR(__xludf.DUMMYFUNCTION("""COMPUTED_VALUE"""),45716.66666666667)</f>
        <v>45716.66667</v>
      </c>
      <c r="N62" s="1">
        <f>IFERROR(__xludf.DUMMYFUNCTION("""COMPUTED_VALUE"""),1.64947273E8)</f>
        <v>164947273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IFERROR(__xludf.DUMMYFUNCTION("""COMPUTED_VALUE"""),2204.48)</f>
        <v>2204.48</v>
      </c>
      <c r="D63" s="2">
        <f>IFERROR(__xludf.DUMMYFUNCTION("""COMPUTED_VALUE"""),45723.66666666667)</f>
        <v>45723.66667</v>
      </c>
      <c r="E63" s="1">
        <f>IFERROR(__xludf.DUMMYFUNCTION("""COMPUTED_VALUE"""),2228.78)</f>
        <v>2228.78</v>
      </c>
      <c r="G63" s="2">
        <f>IFERROR(__xludf.DUMMYFUNCTION("""COMPUTED_VALUE"""),45723.66666666667)</f>
        <v>45723.66667</v>
      </c>
      <c r="H63" s="1">
        <f>IFERROR(__xludf.DUMMYFUNCTION("""COMPUTED_VALUE"""),2100.44)</f>
        <v>2100.44</v>
      </c>
      <c r="J63" s="2">
        <f>IFERROR(__xludf.DUMMYFUNCTION("""COMPUTED_VALUE"""),45723.66666666667)</f>
        <v>45723.66667</v>
      </c>
      <c r="K63" s="1">
        <f>IFERROR(__xludf.DUMMYFUNCTION("""COMPUTED_VALUE"""),2143.25)</f>
        <v>2143.25</v>
      </c>
      <c r="M63" s="2">
        <f>IFERROR(__xludf.DUMMYFUNCTION("""COMPUTED_VALUE"""),45723.66666666667)</f>
        <v>45723.66667</v>
      </c>
      <c r="N63" s="1">
        <f>IFERROR(__xludf.DUMMYFUNCTION("""COMPUTED_VALUE"""),2.07399855E8)</f>
        <v>207399855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IFERROR(__xludf.DUMMYFUNCTION("""COMPUTED_VALUE"""),2127.56)</f>
        <v>2127.56</v>
      </c>
      <c r="D64" s="2">
        <f>IFERROR(__xludf.DUMMYFUNCTION("""COMPUTED_VALUE"""),45730.66666666667)</f>
        <v>45730.66667</v>
      </c>
      <c r="E64" s="1">
        <f>IFERROR(__xludf.DUMMYFUNCTION("""COMPUTED_VALUE"""),2165.3)</f>
        <v>2165.3</v>
      </c>
      <c r="G64" s="2">
        <f>IFERROR(__xludf.DUMMYFUNCTION("""COMPUTED_VALUE"""),45730.66666666667)</f>
        <v>45730.66667</v>
      </c>
      <c r="H64" s="1">
        <f>IFERROR(__xludf.DUMMYFUNCTION("""COMPUTED_VALUE"""),2095.71)</f>
        <v>2095.71</v>
      </c>
      <c r="J64" s="2">
        <f>IFERROR(__xludf.DUMMYFUNCTION("""COMPUTED_VALUE"""),45730.66666666667)</f>
        <v>45730.66667</v>
      </c>
      <c r="K64" s="1">
        <f>IFERROR(__xludf.DUMMYFUNCTION("""COMPUTED_VALUE"""),2160.0)</f>
        <v>2160</v>
      </c>
      <c r="M64" s="2">
        <f>IFERROR(__xludf.DUMMYFUNCTION("""COMPUTED_VALUE"""),45730.66666666667)</f>
        <v>45730.66667</v>
      </c>
      <c r="N64" s="1">
        <f>IFERROR(__xludf.DUMMYFUNCTION("""COMPUTED_VALUE"""),1.65728788E8)</f>
        <v>165728788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IFERROR(__xludf.DUMMYFUNCTION("""COMPUTED_VALUE"""),2156.97)</f>
        <v>2156.97</v>
      </c>
      <c r="D65" s="2">
        <f>IFERROR(__xludf.DUMMYFUNCTION("""COMPUTED_VALUE"""),45737.66666666667)</f>
        <v>45737.66667</v>
      </c>
      <c r="E65" s="1">
        <f>IFERROR(__xludf.DUMMYFUNCTION("""COMPUTED_VALUE"""),2240.62)</f>
        <v>2240.62</v>
      </c>
      <c r="G65" s="2">
        <f>IFERROR(__xludf.DUMMYFUNCTION("""COMPUTED_VALUE"""),45737.66666666667)</f>
        <v>45737.66667</v>
      </c>
      <c r="H65" s="1">
        <f>IFERROR(__xludf.DUMMYFUNCTION("""COMPUTED_VALUE"""),2155.22)</f>
        <v>2155.22</v>
      </c>
      <c r="J65" s="2">
        <f>IFERROR(__xludf.DUMMYFUNCTION("""COMPUTED_VALUE"""),45737.66666666667)</f>
        <v>45737.66667</v>
      </c>
      <c r="K65" s="1">
        <f>IFERROR(__xludf.DUMMYFUNCTION("""COMPUTED_VALUE"""),2204.24)</f>
        <v>2204.24</v>
      </c>
      <c r="M65" s="2">
        <f>IFERROR(__xludf.DUMMYFUNCTION("""COMPUTED_VALUE"""),45737.66666666667)</f>
        <v>45737.66667</v>
      </c>
      <c r="N65" s="1">
        <f>IFERROR(__xludf.DUMMYFUNCTION("""COMPUTED_VALUE"""),1.95247937E8)</f>
        <v>195247937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IFERROR(__xludf.DUMMYFUNCTION("""COMPUTED_VALUE"""),2210.38)</f>
        <v>2210.38</v>
      </c>
      <c r="D66" s="2">
        <f>IFERROR(__xludf.DUMMYFUNCTION("""COMPUTED_VALUE"""),45744.66666666667)</f>
        <v>45744.66667</v>
      </c>
      <c r="E66" s="1">
        <f>IFERROR(__xludf.DUMMYFUNCTION("""COMPUTED_VALUE"""),2279.27)</f>
        <v>2279.27</v>
      </c>
      <c r="G66" s="2">
        <f>IFERROR(__xludf.DUMMYFUNCTION("""COMPUTED_VALUE"""),45744.66666666667)</f>
        <v>45744.66667</v>
      </c>
      <c r="H66" s="1">
        <f>IFERROR(__xludf.DUMMYFUNCTION("""COMPUTED_VALUE"""),2190.03)</f>
        <v>2190.03</v>
      </c>
      <c r="J66" s="2">
        <f>IFERROR(__xludf.DUMMYFUNCTION("""COMPUTED_VALUE"""),45744.66666666667)</f>
        <v>45744.66667</v>
      </c>
      <c r="K66" s="1">
        <f>IFERROR(__xludf.DUMMYFUNCTION("""COMPUTED_VALUE"""),2194.11)</f>
        <v>2194.11</v>
      </c>
      <c r="M66" s="2">
        <f>IFERROR(__xludf.DUMMYFUNCTION("""COMPUTED_VALUE"""),45744.66666666667)</f>
        <v>45744.66667</v>
      </c>
      <c r="N66" s="1">
        <f>IFERROR(__xludf.DUMMYFUNCTION("""COMPUTED_VALUE"""),1.43071318E8)</f>
        <v>143071318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IFERROR(__xludf.DUMMYFUNCTION("""COMPUTED_VALUE"""),2185.64)</f>
        <v>2185.64</v>
      </c>
      <c r="D67" s="2">
        <f>IFERROR(__xludf.DUMMYFUNCTION("""COMPUTED_VALUE"""),45751.66666666667)</f>
        <v>45751.66667</v>
      </c>
      <c r="E67" s="1">
        <f>IFERROR(__xludf.DUMMYFUNCTION("""COMPUTED_VALUE"""),2225.86)</f>
        <v>2225.86</v>
      </c>
      <c r="G67" s="2">
        <f>IFERROR(__xludf.DUMMYFUNCTION("""COMPUTED_VALUE"""),45751.66666666667)</f>
        <v>45751.66667</v>
      </c>
      <c r="H67" s="1">
        <f>IFERROR(__xludf.DUMMYFUNCTION("""COMPUTED_VALUE"""),1937.41)</f>
        <v>1937.41</v>
      </c>
      <c r="J67" s="2">
        <f>IFERROR(__xludf.DUMMYFUNCTION("""COMPUTED_VALUE"""),45751.66666666667)</f>
        <v>45751.66667</v>
      </c>
      <c r="K67" s="1">
        <f>IFERROR(__xludf.DUMMYFUNCTION("""COMPUTED_VALUE"""),1939.51)</f>
        <v>1939.51</v>
      </c>
      <c r="M67" s="2">
        <f>IFERROR(__xludf.DUMMYFUNCTION("""COMPUTED_VALUE"""),45751.66666666667)</f>
        <v>45751.66667</v>
      </c>
      <c r="N67" s="1">
        <f>IFERROR(__xludf.DUMMYFUNCTION("""COMPUTED_VALUE"""),2.1899369E8)</f>
        <v>218993690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IFERROR(__xludf.DUMMYFUNCTION("""COMPUTED_VALUE"""),1931.97)</f>
        <v>1931.97</v>
      </c>
      <c r="D68" s="2">
        <f>IFERROR(__xludf.DUMMYFUNCTION("""COMPUTED_VALUE"""),45758.66666666667)</f>
        <v>45758.66667</v>
      </c>
      <c r="E68" s="1">
        <f>IFERROR(__xludf.DUMMYFUNCTION("""COMPUTED_VALUE"""),2152.9)</f>
        <v>2152.9</v>
      </c>
      <c r="G68" s="2">
        <f>IFERROR(__xludf.DUMMYFUNCTION("""COMPUTED_VALUE"""),45758.66666666667)</f>
        <v>45758.66667</v>
      </c>
      <c r="H68" s="1">
        <f>IFERROR(__xludf.DUMMYFUNCTION("""COMPUTED_VALUE"""),1861.19)</f>
        <v>1861.19</v>
      </c>
      <c r="J68" s="2">
        <f>IFERROR(__xludf.DUMMYFUNCTION("""COMPUTED_VALUE"""),45758.66666666667)</f>
        <v>45758.66667</v>
      </c>
      <c r="K68" s="1">
        <f>IFERROR(__xludf.DUMMYFUNCTION("""COMPUTED_VALUE"""),2135.17)</f>
        <v>2135.17</v>
      </c>
      <c r="M68" s="2">
        <f>IFERROR(__xludf.DUMMYFUNCTION("""COMPUTED_VALUE"""),45758.66666666667)</f>
        <v>45758.66667</v>
      </c>
      <c r="N68" s="1">
        <f>IFERROR(__xludf.DUMMYFUNCTION("""COMPUTED_VALUE"""),2.67147986E8)</f>
        <v>267147986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IFERROR(__xludf.DUMMYFUNCTION("""COMPUTED_VALUE"""),2147.7)</f>
        <v>2147.7</v>
      </c>
      <c r="D69" s="2">
        <f>IFERROR(__xludf.DUMMYFUNCTION("""COMPUTED_VALUE"""),45764.66666666667)</f>
        <v>45764.66667</v>
      </c>
      <c r="E69" s="1">
        <f>IFERROR(__xludf.DUMMYFUNCTION("""COMPUTED_VALUE"""),2173.36)</f>
        <v>2173.36</v>
      </c>
      <c r="G69" s="2">
        <f>IFERROR(__xludf.DUMMYFUNCTION("""COMPUTED_VALUE"""),45764.66666666667)</f>
        <v>45764.66667</v>
      </c>
      <c r="H69" s="1">
        <f>IFERROR(__xludf.DUMMYFUNCTION("""COMPUTED_VALUE"""),2121.3)</f>
        <v>2121.3</v>
      </c>
      <c r="J69" s="2">
        <f>IFERROR(__xludf.DUMMYFUNCTION("""COMPUTED_VALUE"""),45764.66666666667)</f>
        <v>45764.66667</v>
      </c>
      <c r="K69" s="1">
        <f>IFERROR(__xludf.DUMMYFUNCTION("""COMPUTED_VALUE"""),2139.93)</f>
        <v>2139.93</v>
      </c>
      <c r="M69" s="2">
        <f>IFERROR(__xludf.DUMMYFUNCTION("""COMPUTED_VALUE"""),45764.66666666667)</f>
        <v>45764.66667</v>
      </c>
      <c r="N69" s="1">
        <f>IFERROR(__xludf.DUMMYFUNCTION("""COMPUTED_VALUE"""),1.32882831E8)</f>
        <v>132882831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IFERROR(__xludf.DUMMYFUNCTION("""COMPUTED_VALUE"""),2136.39)</f>
        <v>2136.39</v>
      </c>
      <c r="D70" s="2">
        <f>IFERROR(__xludf.DUMMYFUNCTION("""COMPUTED_VALUE"""),45772.66666666667)</f>
        <v>45772.66667</v>
      </c>
      <c r="E70" s="1">
        <f>IFERROR(__xludf.DUMMYFUNCTION("""COMPUTED_VALUE"""),2206.1)</f>
        <v>2206.1</v>
      </c>
      <c r="G70" s="2">
        <f>IFERROR(__xludf.DUMMYFUNCTION("""COMPUTED_VALUE"""),45772.66666666667)</f>
        <v>45772.66667</v>
      </c>
      <c r="H70" s="1">
        <f>IFERROR(__xludf.DUMMYFUNCTION("""COMPUTED_VALUE"""),2045.95)</f>
        <v>2045.95</v>
      </c>
      <c r="J70" s="2">
        <f>IFERROR(__xludf.DUMMYFUNCTION("""COMPUTED_VALUE"""),45772.66666666667)</f>
        <v>45772.66667</v>
      </c>
      <c r="K70" s="1">
        <f>IFERROR(__xludf.DUMMYFUNCTION("""COMPUTED_VALUE"""),2204.25)</f>
        <v>2204.25</v>
      </c>
      <c r="M70" s="2">
        <f>IFERROR(__xludf.DUMMYFUNCTION("""COMPUTED_VALUE"""),45772.66666666667)</f>
        <v>45772.66667</v>
      </c>
      <c r="N70" s="1">
        <f>IFERROR(__xludf.DUMMYFUNCTION("""COMPUTED_VALUE"""),2.20781686E8)</f>
        <v>220781686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IFERROR(__xludf.DUMMYFUNCTION("""COMPUTED_VALUE"""),2219.67)</f>
        <v>2219.67</v>
      </c>
      <c r="D71" s="2">
        <f>IFERROR(__xludf.DUMMYFUNCTION("""COMPUTED_VALUE"""),45779.66666666667)</f>
        <v>45779.66667</v>
      </c>
      <c r="E71" s="1">
        <f>IFERROR(__xludf.DUMMYFUNCTION("""COMPUTED_VALUE"""),2314.53)</f>
        <v>2314.53</v>
      </c>
      <c r="G71" s="2">
        <f>IFERROR(__xludf.DUMMYFUNCTION("""COMPUTED_VALUE"""),45779.66666666667)</f>
        <v>45779.66667</v>
      </c>
      <c r="H71" s="1">
        <f>IFERROR(__xludf.DUMMYFUNCTION("""COMPUTED_VALUE"""),2192.69)</f>
        <v>2192.69</v>
      </c>
      <c r="J71" s="2">
        <f>IFERROR(__xludf.DUMMYFUNCTION("""COMPUTED_VALUE"""),45779.66666666667)</f>
        <v>45779.66667</v>
      </c>
      <c r="K71" s="1">
        <f>IFERROR(__xludf.DUMMYFUNCTION("""COMPUTED_VALUE"""),2295.3)</f>
        <v>2295.3</v>
      </c>
      <c r="M71" s="2">
        <f>IFERROR(__xludf.DUMMYFUNCTION("""COMPUTED_VALUE"""),45779.66666666667)</f>
        <v>45779.66667</v>
      </c>
      <c r="N71" s="1">
        <f>IFERROR(__xludf.DUMMYFUNCTION("""COMPUTED_VALUE"""),1.67777362E8)</f>
        <v>167777362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IFERROR(__xludf.DUMMYFUNCTION("""COMPUTED_VALUE"""),2293.4)</f>
        <v>2293.4</v>
      </c>
      <c r="D72" s="2">
        <f>IFERROR(__xludf.DUMMYFUNCTION("""COMPUTED_VALUE"""),45786.66666666667)</f>
        <v>45786.66667</v>
      </c>
      <c r="E72" s="1">
        <f>IFERROR(__xludf.DUMMYFUNCTION("""COMPUTED_VALUE"""),2346.32)</f>
        <v>2346.32</v>
      </c>
      <c r="G72" s="2">
        <f>IFERROR(__xludf.DUMMYFUNCTION("""COMPUTED_VALUE"""),45786.66666666667)</f>
        <v>45786.66667</v>
      </c>
      <c r="H72" s="1">
        <f>IFERROR(__xludf.DUMMYFUNCTION("""COMPUTED_VALUE"""),2258.6)</f>
        <v>2258.6</v>
      </c>
      <c r="J72" s="2">
        <f>IFERROR(__xludf.DUMMYFUNCTION("""COMPUTED_VALUE"""),45786.66666666667)</f>
        <v>45786.66667</v>
      </c>
      <c r="K72" s="1">
        <f>IFERROR(__xludf.DUMMYFUNCTION("""COMPUTED_VALUE"""),2325.48)</f>
        <v>2325.48</v>
      </c>
      <c r="M72" s="2">
        <f>IFERROR(__xludf.DUMMYFUNCTION("""COMPUTED_VALUE"""),45786.66666666667)</f>
        <v>45786.66667</v>
      </c>
      <c r="N72" s="1">
        <f>IFERROR(__xludf.DUMMYFUNCTION("""COMPUTED_VALUE"""),1.57962676E8)</f>
        <v>157962676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IFERROR(__xludf.DUMMYFUNCTION("""COMPUTED_VALUE"""),2334.63)</f>
        <v>2334.63</v>
      </c>
      <c r="D73" s="2">
        <f>IFERROR(__xludf.DUMMYFUNCTION("""COMPUTED_VALUE"""),45793.66666666667)</f>
        <v>45793.66667</v>
      </c>
      <c r="E73" s="1">
        <f>IFERROR(__xludf.DUMMYFUNCTION("""COMPUTED_VALUE"""),2431.77)</f>
        <v>2431.77</v>
      </c>
      <c r="G73" s="2">
        <f>IFERROR(__xludf.DUMMYFUNCTION("""COMPUTED_VALUE"""),45793.66666666667)</f>
        <v>45793.66667</v>
      </c>
      <c r="H73" s="1">
        <f>IFERROR(__xludf.DUMMYFUNCTION("""COMPUTED_VALUE"""),2305.48)</f>
        <v>2305.48</v>
      </c>
      <c r="J73" s="2">
        <f>IFERROR(__xludf.DUMMYFUNCTION("""COMPUTED_VALUE"""),45793.66666666667)</f>
        <v>45793.66667</v>
      </c>
      <c r="K73" s="1">
        <f>IFERROR(__xludf.DUMMYFUNCTION("""COMPUTED_VALUE"""),2431.59)</f>
        <v>2431.59</v>
      </c>
      <c r="M73" s="2">
        <f>IFERROR(__xludf.DUMMYFUNCTION("""COMPUTED_VALUE"""),45793.66666666667)</f>
        <v>45793.66667</v>
      </c>
      <c r="N73" s="1">
        <f>IFERROR(__xludf.DUMMYFUNCTION("""COMPUTED_VALUE"""),1.99313326E8)</f>
        <v>199313326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IFERROR(__xludf.DUMMYFUNCTION("""COMPUTED_VALUE"""),2420.42)</f>
        <v>2420.42</v>
      </c>
      <c r="D74" s="2">
        <f>IFERROR(__xludf.DUMMYFUNCTION("""COMPUTED_VALUE"""),45800.66666666667)</f>
        <v>45800.66667</v>
      </c>
      <c r="E74" s="1">
        <f>IFERROR(__xludf.DUMMYFUNCTION("""COMPUTED_VALUE"""),2466.38)</f>
        <v>2466.38</v>
      </c>
      <c r="G74" s="2">
        <f>IFERROR(__xludf.DUMMYFUNCTION("""COMPUTED_VALUE"""),45800.66666666667)</f>
        <v>45800.66667</v>
      </c>
      <c r="H74" s="1">
        <f>IFERROR(__xludf.DUMMYFUNCTION("""COMPUTED_VALUE"""),2388.65)</f>
        <v>2388.65</v>
      </c>
      <c r="J74" s="2">
        <f>IFERROR(__xludf.DUMMYFUNCTION("""COMPUTED_VALUE"""),45800.66666666667)</f>
        <v>45800.66667</v>
      </c>
      <c r="K74" s="1">
        <f>IFERROR(__xludf.DUMMYFUNCTION("""COMPUTED_VALUE"""),2420.33)</f>
        <v>2420.33</v>
      </c>
      <c r="M74" s="2">
        <f>IFERROR(__xludf.DUMMYFUNCTION("""COMPUTED_VALUE"""),45800.66666666667)</f>
        <v>45800.66667</v>
      </c>
      <c r="N74" s="1">
        <f>IFERROR(__xludf.DUMMYFUNCTION("""COMPUTED_VALUE"""),1.48576282E8)</f>
        <v>148576282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IFERROR(__xludf.DUMMYFUNCTION("""COMPUTED_VALUE"""),2426.48)</f>
        <v>2426.48</v>
      </c>
      <c r="D75" s="2">
        <f>IFERROR(__xludf.DUMMYFUNCTION("""COMPUTED_VALUE"""),45807.66666666667)</f>
        <v>45807.66667</v>
      </c>
      <c r="E75" s="1">
        <f>IFERROR(__xludf.DUMMYFUNCTION("""COMPUTED_VALUE"""),2510.54)</f>
        <v>2510.54</v>
      </c>
      <c r="G75" s="2">
        <f>IFERROR(__xludf.DUMMYFUNCTION("""COMPUTED_VALUE"""),45807.66666666667)</f>
        <v>45807.66667</v>
      </c>
      <c r="H75" s="1">
        <f>IFERROR(__xludf.DUMMYFUNCTION("""COMPUTED_VALUE"""),2426.48)</f>
        <v>2426.48</v>
      </c>
      <c r="J75" s="2">
        <f>IFERROR(__xludf.DUMMYFUNCTION("""COMPUTED_VALUE"""),45807.66666666667)</f>
        <v>45807.66667</v>
      </c>
      <c r="K75" s="1">
        <f>IFERROR(__xludf.DUMMYFUNCTION("""COMPUTED_VALUE"""),2505.65)</f>
        <v>2505.65</v>
      </c>
      <c r="M75" s="2">
        <f>IFERROR(__xludf.DUMMYFUNCTION("""COMPUTED_VALUE"""),45807.66666666667)</f>
        <v>45807.66667</v>
      </c>
      <c r="N75" s="1">
        <f>IFERROR(__xludf.DUMMYFUNCTION("""COMPUTED_VALUE"""),1.63661087E8)</f>
        <v>163661087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IFERROR(__xludf.DUMMYFUNCTION("""COMPUTED_VALUE"""),2511.46)</f>
        <v>2511.46</v>
      </c>
      <c r="D76" s="2">
        <f>IFERROR(__xludf.DUMMYFUNCTION("""COMPUTED_VALUE"""),45814.66666666667)</f>
        <v>45814.66667</v>
      </c>
      <c r="E76" s="1">
        <f>IFERROR(__xludf.DUMMYFUNCTION("""COMPUTED_VALUE"""),2567.2)</f>
        <v>2567.2</v>
      </c>
      <c r="G76" s="2">
        <f>IFERROR(__xludf.DUMMYFUNCTION("""COMPUTED_VALUE"""),45814.66666666667)</f>
        <v>45814.66667</v>
      </c>
      <c r="H76" s="1">
        <f>IFERROR(__xludf.DUMMYFUNCTION("""COMPUTED_VALUE"""),2489.25)</f>
        <v>2489.25</v>
      </c>
      <c r="J76" s="2">
        <f>IFERROR(__xludf.DUMMYFUNCTION("""COMPUTED_VALUE"""),45814.66666666667)</f>
        <v>45814.66667</v>
      </c>
      <c r="K76" s="1">
        <f>IFERROR(__xludf.DUMMYFUNCTION("""COMPUTED_VALUE"""),2558.08)</f>
        <v>2558.08</v>
      </c>
      <c r="M76" s="2">
        <f>IFERROR(__xludf.DUMMYFUNCTION("""COMPUTED_VALUE"""),45814.66666666667)</f>
        <v>45814.66667</v>
      </c>
      <c r="N76" s="1">
        <f>IFERROR(__xludf.DUMMYFUNCTION("""COMPUTED_VALUE"""),1.46851834E8)</f>
        <v>146851834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IFERROR(__xludf.DUMMYFUNCTION("""COMPUTED_VALUE"""),2561.98)</f>
        <v>2561.98</v>
      </c>
      <c r="D77" s="2">
        <f>IFERROR(__xludf.DUMMYFUNCTION("""COMPUTED_VALUE"""),45821.66666666667)</f>
        <v>45821.66667</v>
      </c>
      <c r="E77" s="1">
        <f>IFERROR(__xludf.DUMMYFUNCTION("""COMPUTED_VALUE"""),2570.58)</f>
        <v>2570.58</v>
      </c>
      <c r="G77" s="2">
        <f>IFERROR(__xludf.DUMMYFUNCTION("""COMPUTED_VALUE"""),45821.66666666667)</f>
        <v>45821.66667</v>
      </c>
      <c r="H77" s="1">
        <f>IFERROR(__xludf.DUMMYFUNCTION("""COMPUTED_VALUE"""),2460.66)</f>
        <v>2460.66</v>
      </c>
      <c r="J77" s="2">
        <f>IFERROR(__xludf.DUMMYFUNCTION("""COMPUTED_VALUE"""),45821.66666666667)</f>
        <v>45821.66667</v>
      </c>
      <c r="K77" s="1">
        <f>IFERROR(__xludf.DUMMYFUNCTION("""COMPUTED_VALUE"""),2531.86)</f>
        <v>2531.86</v>
      </c>
      <c r="M77" s="2">
        <f>IFERROR(__xludf.DUMMYFUNCTION("""COMPUTED_VALUE"""),45821.66666666667)</f>
        <v>45821.66667</v>
      </c>
      <c r="N77" s="1">
        <f>IFERROR(__xludf.DUMMYFUNCTION("""COMPUTED_VALUE"""),2.32519214E8)</f>
        <v>232519214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IFERROR(__xludf.DUMMYFUNCTION("""COMPUTED_VALUE"""),2535.77)</f>
        <v>2535.77</v>
      </c>
      <c r="D78" s="2">
        <f>IFERROR(__xludf.DUMMYFUNCTION("""COMPUTED_VALUE"""),45828.66666666667)</f>
        <v>45828.66667</v>
      </c>
      <c r="E78" s="1">
        <f>IFERROR(__xludf.DUMMYFUNCTION("""COMPUTED_VALUE"""),2547.0)</f>
        <v>2547</v>
      </c>
      <c r="G78" s="2">
        <f>IFERROR(__xludf.DUMMYFUNCTION("""COMPUTED_VALUE"""),45828.66666666667)</f>
        <v>45828.66667</v>
      </c>
      <c r="H78" s="1">
        <f>IFERROR(__xludf.DUMMYFUNCTION("""COMPUTED_VALUE"""),2488.33)</f>
        <v>2488.33</v>
      </c>
      <c r="J78" s="2">
        <f>IFERROR(__xludf.DUMMYFUNCTION("""COMPUTED_VALUE"""),45828.66666666667)</f>
        <v>45828.66667</v>
      </c>
      <c r="K78" s="1">
        <f>IFERROR(__xludf.DUMMYFUNCTION("""COMPUTED_VALUE"""),2525.04)</f>
        <v>2525.04</v>
      </c>
      <c r="M78" s="2">
        <f>IFERROR(__xludf.DUMMYFUNCTION("""COMPUTED_VALUE"""),45828.66666666667)</f>
        <v>45828.66667</v>
      </c>
      <c r="N78" s="1">
        <f>IFERROR(__xludf.DUMMYFUNCTION("""COMPUTED_VALUE"""),1.76946575E8)</f>
        <v>176946575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IFERROR(__xludf.DUMMYFUNCTION("""COMPUTED_VALUE"""),2524.85)</f>
        <v>2524.85</v>
      </c>
      <c r="D79" s="2">
        <f>IFERROR(__xludf.DUMMYFUNCTION("""COMPUTED_VALUE"""),45835.66666666667)</f>
        <v>45835.66667</v>
      </c>
      <c r="E79" s="1">
        <f>IFERROR(__xludf.DUMMYFUNCTION("""COMPUTED_VALUE"""),2617.25)</f>
        <v>2617.25</v>
      </c>
      <c r="G79" s="2">
        <f>IFERROR(__xludf.DUMMYFUNCTION("""COMPUTED_VALUE"""),45835.66666666667)</f>
        <v>45835.66667</v>
      </c>
      <c r="H79" s="1">
        <f>IFERROR(__xludf.DUMMYFUNCTION("""COMPUTED_VALUE"""),2518.77)</f>
        <v>2518.77</v>
      </c>
      <c r="J79" s="2">
        <f>IFERROR(__xludf.DUMMYFUNCTION("""COMPUTED_VALUE"""),45835.66666666667)</f>
        <v>45835.66667</v>
      </c>
      <c r="K79" s="1">
        <f>IFERROR(__xludf.DUMMYFUNCTION("""COMPUTED_VALUE"""),2608.47)</f>
        <v>2608.47</v>
      </c>
      <c r="M79" s="2">
        <f>IFERROR(__xludf.DUMMYFUNCTION("""COMPUTED_VALUE"""),45835.66666666667)</f>
        <v>45835.66667</v>
      </c>
      <c r="N79" s="1">
        <f>IFERROR(__xludf.DUMMYFUNCTION("""COMPUTED_VALUE"""),2.43005046E8)</f>
        <v>243005046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IFERROR(__xludf.DUMMYFUNCTION("""COMPUTED_VALUE"""),2609.43)</f>
        <v>2609.43</v>
      </c>
      <c r="D80" s="2">
        <f>IFERROR(__xludf.DUMMYFUNCTION("""COMPUTED_VALUE"""),45841.54166666667)</f>
        <v>45841.54167</v>
      </c>
      <c r="E80" s="1">
        <f>IFERROR(__xludf.DUMMYFUNCTION("""COMPUTED_VALUE"""),2624.35)</f>
        <v>2624.35</v>
      </c>
      <c r="G80" s="2">
        <f>IFERROR(__xludf.DUMMYFUNCTION("""COMPUTED_VALUE"""),45841.54166666667)</f>
        <v>45841.54167</v>
      </c>
      <c r="H80" s="1">
        <f>IFERROR(__xludf.DUMMYFUNCTION("""COMPUTED_VALUE"""),2559.41)</f>
        <v>2559.41</v>
      </c>
      <c r="J80" s="2">
        <f>IFERROR(__xludf.DUMMYFUNCTION("""COMPUTED_VALUE"""),45841.54166666667)</f>
        <v>45841.54167</v>
      </c>
      <c r="K80" s="1">
        <f>IFERROR(__xludf.DUMMYFUNCTION("""COMPUTED_VALUE"""),2604.65)</f>
        <v>2604.65</v>
      </c>
      <c r="M80" s="2">
        <f>IFERROR(__xludf.DUMMYFUNCTION("""COMPUTED_VALUE"""),45841.54166666667)</f>
        <v>45841.54167</v>
      </c>
      <c r="N80" s="1">
        <f>IFERROR(__xludf.DUMMYFUNCTION("""COMPUTED_VALUE"""),1.25197264E8)</f>
        <v>125197264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IFERROR(__xludf.DUMMYFUNCTION("""COMPUTED_VALUE"""),2604.81)</f>
        <v>2604.81</v>
      </c>
      <c r="D81" s="2">
        <f>IFERROR(__xludf.DUMMYFUNCTION("""COMPUTED_VALUE"""),45849.66666666667)</f>
        <v>45849.66667</v>
      </c>
      <c r="E81" s="1">
        <f>IFERROR(__xludf.DUMMYFUNCTION("""COMPUTED_VALUE"""),2647.27)</f>
        <v>2647.27</v>
      </c>
      <c r="G81" s="2">
        <f>IFERROR(__xludf.DUMMYFUNCTION("""COMPUTED_VALUE"""),45849.66666666667)</f>
        <v>45849.66667</v>
      </c>
      <c r="H81" s="1">
        <f>IFERROR(__xludf.DUMMYFUNCTION("""COMPUTED_VALUE"""),2573.32)</f>
        <v>2573.32</v>
      </c>
      <c r="J81" s="2">
        <f>IFERROR(__xludf.DUMMYFUNCTION("""COMPUTED_VALUE"""),45849.66666666667)</f>
        <v>45849.66667</v>
      </c>
      <c r="K81" s="1">
        <f>IFERROR(__xludf.DUMMYFUNCTION("""COMPUTED_VALUE"""),2642.87)</f>
        <v>2642.87</v>
      </c>
      <c r="M81" s="2">
        <f>IFERROR(__xludf.DUMMYFUNCTION("""COMPUTED_VALUE"""),45849.66666666667)</f>
        <v>45849.66667</v>
      </c>
      <c r="N81" s="1">
        <f>IFERROR(__xludf.DUMMYFUNCTION("""COMPUTED_VALUE"""),1.63890074E8)</f>
        <v>163890074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IFERROR(__xludf.DUMMYFUNCTION("""COMPUTED_VALUE"""),2653.73)</f>
        <v>2653.73</v>
      </c>
      <c r="D82" s="2">
        <f>IFERROR(__xludf.DUMMYFUNCTION("""COMPUTED_VALUE"""),45856.66666666667)</f>
        <v>45856.66667</v>
      </c>
      <c r="E82" s="1">
        <f>IFERROR(__xludf.DUMMYFUNCTION("""COMPUTED_VALUE"""),2730.76)</f>
        <v>2730.76</v>
      </c>
      <c r="G82" s="2">
        <f>IFERROR(__xludf.DUMMYFUNCTION("""COMPUTED_VALUE"""),45856.66666666667)</f>
        <v>45856.66667</v>
      </c>
      <c r="H82" s="1">
        <f>IFERROR(__xludf.DUMMYFUNCTION("""COMPUTED_VALUE"""),2651.1)</f>
        <v>2651.1</v>
      </c>
      <c r="J82" s="2">
        <f>IFERROR(__xludf.DUMMYFUNCTION("""COMPUTED_VALUE"""),45856.66666666667)</f>
        <v>45856.66667</v>
      </c>
      <c r="K82" s="1">
        <f>IFERROR(__xludf.DUMMYFUNCTION("""COMPUTED_VALUE"""),2703.81)</f>
        <v>2703.81</v>
      </c>
      <c r="M82" s="2">
        <f>IFERROR(__xludf.DUMMYFUNCTION("""COMPUTED_VALUE"""),45856.66666666667)</f>
        <v>45856.66667</v>
      </c>
      <c r="N82" s="1">
        <f>IFERROR(__xludf.DUMMYFUNCTION("""COMPUTED_VALUE"""),1.85154602E8)</f>
        <v>185154602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IFERROR(__xludf.DUMMYFUNCTION("""COMPUTED_VALUE"""),2705.19)</f>
        <v>2705.19</v>
      </c>
      <c r="D83" s="2">
        <f>IFERROR(__xludf.DUMMYFUNCTION("""COMPUTED_VALUE"""),45863.66666666667)</f>
        <v>45863.66667</v>
      </c>
      <c r="E83" s="1">
        <f>IFERROR(__xludf.DUMMYFUNCTION("""COMPUTED_VALUE"""),2750.74)</f>
        <v>2750.74</v>
      </c>
      <c r="G83" s="2">
        <f>IFERROR(__xludf.DUMMYFUNCTION("""COMPUTED_VALUE"""),45863.66666666667)</f>
        <v>45863.66667</v>
      </c>
      <c r="H83" s="1">
        <f>IFERROR(__xludf.DUMMYFUNCTION("""COMPUTED_VALUE"""),2636.62)</f>
        <v>2636.62</v>
      </c>
      <c r="J83" s="2">
        <f>IFERROR(__xludf.DUMMYFUNCTION("""COMPUTED_VALUE"""),45863.66666666667)</f>
        <v>45863.66667</v>
      </c>
      <c r="K83" s="1">
        <f>IFERROR(__xludf.DUMMYFUNCTION("""COMPUTED_VALUE"""),2745.87)</f>
        <v>2745.87</v>
      </c>
      <c r="M83" s="2">
        <f>IFERROR(__xludf.DUMMYFUNCTION("""COMPUTED_VALUE"""),45863.66666666667)</f>
        <v>45863.66667</v>
      </c>
      <c r="N83" s="1">
        <f>IFERROR(__xludf.DUMMYFUNCTION("""COMPUTED_VALUE"""),1.91800553E8)</f>
        <v>191800553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IFERROR(__xludf.DUMMYFUNCTION("""COMPUTED_VALUE"""),2753.23)</f>
        <v>2753.23</v>
      </c>
      <c r="D84" s="2">
        <f>IFERROR(__xludf.DUMMYFUNCTION("""COMPUTED_VALUE"""),45870.66666666667)</f>
        <v>45870.66667</v>
      </c>
      <c r="E84" s="1">
        <f>IFERROR(__xludf.DUMMYFUNCTION("""COMPUTED_VALUE"""),2775.1)</f>
        <v>2775.1</v>
      </c>
      <c r="G84" s="2">
        <f>IFERROR(__xludf.DUMMYFUNCTION("""COMPUTED_VALUE"""),45870.66666666667)</f>
        <v>45870.66667</v>
      </c>
      <c r="H84" s="1">
        <f>IFERROR(__xludf.DUMMYFUNCTION("""COMPUTED_VALUE"""),2658.18)</f>
        <v>2658.18</v>
      </c>
      <c r="J84" s="2">
        <f>IFERROR(__xludf.DUMMYFUNCTION("""COMPUTED_VALUE"""),45870.66666666667)</f>
        <v>45870.66667</v>
      </c>
      <c r="K84" s="1">
        <f>IFERROR(__xludf.DUMMYFUNCTION("""COMPUTED_VALUE"""),2719.47)</f>
        <v>2719.47</v>
      </c>
      <c r="M84" s="2">
        <f>IFERROR(__xludf.DUMMYFUNCTION("""COMPUTED_VALUE"""),45870.66666666667)</f>
        <v>45870.66667</v>
      </c>
      <c r="N84" s="1">
        <f>IFERROR(__xludf.DUMMYFUNCTION("""COMPUTED_VALUE"""),2.02805635E8)</f>
        <v>202805635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IFERROR(__xludf.DUMMYFUNCTION("""COMPUTED_VALUE"""),2722.63)</f>
        <v>2722.63</v>
      </c>
      <c r="D85" s="2">
        <f>IFERROR(__xludf.DUMMYFUNCTION("""COMPUTED_VALUE"""),45877.66666666667)</f>
        <v>45877.66667</v>
      </c>
      <c r="E85" s="1">
        <f>IFERROR(__xludf.DUMMYFUNCTION("""COMPUTED_VALUE"""),2756.46)</f>
        <v>2756.46</v>
      </c>
      <c r="G85" s="2">
        <f>IFERROR(__xludf.DUMMYFUNCTION("""COMPUTED_VALUE"""),45877.66666666667)</f>
        <v>45877.66667</v>
      </c>
      <c r="H85" s="1">
        <f>IFERROR(__xludf.DUMMYFUNCTION("""COMPUTED_VALUE"""),2705.09)</f>
        <v>2705.09</v>
      </c>
      <c r="J85" s="2">
        <f>IFERROR(__xludf.DUMMYFUNCTION("""COMPUTED_VALUE"""),45877.66666666667)</f>
        <v>45877.66667</v>
      </c>
      <c r="K85" s="1">
        <f>IFERROR(__xludf.DUMMYFUNCTION("""COMPUTED_VALUE"""),2724.92)</f>
        <v>2724.92</v>
      </c>
      <c r="M85" s="2">
        <f>IFERROR(__xludf.DUMMYFUNCTION("""COMPUTED_VALUE"""),45877.66666666667)</f>
        <v>45877.66667</v>
      </c>
      <c r="N85" s="1">
        <f>IFERROR(__xludf.DUMMYFUNCTION("""COMPUTED_VALUE"""),1.52813027E8)</f>
        <v>152813027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IFERROR(__xludf.DUMMYFUNCTION("""COMPUTED_VALUE"""),2725.21)</f>
        <v>2725.21</v>
      </c>
      <c r="D86" s="2">
        <f>IFERROR(__xludf.DUMMYFUNCTION("""COMPUTED_VALUE"""),45884.66666666667)</f>
        <v>45884.66667</v>
      </c>
      <c r="E86" s="1">
        <f>IFERROR(__xludf.DUMMYFUNCTION("""COMPUTED_VALUE"""),2753.83)</f>
        <v>2753.83</v>
      </c>
      <c r="G86" s="2">
        <f>IFERROR(__xludf.DUMMYFUNCTION("""COMPUTED_VALUE"""),45884.66666666667)</f>
        <v>45884.66667</v>
      </c>
      <c r="H86" s="1">
        <f>IFERROR(__xludf.DUMMYFUNCTION("""COMPUTED_VALUE"""),2684.01)</f>
        <v>2684.01</v>
      </c>
      <c r="J86" s="2">
        <f>IFERROR(__xludf.DUMMYFUNCTION("""COMPUTED_VALUE"""),45884.66666666667)</f>
        <v>45884.66667</v>
      </c>
      <c r="K86" s="1">
        <f>IFERROR(__xludf.DUMMYFUNCTION("""COMPUTED_VALUE"""),2700.02)</f>
        <v>2700.02</v>
      </c>
      <c r="M86" s="2">
        <f>IFERROR(__xludf.DUMMYFUNCTION("""COMPUTED_VALUE"""),45884.66666666667)</f>
        <v>45884.66667</v>
      </c>
      <c r="N86" s="1">
        <f>IFERROR(__xludf.DUMMYFUNCTION("""COMPUTED_VALUE"""),1.45899515E8)</f>
        <v>145899515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IFERROR(__xludf.DUMMYFUNCTION("""COMPUTED_VALUE"""),2699.99)</f>
        <v>2699.99</v>
      </c>
      <c r="D87" s="2">
        <f>IFERROR(__xludf.DUMMYFUNCTION("""COMPUTED_VALUE"""),45891.66666666667)</f>
        <v>45891.66667</v>
      </c>
      <c r="E87" s="1">
        <f>IFERROR(__xludf.DUMMYFUNCTION("""COMPUTED_VALUE"""),2743.2)</f>
        <v>2743.2</v>
      </c>
      <c r="G87" s="2">
        <f>IFERROR(__xludf.DUMMYFUNCTION("""COMPUTED_VALUE"""),45891.66666666667)</f>
        <v>45891.66667</v>
      </c>
      <c r="H87" s="1">
        <f>IFERROR(__xludf.DUMMYFUNCTION("""COMPUTED_VALUE"""),2671.67)</f>
        <v>2671.67</v>
      </c>
      <c r="J87" s="2">
        <f>IFERROR(__xludf.DUMMYFUNCTION("""COMPUTED_VALUE"""),45891.66666666667)</f>
        <v>45891.66667</v>
      </c>
      <c r="K87" s="1">
        <f>IFERROR(__xludf.DUMMYFUNCTION("""COMPUTED_VALUE"""),2710.77)</f>
        <v>2710.77</v>
      </c>
      <c r="M87" s="2">
        <f>IFERROR(__xludf.DUMMYFUNCTION("""COMPUTED_VALUE"""),45891.66666666667)</f>
        <v>45891.66667</v>
      </c>
      <c r="N87" s="1">
        <f>IFERROR(__xludf.DUMMYFUNCTION("""COMPUTED_VALUE"""),1.40940592E8)</f>
        <v>140940592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IFERROR(__xludf.DUMMYFUNCTION("""COMPUTED_VALUE"""),2712.22)</f>
        <v>2712.22</v>
      </c>
      <c r="D88" s="2">
        <f>IFERROR(__xludf.DUMMYFUNCTION("""COMPUTED_VALUE"""),45898.66666666667)</f>
        <v>45898.66667</v>
      </c>
      <c r="E88" s="1">
        <f>IFERROR(__xludf.DUMMYFUNCTION("""COMPUTED_VALUE"""),2772.84)</f>
        <v>2772.84</v>
      </c>
      <c r="G88" s="2">
        <f>IFERROR(__xludf.DUMMYFUNCTION("""COMPUTED_VALUE"""),45898.66666666667)</f>
        <v>45898.66667</v>
      </c>
      <c r="H88" s="1">
        <f>IFERROR(__xludf.DUMMYFUNCTION("""COMPUTED_VALUE"""),2700.34)</f>
        <v>2700.34</v>
      </c>
      <c r="J88" s="2">
        <f>IFERROR(__xludf.DUMMYFUNCTION("""COMPUTED_VALUE"""),45898.66666666667)</f>
        <v>45898.66667</v>
      </c>
      <c r="K88" s="1">
        <f>IFERROR(__xludf.DUMMYFUNCTION("""COMPUTED_VALUE"""),2749.72)</f>
        <v>2749.72</v>
      </c>
      <c r="M88" s="2">
        <f>IFERROR(__xludf.DUMMYFUNCTION("""COMPUTED_VALUE"""),45898.66666666667)</f>
        <v>45898.66667</v>
      </c>
      <c r="N88" s="1">
        <f>IFERROR(__xludf.DUMMYFUNCTION("""COMPUTED_VALUE"""),1.30660692E8)</f>
        <v>130660692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IFERROR(__xludf.DUMMYFUNCTION("""COMPUTED_VALUE"""),2730.53)</f>
        <v>2730.53</v>
      </c>
      <c r="D89" s="2">
        <f>IFERROR(__xludf.DUMMYFUNCTION("""COMPUTED_VALUE"""),45905.66666666667)</f>
        <v>45905.66667</v>
      </c>
      <c r="E89" s="1">
        <f>IFERROR(__xludf.DUMMYFUNCTION("""COMPUTED_VALUE"""),2755.42)</f>
        <v>2755.42</v>
      </c>
      <c r="G89" s="2">
        <f>IFERROR(__xludf.DUMMYFUNCTION("""COMPUTED_VALUE"""),45905.66666666667)</f>
        <v>45905.66667</v>
      </c>
      <c r="H89" s="1">
        <f>IFERROR(__xludf.DUMMYFUNCTION("""COMPUTED_VALUE"""),2691.41)</f>
        <v>2691.41</v>
      </c>
      <c r="J89" s="2">
        <f>IFERROR(__xludf.DUMMYFUNCTION("""COMPUTED_VALUE"""),45905.66666666667)</f>
        <v>45905.66667</v>
      </c>
      <c r="K89" s="1">
        <f>IFERROR(__xludf.DUMMYFUNCTION("""COMPUTED_VALUE"""),2734.13)</f>
        <v>2734.13</v>
      </c>
      <c r="M89" s="2">
        <f>IFERROR(__xludf.DUMMYFUNCTION("""COMPUTED_VALUE"""),45905.66666666667)</f>
        <v>45905.66667</v>
      </c>
      <c r="N89" s="1">
        <f>IFERROR(__xludf.DUMMYFUNCTION("""COMPUTED_VALUE"""),1.10757788E8)</f>
        <v>110757788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IFERROR(__xludf.DUMMYFUNCTION("""COMPUTED_VALUE"""),2735.64)</f>
        <v>2735.64</v>
      </c>
      <c r="D90" s="2">
        <f>IFERROR(__xludf.DUMMYFUNCTION("""COMPUTED_VALUE"""),45912.66666666667)</f>
        <v>45912.66667</v>
      </c>
      <c r="E90" s="1">
        <f>IFERROR(__xludf.DUMMYFUNCTION("""COMPUTED_VALUE"""),2770.66)</f>
        <v>2770.66</v>
      </c>
      <c r="G90" s="2">
        <f>IFERROR(__xludf.DUMMYFUNCTION("""COMPUTED_VALUE"""),45912.66666666667)</f>
        <v>45912.66667</v>
      </c>
      <c r="H90" s="1">
        <f>IFERROR(__xludf.DUMMYFUNCTION("""COMPUTED_VALUE"""),2686.54)</f>
        <v>2686.54</v>
      </c>
      <c r="J90" s="2">
        <f>IFERROR(__xludf.DUMMYFUNCTION("""COMPUTED_VALUE"""),45912.66666666667)</f>
        <v>45912.66667</v>
      </c>
      <c r="K90" s="1">
        <f>IFERROR(__xludf.DUMMYFUNCTION("""COMPUTED_VALUE"""),2731.67)</f>
        <v>2731.67</v>
      </c>
      <c r="M90" s="2">
        <f>IFERROR(__xludf.DUMMYFUNCTION("""COMPUTED_VALUE"""),45912.66666666667)</f>
        <v>45912.66667</v>
      </c>
      <c r="N90" s="1">
        <f>IFERROR(__xludf.DUMMYFUNCTION("""COMPUTED_VALUE"""),1.44210449E8)</f>
        <v>144210449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IFERROR(__xludf.DUMMYFUNCTION("""COMPUTED_VALUE"""),2733.37)</f>
        <v>2733.37</v>
      </c>
      <c r="D91" s="2">
        <f>IFERROR(__xludf.DUMMYFUNCTION("""COMPUTED_VALUE"""),45919.66666666667)</f>
        <v>45919.66667</v>
      </c>
      <c r="E91" s="1">
        <f>IFERROR(__xludf.DUMMYFUNCTION("""COMPUTED_VALUE"""),2801.79)</f>
        <v>2801.79</v>
      </c>
      <c r="G91" s="2">
        <f>IFERROR(__xludf.DUMMYFUNCTION("""COMPUTED_VALUE"""),45919.66666666667)</f>
        <v>45919.66667</v>
      </c>
      <c r="H91" s="1">
        <f>IFERROR(__xludf.DUMMYFUNCTION("""COMPUTED_VALUE"""),2732.64)</f>
        <v>2732.64</v>
      </c>
      <c r="J91" s="2">
        <f>IFERROR(__xludf.DUMMYFUNCTION("""COMPUTED_VALUE"""),45919.66666666667)</f>
        <v>45919.66667</v>
      </c>
      <c r="K91" s="1">
        <f>IFERROR(__xludf.DUMMYFUNCTION("""COMPUTED_VALUE"""),2793.45)</f>
        <v>2793.45</v>
      </c>
      <c r="M91" s="2">
        <f>IFERROR(__xludf.DUMMYFUNCTION("""COMPUTED_VALUE"""),45919.66666666667)</f>
        <v>45919.66667</v>
      </c>
      <c r="N91" s="1">
        <f>IFERROR(__xludf.DUMMYFUNCTION("""COMPUTED_VALUE"""),1.75204079E8)</f>
        <v>175204079</v>
      </c>
    </row>
  </sheetData>
  <drawing r:id="rId1"/>
</worksheet>
</file>