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IFERROR(__xludf.DUMMYFUNCTION("GOOGLEFINANCE(""DJUSAF"",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IFERROR(__xludf.DUMMYFUNCTION("GOOGLEFINANCE(""DJUSAF"",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IFERROR(__xludf.DUMMYFUNCTION("GOOGLEFINANCE(""DJUSAF"",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IFERROR(__xludf.DUMMYFUNCTION("GOOGLEFINANCE(""DJUSAF"",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IFERROR(__xludf.DUMMYFUNCTION("GOOGLEFINANCE(""DJUSAF"",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IFERROR(__xludf.DUMMYFUNCTION("""COMPUTED_VALUE"""),1373.72)</f>
        <v>1373.72</v>
      </c>
      <c r="D2" s="2">
        <f>IFERROR(__xludf.DUMMYFUNCTION("""COMPUTED_VALUE"""),45296.66666666667)</f>
        <v>45296.66667</v>
      </c>
      <c r="E2" s="1">
        <f>IFERROR(__xludf.DUMMYFUNCTION("""COMPUTED_VALUE"""),1390.5)</f>
        <v>1390.5</v>
      </c>
      <c r="G2" s="2">
        <f>IFERROR(__xludf.DUMMYFUNCTION("""COMPUTED_VALUE"""),45296.66666666667)</f>
        <v>45296.66667</v>
      </c>
      <c r="H2" s="1">
        <f>IFERROR(__xludf.DUMMYFUNCTION("""COMPUTED_VALUE"""),1356.73)</f>
        <v>1356.73</v>
      </c>
      <c r="J2" s="2">
        <f>IFERROR(__xludf.DUMMYFUNCTION("""COMPUTED_VALUE"""),45296.66666666667)</f>
        <v>45296.66667</v>
      </c>
      <c r="K2" s="1">
        <f>IFERROR(__xludf.DUMMYFUNCTION("""COMPUTED_VALUE"""),1374.79)</f>
        <v>1374.79</v>
      </c>
      <c r="M2" s="2">
        <f>IFERROR(__xludf.DUMMYFUNCTION("""COMPUTED_VALUE"""),45296.66666666667)</f>
        <v>45296.66667</v>
      </c>
      <c r="N2" s="1">
        <f>IFERROR(__xludf.DUMMYFUNCTION("""COMPUTED_VALUE"""),3.8121974E7)</f>
        <v>38121974</v>
      </c>
    </row>
    <row r="3">
      <c r="A3" s="2">
        <f>IFERROR(__xludf.DUMMYFUNCTION("""COMPUTED_VALUE"""),45303.66666666667)</f>
        <v>45303.66667</v>
      </c>
      <c r="B3" s="1">
        <f>IFERROR(__xludf.DUMMYFUNCTION("""COMPUTED_VALUE"""),1375.43)</f>
        <v>1375.43</v>
      </c>
      <c r="D3" s="2">
        <f>IFERROR(__xludf.DUMMYFUNCTION("""COMPUTED_VALUE"""),45303.66666666667)</f>
        <v>45303.66667</v>
      </c>
      <c r="E3" s="1">
        <f>IFERROR(__xludf.DUMMYFUNCTION("""COMPUTED_VALUE"""),1390.15)</f>
        <v>1390.15</v>
      </c>
      <c r="G3" s="2">
        <f>IFERROR(__xludf.DUMMYFUNCTION("""COMPUTED_VALUE"""),45303.66666666667)</f>
        <v>45303.66667</v>
      </c>
      <c r="H3" s="1">
        <f>IFERROR(__xludf.DUMMYFUNCTION("""COMPUTED_VALUE"""),1365.96)</f>
        <v>1365.96</v>
      </c>
      <c r="J3" s="2">
        <f>IFERROR(__xludf.DUMMYFUNCTION("""COMPUTED_VALUE"""),45303.66666666667)</f>
        <v>45303.66667</v>
      </c>
      <c r="K3" s="1">
        <f>IFERROR(__xludf.DUMMYFUNCTION("""COMPUTED_VALUE"""),1371.49)</f>
        <v>1371.49</v>
      </c>
      <c r="M3" s="2">
        <f>IFERROR(__xludf.DUMMYFUNCTION("""COMPUTED_VALUE"""),45303.66666666667)</f>
        <v>45303.66667</v>
      </c>
      <c r="N3" s="1">
        <f>IFERROR(__xludf.DUMMYFUNCTION("""COMPUTED_VALUE"""),3.7470497E7)</f>
        <v>37470497</v>
      </c>
    </row>
    <row r="4">
      <c r="A4" s="2">
        <f>IFERROR(__xludf.DUMMYFUNCTION("""COMPUTED_VALUE"""),45310.66666666667)</f>
        <v>45310.66667</v>
      </c>
      <c r="B4" s="1">
        <f>IFERROR(__xludf.DUMMYFUNCTION("""COMPUTED_VALUE"""),1369.9)</f>
        <v>1369.9</v>
      </c>
      <c r="D4" s="2">
        <f>IFERROR(__xludf.DUMMYFUNCTION("""COMPUTED_VALUE"""),45310.66666666667)</f>
        <v>45310.66667</v>
      </c>
      <c r="E4" s="1">
        <f>IFERROR(__xludf.DUMMYFUNCTION("""COMPUTED_VALUE"""),1369.9)</f>
        <v>1369.9</v>
      </c>
      <c r="G4" s="2">
        <f>IFERROR(__xludf.DUMMYFUNCTION("""COMPUTED_VALUE"""),45310.66666666667)</f>
        <v>45310.66667</v>
      </c>
      <c r="H4" s="1">
        <f>IFERROR(__xludf.DUMMYFUNCTION("""COMPUTED_VALUE"""),1328.0)</f>
        <v>1328</v>
      </c>
      <c r="J4" s="2">
        <f>IFERROR(__xludf.DUMMYFUNCTION("""COMPUTED_VALUE"""),45310.66666666667)</f>
        <v>45310.66667</v>
      </c>
      <c r="K4" s="1">
        <f>IFERROR(__xludf.DUMMYFUNCTION("""COMPUTED_VALUE"""),1360.22)</f>
        <v>1360.22</v>
      </c>
      <c r="M4" s="2">
        <f>IFERROR(__xludf.DUMMYFUNCTION("""COMPUTED_VALUE"""),45310.66666666667)</f>
        <v>45310.66667</v>
      </c>
      <c r="N4" s="1">
        <f>IFERROR(__xludf.DUMMYFUNCTION("""COMPUTED_VALUE"""),3.752121E7)</f>
        <v>37521210</v>
      </c>
    </row>
    <row r="5">
      <c r="A5" s="2">
        <f>IFERROR(__xludf.DUMMYFUNCTION("""COMPUTED_VALUE"""),45317.66666666667)</f>
        <v>45317.66667</v>
      </c>
      <c r="B5" s="1">
        <f>IFERROR(__xludf.DUMMYFUNCTION("""COMPUTED_VALUE"""),1367.13)</f>
        <v>1367.13</v>
      </c>
      <c r="D5" s="2">
        <f>IFERROR(__xludf.DUMMYFUNCTION("""COMPUTED_VALUE"""),45317.66666666667)</f>
        <v>45317.66667</v>
      </c>
      <c r="E5" s="1">
        <f>IFERROR(__xludf.DUMMYFUNCTION("""COMPUTED_VALUE"""),1398.33)</f>
        <v>1398.33</v>
      </c>
      <c r="G5" s="2">
        <f>IFERROR(__xludf.DUMMYFUNCTION("""COMPUTED_VALUE"""),45317.66666666667)</f>
        <v>45317.66667</v>
      </c>
      <c r="H5" s="1">
        <f>IFERROR(__xludf.DUMMYFUNCTION("""COMPUTED_VALUE"""),1362.32)</f>
        <v>1362.32</v>
      </c>
      <c r="J5" s="2">
        <f>IFERROR(__xludf.DUMMYFUNCTION("""COMPUTED_VALUE"""),45317.66666666667)</f>
        <v>45317.66667</v>
      </c>
      <c r="K5" s="1">
        <f>IFERROR(__xludf.DUMMYFUNCTION("""COMPUTED_VALUE"""),1383.64)</f>
        <v>1383.64</v>
      </c>
      <c r="M5" s="2">
        <f>IFERROR(__xludf.DUMMYFUNCTION("""COMPUTED_VALUE"""),45317.66666666667)</f>
        <v>45317.66667</v>
      </c>
      <c r="N5" s="1">
        <f>IFERROR(__xludf.DUMMYFUNCTION("""COMPUTED_VALUE"""),3.7544597E7)</f>
        <v>37544597</v>
      </c>
    </row>
    <row r="6">
      <c r="A6" s="2">
        <f>IFERROR(__xludf.DUMMYFUNCTION("""COMPUTED_VALUE"""),45324.66666666667)</f>
        <v>45324.66667</v>
      </c>
      <c r="B6" s="1">
        <f>IFERROR(__xludf.DUMMYFUNCTION("""COMPUTED_VALUE"""),1383.0)</f>
        <v>1383</v>
      </c>
      <c r="D6" s="2">
        <f>IFERROR(__xludf.DUMMYFUNCTION("""COMPUTED_VALUE"""),45324.66666666667)</f>
        <v>45324.66667</v>
      </c>
      <c r="E6" s="1">
        <f>IFERROR(__xludf.DUMMYFUNCTION("""COMPUTED_VALUE"""),1383.0)</f>
        <v>1383</v>
      </c>
      <c r="G6" s="2">
        <f>IFERROR(__xludf.DUMMYFUNCTION("""COMPUTED_VALUE"""),45324.66666666667)</f>
        <v>45324.66667</v>
      </c>
      <c r="H6" s="1">
        <f>IFERROR(__xludf.DUMMYFUNCTION("""COMPUTED_VALUE"""),1249.08)</f>
        <v>1249.08</v>
      </c>
      <c r="J6" s="2">
        <f>IFERROR(__xludf.DUMMYFUNCTION("""COMPUTED_VALUE"""),45324.66666666667)</f>
        <v>45324.66667</v>
      </c>
      <c r="K6" s="1">
        <f>IFERROR(__xludf.DUMMYFUNCTION("""COMPUTED_VALUE"""),1268.89)</f>
        <v>1268.89</v>
      </c>
      <c r="M6" s="2">
        <f>IFERROR(__xludf.DUMMYFUNCTION("""COMPUTED_VALUE"""),45324.66666666667)</f>
        <v>45324.66667</v>
      </c>
      <c r="N6" s="1">
        <f>IFERROR(__xludf.DUMMYFUNCTION("""COMPUTED_VALUE"""),8.3399506E7)</f>
        <v>83399506</v>
      </c>
    </row>
    <row r="7">
      <c r="A7" s="2">
        <f>IFERROR(__xludf.DUMMYFUNCTION("""COMPUTED_VALUE"""),45331.66666666667)</f>
        <v>45331.66667</v>
      </c>
      <c r="B7" s="1">
        <f>IFERROR(__xludf.DUMMYFUNCTION("""COMPUTED_VALUE"""),1268.01)</f>
        <v>1268.01</v>
      </c>
      <c r="D7" s="2">
        <f>IFERROR(__xludf.DUMMYFUNCTION("""COMPUTED_VALUE"""),45331.66666666667)</f>
        <v>45331.66667</v>
      </c>
      <c r="E7" s="1">
        <f>IFERROR(__xludf.DUMMYFUNCTION("""COMPUTED_VALUE"""),1302.68)</f>
        <v>1302.68</v>
      </c>
      <c r="G7" s="2">
        <f>IFERROR(__xludf.DUMMYFUNCTION("""COMPUTED_VALUE"""),45331.66666666667)</f>
        <v>45331.66667</v>
      </c>
      <c r="H7" s="1">
        <f>IFERROR(__xludf.DUMMYFUNCTION("""COMPUTED_VALUE"""),1247.19)</f>
        <v>1247.19</v>
      </c>
      <c r="J7" s="2">
        <f>IFERROR(__xludf.DUMMYFUNCTION("""COMPUTED_VALUE"""),45331.66666666667)</f>
        <v>45331.66667</v>
      </c>
      <c r="K7" s="1">
        <f>IFERROR(__xludf.DUMMYFUNCTION("""COMPUTED_VALUE"""),1295.13)</f>
        <v>1295.13</v>
      </c>
      <c r="M7" s="2">
        <f>IFERROR(__xludf.DUMMYFUNCTION("""COMPUTED_VALUE"""),45331.66666666667)</f>
        <v>45331.66667</v>
      </c>
      <c r="N7" s="1">
        <f>IFERROR(__xludf.DUMMYFUNCTION("""COMPUTED_VALUE"""),4.8844553E7)</f>
        <v>48844553</v>
      </c>
    </row>
    <row r="8">
      <c r="A8" s="2">
        <f>IFERROR(__xludf.DUMMYFUNCTION("""COMPUTED_VALUE"""),45338.66666666667)</f>
        <v>45338.66667</v>
      </c>
      <c r="B8" s="1">
        <f>IFERROR(__xludf.DUMMYFUNCTION("""COMPUTED_VALUE"""),1295.09)</f>
        <v>1295.09</v>
      </c>
      <c r="D8" s="2">
        <f>IFERROR(__xludf.DUMMYFUNCTION("""COMPUTED_VALUE"""),45338.66666666667)</f>
        <v>45338.66667</v>
      </c>
      <c r="E8" s="1">
        <f>IFERROR(__xludf.DUMMYFUNCTION("""COMPUTED_VALUE"""),1306.53)</f>
        <v>1306.53</v>
      </c>
      <c r="G8" s="2">
        <f>IFERROR(__xludf.DUMMYFUNCTION("""COMPUTED_VALUE"""),45338.66666666667)</f>
        <v>45338.66667</v>
      </c>
      <c r="H8" s="1">
        <f>IFERROR(__xludf.DUMMYFUNCTION("""COMPUTED_VALUE"""),1264.45)</f>
        <v>1264.45</v>
      </c>
      <c r="J8" s="2">
        <f>IFERROR(__xludf.DUMMYFUNCTION("""COMPUTED_VALUE"""),45338.66666666667)</f>
        <v>45338.66667</v>
      </c>
      <c r="K8" s="1">
        <f>IFERROR(__xludf.DUMMYFUNCTION("""COMPUTED_VALUE"""),1291.59)</f>
        <v>1291.59</v>
      </c>
      <c r="M8" s="2">
        <f>IFERROR(__xludf.DUMMYFUNCTION("""COMPUTED_VALUE"""),45338.66666666667)</f>
        <v>45338.66667</v>
      </c>
      <c r="N8" s="1">
        <f>IFERROR(__xludf.DUMMYFUNCTION("""COMPUTED_VALUE"""),4.4314787E7)</f>
        <v>44314787</v>
      </c>
    </row>
    <row r="9">
      <c r="A9" s="2">
        <f>IFERROR(__xludf.DUMMYFUNCTION("""COMPUTED_VALUE"""),45345.66666666667)</f>
        <v>45345.66667</v>
      </c>
      <c r="B9" s="1">
        <f>IFERROR(__xludf.DUMMYFUNCTION("""COMPUTED_VALUE"""),1286.73)</f>
        <v>1286.73</v>
      </c>
      <c r="D9" s="2">
        <f>IFERROR(__xludf.DUMMYFUNCTION("""COMPUTED_VALUE"""),45345.66666666667)</f>
        <v>45345.66667</v>
      </c>
      <c r="E9" s="1">
        <f>IFERROR(__xludf.DUMMYFUNCTION("""COMPUTED_VALUE"""),1307.76)</f>
        <v>1307.76</v>
      </c>
      <c r="G9" s="2">
        <f>IFERROR(__xludf.DUMMYFUNCTION("""COMPUTED_VALUE"""),45345.66666666667)</f>
        <v>45345.66667</v>
      </c>
      <c r="H9" s="1">
        <f>IFERROR(__xludf.DUMMYFUNCTION("""COMPUTED_VALUE"""),1272.77)</f>
        <v>1272.77</v>
      </c>
      <c r="J9" s="2">
        <f>IFERROR(__xludf.DUMMYFUNCTION("""COMPUTED_VALUE"""),45345.66666666667)</f>
        <v>45345.66667</v>
      </c>
      <c r="K9" s="1">
        <f>IFERROR(__xludf.DUMMYFUNCTION("""COMPUTED_VALUE"""),1297.14)</f>
        <v>1297.14</v>
      </c>
      <c r="M9" s="2">
        <f>IFERROR(__xludf.DUMMYFUNCTION("""COMPUTED_VALUE"""),45345.66666666667)</f>
        <v>45345.66667</v>
      </c>
      <c r="N9" s="1">
        <f>IFERROR(__xludf.DUMMYFUNCTION("""COMPUTED_VALUE"""),3.3390985E7)</f>
        <v>33390985</v>
      </c>
    </row>
    <row r="10">
      <c r="A10" s="2">
        <f>IFERROR(__xludf.DUMMYFUNCTION("""COMPUTED_VALUE"""),45352.66666666667)</f>
        <v>45352.66667</v>
      </c>
      <c r="B10" s="1">
        <f>IFERROR(__xludf.DUMMYFUNCTION("""COMPUTED_VALUE"""),1293.4)</f>
        <v>1293.4</v>
      </c>
      <c r="D10" s="2">
        <f>IFERROR(__xludf.DUMMYFUNCTION("""COMPUTED_VALUE"""),45352.66666666667)</f>
        <v>45352.66667</v>
      </c>
      <c r="E10" s="1">
        <f>IFERROR(__xludf.DUMMYFUNCTION("""COMPUTED_VALUE"""),1308.39)</f>
        <v>1308.39</v>
      </c>
      <c r="G10" s="2">
        <f>IFERROR(__xludf.DUMMYFUNCTION("""COMPUTED_VALUE"""),45352.66666666667)</f>
        <v>45352.66667</v>
      </c>
      <c r="H10" s="1">
        <f>IFERROR(__xludf.DUMMYFUNCTION("""COMPUTED_VALUE"""),1281.3)</f>
        <v>1281.3</v>
      </c>
      <c r="J10" s="2">
        <f>IFERROR(__xludf.DUMMYFUNCTION("""COMPUTED_VALUE"""),45352.66666666667)</f>
        <v>45352.66667</v>
      </c>
      <c r="K10" s="1">
        <f>IFERROR(__xludf.DUMMYFUNCTION("""COMPUTED_VALUE"""),1298.23)</f>
        <v>1298.23</v>
      </c>
      <c r="M10" s="2">
        <f>IFERROR(__xludf.DUMMYFUNCTION("""COMPUTED_VALUE"""),45352.66666666667)</f>
        <v>45352.66667</v>
      </c>
      <c r="N10" s="1">
        <f>IFERROR(__xludf.DUMMYFUNCTION("""COMPUTED_VALUE"""),4.2292945E7)</f>
        <v>42292945</v>
      </c>
    </row>
    <row r="11">
      <c r="A11" s="2">
        <f>IFERROR(__xludf.DUMMYFUNCTION("""COMPUTED_VALUE"""),45359.66666666667)</f>
        <v>45359.66667</v>
      </c>
      <c r="B11" s="1">
        <f>IFERROR(__xludf.DUMMYFUNCTION("""COMPUTED_VALUE"""),1294.79)</f>
        <v>1294.79</v>
      </c>
      <c r="D11" s="2">
        <f>IFERROR(__xludf.DUMMYFUNCTION("""COMPUTED_VALUE"""),45359.66666666667)</f>
        <v>45359.66667</v>
      </c>
      <c r="E11" s="1">
        <f>IFERROR(__xludf.DUMMYFUNCTION("""COMPUTED_VALUE"""),1337.21)</f>
        <v>1337.21</v>
      </c>
      <c r="G11" s="2">
        <f>IFERROR(__xludf.DUMMYFUNCTION("""COMPUTED_VALUE"""),45359.66666666667)</f>
        <v>45359.66667</v>
      </c>
      <c r="H11" s="1">
        <f>IFERROR(__xludf.DUMMYFUNCTION("""COMPUTED_VALUE"""),1294.79)</f>
        <v>1294.79</v>
      </c>
      <c r="J11" s="2">
        <f>IFERROR(__xludf.DUMMYFUNCTION("""COMPUTED_VALUE"""),45359.66666666667)</f>
        <v>45359.66667</v>
      </c>
      <c r="K11" s="1">
        <f>IFERROR(__xludf.DUMMYFUNCTION("""COMPUTED_VALUE"""),1326.23)</f>
        <v>1326.23</v>
      </c>
      <c r="M11" s="2">
        <f>IFERROR(__xludf.DUMMYFUNCTION("""COMPUTED_VALUE"""),45359.66666666667)</f>
        <v>45359.66667</v>
      </c>
      <c r="N11" s="1">
        <f>IFERROR(__xludf.DUMMYFUNCTION("""COMPUTED_VALUE"""),4.9279567E7)</f>
        <v>49279567</v>
      </c>
    </row>
    <row r="12">
      <c r="A12" s="2">
        <f>IFERROR(__xludf.DUMMYFUNCTION("""COMPUTED_VALUE"""),45366.66666666667)</f>
        <v>45366.66667</v>
      </c>
      <c r="B12" s="1">
        <f>IFERROR(__xludf.DUMMYFUNCTION("""COMPUTED_VALUE"""),1325.88)</f>
        <v>1325.88</v>
      </c>
      <c r="D12" s="2">
        <f>IFERROR(__xludf.DUMMYFUNCTION("""COMPUTED_VALUE"""),45366.66666666667)</f>
        <v>45366.66667</v>
      </c>
      <c r="E12" s="1">
        <f>IFERROR(__xludf.DUMMYFUNCTION("""COMPUTED_VALUE"""),1369.5)</f>
        <v>1369.5</v>
      </c>
      <c r="G12" s="2">
        <f>IFERROR(__xludf.DUMMYFUNCTION("""COMPUTED_VALUE"""),45366.66666666667)</f>
        <v>45366.66667</v>
      </c>
      <c r="H12" s="1">
        <f>IFERROR(__xludf.DUMMYFUNCTION("""COMPUTED_VALUE"""),1324.52)</f>
        <v>1324.52</v>
      </c>
      <c r="J12" s="2">
        <f>IFERROR(__xludf.DUMMYFUNCTION("""COMPUTED_VALUE"""),45366.66666666667)</f>
        <v>45366.66667</v>
      </c>
      <c r="K12" s="1">
        <f>IFERROR(__xludf.DUMMYFUNCTION("""COMPUTED_VALUE"""),1332.02)</f>
        <v>1332.02</v>
      </c>
      <c r="M12" s="2">
        <f>IFERROR(__xludf.DUMMYFUNCTION("""COMPUTED_VALUE"""),45366.66666666667)</f>
        <v>45366.66667</v>
      </c>
      <c r="N12" s="1">
        <f>IFERROR(__xludf.DUMMYFUNCTION("""COMPUTED_VALUE"""),6.5026819E7)</f>
        <v>65026819</v>
      </c>
    </row>
    <row r="13">
      <c r="A13" s="2">
        <f>IFERROR(__xludf.DUMMYFUNCTION("""COMPUTED_VALUE"""),45373.66666666667)</f>
        <v>45373.66667</v>
      </c>
      <c r="B13" s="1">
        <f>IFERROR(__xludf.DUMMYFUNCTION("""COMPUTED_VALUE"""),1335.65)</f>
        <v>1335.65</v>
      </c>
      <c r="D13" s="2">
        <f>IFERROR(__xludf.DUMMYFUNCTION("""COMPUTED_VALUE"""),45373.66666666667)</f>
        <v>45373.66667</v>
      </c>
      <c r="E13" s="1">
        <f>IFERROR(__xludf.DUMMYFUNCTION("""COMPUTED_VALUE"""),1420.29)</f>
        <v>1420.29</v>
      </c>
      <c r="G13" s="2">
        <f>IFERROR(__xludf.DUMMYFUNCTION("""COMPUTED_VALUE"""),45373.66666666667)</f>
        <v>45373.66667</v>
      </c>
      <c r="H13" s="1">
        <f>IFERROR(__xludf.DUMMYFUNCTION("""COMPUTED_VALUE"""),1312.89)</f>
        <v>1312.89</v>
      </c>
      <c r="J13" s="2">
        <f>IFERROR(__xludf.DUMMYFUNCTION("""COMPUTED_VALUE"""),45373.66666666667)</f>
        <v>45373.66667</v>
      </c>
      <c r="K13" s="1">
        <f>IFERROR(__xludf.DUMMYFUNCTION("""COMPUTED_VALUE"""),1396.3)</f>
        <v>1396.3</v>
      </c>
      <c r="M13" s="2">
        <f>IFERROR(__xludf.DUMMYFUNCTION("""COMPUTED_VALUE"""),45373.66666666667)</f>
        <v>45373.66667</v>
      </c>
      <c r="N13" s="1">
        <f>IFERROR(__xludf.DUMMYFUNCTION("""COMPUTED_VALUE"""),5.4215604E7)</f>
        <v>54215604</v>
      </c>
    </row>
    <row r="14">
      <c r="A14" s="2">
        <f>IFERROR(__xludf.DUMMYFUNCTION("""COMPUTED_VALUE"""),45379.66666666667)</f>
        <v>45379.66667</v>
      </c>
      <c r="B14" s="1">
        <f>IFERROR(__xludf.DUMMYFUNCTION("""COMPUTED_VALUE"""),1396.33)</f>
        <v>1396.33</v>
      </c>
      <c r="D14" s="2">
        <f>IFERROR(__xludf.DUMMYFUNCTION("""COMPUTED_VALUE"""),45379.66666666667)</f>
        <v>45379.66667</v>
      </c>
      <c r="E14" s="1">
        <f>IFERROR(__xludf.DUMMYFUNCTION("""COMPUTED_VALUE"""),1403.93)</f>
        <v>1403.93</v>
      </c>
      <c r="G14" s="2">
        <f>IFERROR(__xludf.DUMMYFUNCTION("""COMPUTED_VALUE"""),45379.66666666667)</f>
        <v>45379.66667</v>
      </c>
      <c r="H14" s="1">
        <f>IFERROR(__xludf.DUMMYFUNCTION("""COMPUTED_VALUE"""),1337.34)</f>
        <v>1337.34</v>
      </c>
      <c r="J14" s="2">
        <f>IFERROR(__xludf.DUMMYFUNCTION("""COMPUTED_VALUE"""),45379.66666666667)</f>
        <v>45379.66667</v>
      </c>
      <c r="K14" s="1">
        <f>IFERROR(__xludf.DUMMYFUNCTION("""COMPUTED_VALUE"""),1371.53)</f>
        <v>1371.53</v>
      </c>
      <c r="M14" s="2">
        <f>IFERROR(__xludf.DUMMYFUNCTION("""COMPUTED_VALUE"""),45379.66666666667)</f>
        <v>45379.66667</v>
      </c>
      <c r="N14" s="1">
        <f>IFERROR(__xludf.DUMMYFUNCTION("""COMPUTED_VALUE"""),6.0910582E7)</f>
        <v>60910582</v>
      </c>
    </row>
    <row r="15">
      <c r="A15" s="2">
        <f>IFERROR(__xludf.DUMMYFUNCTION("""COMPUTED_VALUE"""),45387.66666666667)</f>
        <v>45387.66667</v>
      </c>
      <c r="B15" s="1">
        <f>IFERROR(__xludf.DUMMYFUNCTION("""COMPUTED_VALUE"""),1362.32)</f>
        <v>1362.32</v>
      </c>
      <c r="D15" s="2">
        <f>IFERROR(__xludf.DUMMYFUNCTION("""COMPUTED_VALUE"""),45387.66666666667)</f>
        <v>45387.66667</v>
      </c>
      <c r="E15" s="1">
        <f>IFERROR(__xludf.DUMMYFUNCTION("""COMPUTED_VALUE"""),1376.74)</f>
        <v>1376.74</v>
      </c>
      <c r="G15" s="2">
        <f>IFERROR(__xludf.DUMMYFUNCTION("""COMPUTED_VALUE"""),45387.66666666667)</f>
        <v>45387.66667</v>
      </c>
      <c r="H15" s="1">
        <f>IFERROR(__xludf.DUMMYFUNCTION("""COMPUTED_VALUE"""),1333.4)</f>
        <v>1333.4</v>
      </c>
      <c r="J15" s="2">
        <f>IFERROR(__xludf.DUMMYFUNCTION("""COMPUTED_VALUE"""),45387.66666666667)</f>
        <v>45387.66667</v>
      </c>
      <c r="K15" s="1">
        <f>IFERROR(__xludf.DUMMYFUNCTION("""COMPUTED_VALUE"""),1350.64)</f>
        <v>1350.64</v>
      </c>
      <c r="M15" s="2">
        <f>IFERROR(__xludf.DUMMYFUNCTION("""COMPUTED_VALUE"""),45387.66666666667)</f>
        <v>45387.66667</v>
      </c>
      <c r="N15" s="1">
        <f>IFERROR(__xludf.DUMMYFUNCTION("""COMPUTED_VALUE"""),4.6272561E7)</f>
        <v>46272561</v>
      </c>
    </row>
    <row r="16">
      <c r="A16" s="2">
        <f>IFERROR(__xludf.DUMMYFUNCTION("""COMPUTED_VALUE"""),45394.66666666667)</f>
        <v>45394.66667</v>
      </c>
      <c r="B16" s="1">
        <f>IFERROR(__xludf.DUMMYFUNCTION("""COMPUTED_VALUE"""),1353.34)</f>
        <v>1353.34</v>
      </c>
      <c r="D16" s="2">
        <f>IFERROR(__xludf.DUMMYFUNCTION("""COMPUTED_VALUE"""),45394.66666666667)</f>
        <v>45394.66667</v>
      </c>
      <c r="E16" s="1">
        <f>IFERROR(__xludf.DUMMYFUNCTION("""COMPUTED_VALUE"""),1359.54)</f>
        <v>1359.54</v>
      </c>
      <c r="G16" s="2">
        <f>IFERROR(__xludf.DUMMYFUNCTION("""COMPUTED_VALUE"""),45394.66666666667)</f>
        <v>45394.66667</v>
      </c>
      <c r="H16" s="1">
        <f>IFERROR(__xludf.DUMMYFUNCTION("""COMPUTED_VALUE"""),1304.65)</f>
        <v>1304.65</v>
      </c>
      <c r="J16" s="2">
        <f>IFERROR(__xludf.DUMMYFUNCTION("""COMPUTED_VALUE"""),45394.66666666667)</f>
        <v>45394.66667</v>
      </c>
      <c r="K16" s="1">
        <f>IFERROR(__xludf.DUMMYFUNCTION("""COMPUTED_VALUE"""),1309.87)</f>
        <v>1309.87</v>
      </c>
      <c r="M16" s="2">
        <f>IFERROR(__xludf.DUMMYFUNCTION("""COMPUTED_VALUE"""),45394.66666666667)</f>
        <v>45394.66667</v>
      </c>
      <c r="N16" s="1">
        <f>IFERROR(__xludf.DUMMYFUNCTION("""COMPUTED_VALUE"""),3.8834516E7)</f>
        <v>38834516</v>
      </c>
    </row>
    <row r="17">
      <c r="A17" s="2">
        <f>IFERROR(__xludf.DUMMYFUNCTION("""COMPUTED_VALUE"""),45401.66666666667)</f>
        <v>45401.66667</v>
      </c>
      <c r="B17" s="1">
        <f>IFERROR(__xludf.DUMMYFUNCTION("""COMPUTED_VALUE"""),1310.54)</f>
        <v>1310.54</v>
      </c>
      <c r="D17" s="2">
        <f>IFERROR(__xludf.DUMMYFUNCTION("""COMPUTED_VALUE"""),45401.66666666667)</f>
        <v>45401.66667</v>
      </c>
      <c r="E17" s="1">
        <f>IFERROR(__xludf.DUMMYFUNCTION("""COMPUTED_VALUE"""),1324.61)</f>
        <v>1324.61</v>
      </c>
      <c r="G17" s="2">
        <f>IFERROR(__xludf.DUMMYFUNCTION("""COMPUTED_VALUE"""),45401.66666666667)</f>
        <v>45401.66667</v>
      </c>
      <c r="H17" s="1">
        <f>IFERROR(__xludf.DUMMYFUNCTION("""COMPUTED_VALUE"""),1278.99)</f>
        <v>1278.99</v>
      </c>
      <c r="J17" s="2">
        <f>IFERROR(__xludf.DUMMYFUNCTION("""COMPUTED_VALUE"""),45401.66666666667)</f>
        <v>45401.66667</v>
      </c>
      <c r="K17" s="1">
        <f>IFERROR(__xludf.DUMMYFUNCTION("""COMPUTED_VALUE"""),1295.13)</f>
        <v>1295.13</v>
      </c>
      <c r="M17" s="2">
        <f>IFERROR(__xludf.DUMMYFUNCTION("""COMPUTED_VALUE"""),45401.66666666667)</f>
        <v>45401.66667</v>
      </c>
      <c r="N17" s="1">
        <f>IFERROR(__xludf.DUMMYFUNCTION("""COMPUTED_VALUE"""),4.6481175E7)</f>
        <v>46481175</v>
      </c>
    </row>
    <row r="18">
      <c r="A18" s="2">
        <f>IFERROR(__xludf.DUMMYFUNCTION("""COMPUTED_VALUE"""),45408.66666666667)</f>
        <v>45408.66667</v>
      </c>
      <c r="B18" s="1">
        <f>IFERROR(__xludf.DUMMYFUNCTION("""COMPUTED_VALUE"""),1298.69)</f>
        <v>1298.69</v>
      </c>
      <c r="D18" s="2">
        <f>IFERROR(__xludf.DUMMYFUNCTION("""COMPUTED_VALUE"""),45408.66666666667)</f>
        <v>45408.66667</v>
      </c>
      <c r="E18" s="1">
        <f>IFERROR(__xludf.DUMMYFUNCTION("""COMPUTED_VALUE"""),1335.77)</f>
        <v>1335.77</v>
      </c>
      <c r="G18" s="2">
        <f>IFERROR(__xludf.DUMMYFUNCTION("""COMPUTED_VALUE"""),45408.66666666667)</f>
        <v>45408.66667</v>
      </c>
      <c r="H18" s="1">
        <f>IFERROR(__xludf.DUMMYFUNCTION("""COMPUTED_VALUE"""),1293.49)</f>
        <v>1293.49</v>
      </c>
      <c r="J18" s="2">
        <f>IFERROR(__xludf.DUMMYFUNCTION("""COMPUTED_VALUE"""),45408.66666666667)</f>
        <v>45408.66667</v>
      </c>
      <c r="K18" s="1">
        <f>IFERROR(__xludf.DUMMYFUNCTION("""COMPUTED_VALUE"""),1315.05)</f>
        <v>1315.05</v>
      </c>
      <c r="M18" s="2">
        <f>IFERROR(__xludf.DUMMYFUNCTION("""COMPUTED_VALUE"""),45408.66666666667)</f>
        <v>45408.66667</v>
      </c>
      <c r="N18" s="1">
        <f>IFERROR(__xludf.DUMMYFUNCTION("""COMPUTED_VALUE"""),4.5253902E7)</f>
        <v>45253902</v>
      </c>
    </row>
    <row r="19">
      <c r="A19" s="2">
        <f>IFERROR(__xludf.DUMMYFUNCTION("""COMPUTED_VALUE"""),45415.66666666667)</f>
        <v>45415.66667</v>
      </c>
      <c r="B19" s="1">
        <f>IFERROR(__xludf.DUMMYFUNCTION("""COMPUTED_VALUE"""),1315.72)</f>
        <v>1315.72</v>
      </c>
      <c r="D19" s="2">
        <f>IFERROR(__xludf.DUMMYFUNCTION("""COMPUTED_VALUE"""),45415.66666666667)</f>
        <v>45415.66667</v>
      </c>
      <c r="E19" s="1">
        <f>IFERROR(__xludf.DUMMYFUNCTION("""COMPUTED_VALUE"""),1336.28)</f>
        <v>1336.28</v>
      </c>
      <c r="G19" s="2">
        <f>IFERROR(__xludf.DUMMYFUNCTION("""COMPUTED_VALUE"""),45415.66666666667)</f>
        <v>45415.66667</v>
      </c>
      <c r="H19" s="1">
        <f>IFERROR(__xludf.DUMMYFUNCTION("""COMPUTED_VALUE"""),1293.31)</f>
        <v>1293.31</v>
      </c>
      <c r="J19" s="2">
        <f>IFERROR(__xludf.DUMMYFUNCTION("""COMPUTED_VALUE"""),45415.66666666667)</f>
        <v>45415.66667</v>
      </c>
      <c r="K19" s="1">
        <f>IFERROR(__xludf.DUMMYFUNCTION("""COMPUTED_VALUE"""),1311.48)</f>
        <v>1311.48</v>
      </c>
      <c r="M19" s="2">
        <f>IFERROR(__xludf.DUMMYFUNCTION("""COMPUTED_VALUE"""),45415.66666666667)</f>
        <v>45415.66667</v>
      </c>
      <c r="N19" s="1">
        <f>IFERROR(__xludf.DUMMYFUNCTION("""COMPUTED_VALUE"""),4.4756619E7)</f>
        <v>44756619</v>
      </c>
    </row>
    <row r="20">
      <c r="A20" s="2">
        <f>IFERROR(__xludf.DUMMYFUNCTION("""COMPUTED_VALUE"""),45422.66666666667)</f>
        <v>45422.66667</v>
      </c>
      <c r="B20" s="1">
        <f>IFERROR(__xludf.DUMMYFUNCTION("""COMPUTED_VALUE"""),1313.28)</f>
        <v>1313.28</v>
      </c>
      <c r="D20" s="2">
        <f>IFERROR(__xludf.DUMMYFUNCTION("""COMPUTED_VALUE"""),45422.66666666667)</f>
        <v>45422.66667</v>
      </c>
      <c r="E20" s="1">
        <f>IFERROR(__xludf.DUMMYFUNCTION("""COMPUTED_VALUE"""),1332.57)</f>
        <v>1332.57</v>
      </c>
      <c r="G20" s="2">
        <f>IFERROR(__xludf.DUMMYFUNCTION("""COMPUTED_VALUE"""),45422.66666666667)</f>
        <v>45422.66667</v>
      </c>
      <c r="H20" s="1">
        <f>IFERROR(__xludf.DUMMYFUNCTION("""COMPUTED_VALUE"""),1302.54)</f>
        <v>1302.54</v>
      </c>
      <c r="J20" s="2">
        <f>IFERROR(__xludf.DUMMYFUNCTION("""COMPUTED_VALUE"""),45422.66666666667)</f>
        <v>45422.66667</v>
      </c>
      <c r="K20" s="1">
        <f>IFERROR(__xludf.DUMMYFUNCTION("""COMPUTED_VALUE"""),1330.46)</f>
        <v>1330.46</v>
      </c>
      <c r="M20" s="2">
        <f>IFERROR(__xludf.DUMMYFUNCTION("""COMPUTED_VALUE"""),45422.66666666667)</f>
        <v>45422.66667</v>
      </c>
      <c r="N20" s="1">
        <f>IFERROR(__xludf.DUMMYFUNCTION("""COMPUTED_VALUE"""),3.9162744E7)</f>
        <v>39162744</v>
      </c>
    </row>
    <row r="21">
      <c r="A21" s="2">
        <f>IFERROR(__xludf.DUMMYFUNCTION("""COMPUTED_VALUE"""),45429.66666666667)</f>
        <v>45429.66667</v>
      </c>
      <c r="B21" s="1">
        <f>IFERROR(__xludf.DUMMYFUNCTION("""COMPUTED_VALUE"""),1330.77)</f>
        <v>1330.77</v>
      </c>
      <c r="D21" s="2">
        <f>IFERROR(__xludf.DUMMYFUNCTION("""COMPUTED_VALUE"""),45429.66666666667)</f>
        <v>45429.66667</v>
      </c>
      <c r="E21" s="1">
        <f>IFERROR(__xludf.DUMMYFUNCTION("""COMPUTED_VALUE"""),1362.3)</f>
        <v>1362.3</v>
      </c>
      <c r="G21" s="2">
        <f>IFERROR(__xludf.DUMMYFUNCTION("""COMPUTED_VALUE"""),45429.66666666667)</f>
        <v>45429.66667</v>
      </c>
      <c r="H21" s="1">
        <f>IFERROR(__xludf.DUMMYFUNCTION("""COMPUTED_VALUE"""),1316.29)</f>
        <v>1316.29</v>
      </c>
      <c r="J21" s="2">
        <f>IFERROR(__xludf.DUMMYFUNCTION("""COMPUTED_VALUE"""),45429.66666666667)</f>
        <v>45429.66667</v>
      </c>
      <c r="K21" s="1">
        <f>IFERROR(__xludf.DUMMYFUNCTION("""COMPUTED_VALUE"""),1326.71)</f>
        <v>1326.71</v>
      </c>
      <c r="M21" s="2">
        <f>IFERROR(__xludf.DUMMYFUNCTION("""COMPUTED_VALUE"""),45429.66666666667)</f>
        <v>45429.66667</v>
      </c>
      <c r="N21" s="1">
        <f>IFERROR(__xludf.DUMMYFUNCTION("""COMPUTED_VALUE"""),3.8017619E7)</f>
        <v>38017619</v>
      </c>
    </row>
    <row r="22">
      <c r="A22" s="2">
        <f>IFERROR(__xludf.DUMMYFUNCTION("""COMPUTED_VALUE"""),45436.66666666667)</f>
        <v>45436.66667</v>
      </c>
      <c r="B22" s="1">
        <f>IFERROR(__xludf.DUMMYFUNCTION("""COMPUTED_VALUE"""),1326.63)</f>
        <v>1326.63</v>
      </c>
      <c r="D22" s="2">
        <f>IFERROR(__xludf.DUMMYFUNCTION("""COMPUTED_VALUE"""),45436.66666666667)</f>
        <v>45436.66667</v>
      </c>
      <c r="E22" s="1">
        <f>IFERROR(__xludf.DUMMYFUNCTION("""COMPUTED_VALUE"""),1328.59)</f>
        <v>1328.59</v>
      </c>
      <c r="G22" s="2">
        <f>IFERROR(__xludf.DUMMYFUNCTION("""COMPUTED_VALUE"""),45436.66666666667)</f>
        <v>45436.66667</v>
      </c>
      <c r="H22" s="1">
        <f>IFERROR(__xludf.DUMMYFUNCTION("""COMPUTED_VALUE"""),1254.78)</f>
        <v>1254.78</v>
      </c>
      <c r="J22" s="2">
        <f>IFERROR(__xludf.DUMMYFUNCTION("""COMPUTED_VALUE"""),45436.66666666667)</f>
        <v>45436.66667</v>
      </c>
      <c r="K22" s="1">
        <f>IFERROR(__xludf.DUMMYFUNCTION("""COMPUTED_VALUE"""),1260.74)</f>
        <v>1260.74</v>
      </c>
      <c r="M22" s="2">
        <f>IFERROR(__xludf.DUMMYFUNCTION("""COMPUTED_VALUE"""),45436.66666666667)</f>
        <v>45436.66667</v>
      </c>
      <c r="N22" s="1">
        <f>IFERROR(__xludf.DUMMYFUNCTION("""COMPUTED_VALUE"""),4.0050601E7)</f>
        <v>40050601</v>
      </c>
    </row>
    <row r="23">
      <c r="A23" s="2">
        <f>IFERROR(__xludf.DUMMYFUNCTION("""COMPUTED_VALUE"""),45443.66666666667)</f>
        <v>45443.66667</v>
      </c>
      <c r="B23" s="1">
        <f>IFERROR(__xludf.DUMMYFUNCTION("""COMPUTED_VALUE"""),1261.3)</f>
        <v>1261.3</v>
      </c>
      <c r="D23" s="2">
        <f>IFERROR(__xludf.DUMMYFUNCTION("""COMPUTED_VALUE"""),45443.66666666667)</f>
        <v>45443.66667</v>
      </c>
      <c r="E23" s="1">
        <f>IFERROR(__xludf.DUMMYFUNCTION("""COMPUTED_VALUE"""),1275.73)</f>
        <v>1275.73</v>
      </c>
      <c r="G23" s="2">
        <f>IFERROR(__xludf.DUMMYFUNCTION("""COMPUTED_VALUE"""),45443.66666666667)</f>
        <v>45443.66667</v>
      </c>
      <c r="H23" s="1">
        <f>IFERROR(__xludf.DUMMYFUNCTION("""COMPUTED_VALUE"""),1231.35)</f>
        <v>1231.35</v>
      </c>
      <c r="J23" s="2">
        <f>IFERROR(__xludf.DUMMYFUNCTION("""COMPUTED_VALUE"""),45443.66666666667)</f>
        <v>45443.66667</v>
      </c>
      <c r="K23" s="1">
        <f>IFERROR(__xludf.DUMMYFUNCTION("""COMPUTED_VALUE"""),1275.05)</f>
        <v>1275.05</v>
      </c>
      <c r="M23" s="2">
        <f>IFERROR(__xludf.DUMMYFUNCTION("""COMPUTED_VALUE"""),45443.66666666667)</f>
        <v>45443.66667</v>
      </c>
      <c r="N23" s="1">
        <f>IFERROR(__xludf.DUMMYFUNCTION("""COMPUTED_VALUE"""),4.739606E7)</f>
        <v>47396060</v>
      </c>
    </row>
    <row r="24">
      <c r="A24" s="2">
        <f>IFERROR(__xludf.DUMMYFUNCTION("""COMPUTED_VALUE"""),45450.66666666667)</f>
        <v>45450.66667</v>
      </c>
      <c r="B24" s="1">
        <f>IFERROR(__xludf.DUMMYFUNCTION("""COMPUTED_VALUE"""),1275.5)</f>
        <v>1275.5</v>
      </c>
      <c r="D24" s="2">
        <f>IFERROR(__xludf.DUMMYFUNCTION("""COMPUTED_VALUE"""),45450.66666666667)</f>
        <v>45450.66667</v>
      </c>
      <c r="E24" s="1">
        <f>IFERROR(__xludf.DUMMYFUNCTION("""COMPUTED_VALUE"""),1281.08)</f>
        <v>1281.08</v>
      </c>
      <c r="G24" s="2">
        <f>IFERROR(__xludf.DUMMYFUNCTION("""COMPUTED_VALUE"""),45450.66666666667)</f>
        <v>45450.66667</v>
      </c>
      <c r="H24" s="1">
        <f>IFERROR(__xludf.DUMMYFUNCTION("""COMPUTED_VALUE"""),1245.82)</f>
        <v>1245.82</v>
      </c>
      <c r="J24" s="2">
        <f>IFERROR(__xludf.DUMMYFUNCTION("""COMPUTED_VALUE"""),45450.66666666667)</f>
        <v>45450.66667</v>
      </c>
      <c r="K24" s="1">
        <f>IFERROR(__xludf.DUMMYFUNCTION("""COMPUTED_VALUE"""),1263.53)</f>
        <v>1263.53</v>
      </c>
      <c r="M24" s="2">
        <f>IFERROR(__xludf.DUMMYFUNCTION("""COMPUTED_VALUE"""),45450.66666666667)</f>
        <v>45450.66667</v>
      </c>
      <c r="N24" s="1">
        <f>IFERROR(__xludf.DUMMYFUNCTION("""COMPUTED_VALUE"""),3.9710235E7)</f>
        <v>39710235</v>
      </c>
    </row>
    <row r="25">
      <c r="A25" s="2">
        <f>IFERROR(__xludf.DUMMYFUNCTION("""COMPUTED_VALUE"""),45457.66666666667)</f>
        <v>45457.66667</v>
      </c>
      <c r="B25" s="1">
        <f>IFERROR(__xludf.DUMMYFUNCTION("""COMPUTED_VALUE"""),1262.65)</f>
        <v>1262.65</v>
      </c>
      <c r="D25" s="2">
        <f>IFERROR(__xludf.DUMMYFUNCTION("""COMPUTED_VALUE"""),45457.66666666667)</f>
        <v>45457.66667</v>
      </c>
      <c r="E25" s="1">
        <f>IFERROR(__xludf.DUMMYFUNCTION("""COMPUTED_VALUE"""),1277.41)</f>
        <v>1277.41</v>
      </c>
      <c r="G25" s="2">
        <f>IFERROR(__xludf.DUMMYFUNCTION("""COMPUTED_VALUE"""),45457.66666666667)</f>
        <v>45457.66667</v>
      </c>
      <c r="H25" s="1">
        <f>IFERROR(__xludf.DUMMYFUNCTION("""COMPUTED_VALUE"""),1225.55)</f>
        <v>1225.55</v>
      </c>
      <c r="J25" s="2">
        <f>IFERROR(__xludf.DUMMYFUNCTION("""COMPUTED_VALUE"""),45457.66666666667)</f>
        <v>45457.66667</v>
      </c>
      <c r="K25" s="1">
        <f>IFERROR(__xludf.DUMMYFUNCTION("""COMPUTED_VALUE"""),1246.32)</f>
        <v>1246.32</v>
      </c>
      <c r="M25" s="2">
        <f>IFERROR(__xludf.DUMMYFUNCTION("""COMPUTED_VALUE"""),45457.66666666667)</f>
        <v>45457.66667</v>
      </c>
      <c r="N25" s="1">
        <f>IFERROR(__xludf.DUMMYFUNCTION("""COMPUTED_VALUE"""),4.0295923E7)</f>
        <v>40295923</v>
      </c>
    </row>
    <row r="26">
      <c r="A26" s="2">
        <f>IFERROR(__xludf.DUMMYFUNCTION("""COMPUTED_VALUE"""),45464.66666666667)</f>
        <v>45464.66667</v>
      </c>
      <c r="B26" s="1">
        <f>IFERROR(__xludf.DUMMYFUNCTION("""COMPUTED_VALUE"""),1245.26)</f>
        <v>1245.26</v>
      </c>
      <c r="D26" s="2">
        <f>IFERROR(__xludf.DUMMYFUNCTION("""COMPUTED_VALUE"""),45464.66666666667)</f>
        <v>45464.66667</v>
      </c>
      <c r="E26" s="1">
        <f>IFERROR(__xludf.DUMMYFUNCTION("""COMPUTED_VALUE"""),1280.82)</f>
        <v>1280.82</v>
      </c>
      <c r="G26" s="2">
        <f>IFERROR(__xludf.DUMMYFUNCTION("""COMPUTED_VALUE"""),45464.66666666667)</f>
        <v>45464.66667</v>
      </c>
      <c r="H26" s="1">
        <f>IFERROR(__xludf.DUMMYFUNCTION("""COMPUTED_VALUE"""),1241.3)</f>
        <v>1241.3</v>
      </c>
      <c r="J26" s="2">
        <f>IFERROR(__xludf.DUMMYFUNCTION("""COMPUTED_VALUE"""),45464.66666666667)</f>
        <v>45464.66667</v>
      </c>
      <c r="K26" s="1">
        <f>IFERROR(__xludf.DUMMYFUNCTION("""COMPUTED_VALUE"""),1267.19)</f>
        <v>1267.19</v>
      </c>
      <c r="M26" s="2">
        <f>IFERROR(__xludf.DUMMYFUNCTION("""COMPUTED_VALUE"""),45464.66666666667)</f>
        <v>45464.66667</v>
      </c>
      <c r="N26" s="1">
        <f>IFERROR(__xludf.DUMMYFUNCTION("""COMPUTED_VALUE"""),5.048802E7)</f>
        <v>50488020</v>
      </c>
    </row>
    <row r="27">
      <c r="A27" s="2">
        <f>IFERROR(__xludf.DUMMYFUNCTION("""COMPUTED_VALUE"""),45471.66666666667)</f>
        <v>45471.66667</v>
      </c>
      <c r="B27" s="1">
        <f>IFERROR(__xludf.DUMMYFUNCTION("""COMPUTED_VALUE"""),1268.27)</f>
        <v>1268.27</v>
      </c>
      <c r="D27" s="2">
        <f>IFERROR(__xludf.DUMMYFUNCTION("""COMPUTED_VALUE"""),45471.66666666667)</f>
        <v>45471.66667</v>
      </c>
      <c r="E27" s="1">
        <f>IFERROR(__xludf.DUMMYFUNCTION("""COMPUTED_VALUE"""),1344.28)</f>
        <v>1344.28</v>
      </c>
      <c r="G27" s="2">
        <f>IFERROR(__xludf.DUMMYFUNCTION("""COMPUTED_VALUE"""),45471.66666666667)</f>
        <v>45471.66667</v>
      </c>
      <c r="H27" s="1">
        <f>IFERROR(__xludf.DUMMYFUNCTION("""COMPUTED_VALUE"""),1255.28)</f>
        <v>1255.28</v>
      </c>
      <c r="J27" s="2">
        <f>IFERROR(__xludf.DUMMYFUNCTION("""COMPUTED_VALUE"""),45471.66666666667)</f>
        <v>45471.66667</v>
      </c>
      <c r="K27" s="1">
        <f>IFERROR(__xludf.DUMMYFUNCTION("""COMPUTED_VALUE"""),1339.45)</f>
        <v>1339.45</v>
      </c>
      <c r="M27" s="2">
        <f>IFERROR(__xludf.DUMMYFUNCTION("""COMPUTED_VALUE"""),45471.66666666667)</f>
        <v>45471.66667</v>
      </c>
      <c r="N27" s="1">
        <f>IFERROR(__xludf.DUMMYFUNCTION("""COMPUTED_VALUE"""),7.3708578E7)</f>
        <v>73708578</v>
      </c>
    </row>
    <row r="28">
      <c r="A28" s="2">
        <f>IFERROR(__xludf.DUMMYFUNCTION("""COMPUTED_VALUE"""),45478.66666666667)</f>
        <v>45478.66667</v>
      </c>
      <c r="B28" s="1">
        <f>IFERROR(__xludf.DUMMYFUNCTION("""COMPUTED_VALUE"""),1338.43)</f>
        <v>1338.43</v>
      </c>
      <c r="D28" s="2">
        <f>IFERROR(__xludf.DUMMYFUNCTION("""COMPUTED_VALUE"""),45478.66666666667)</f>
        <v>45478.66667</v>
      </c>
      <c r="E28" s="1">
        <f>IFERROR(__xludf.DUMMYFUNCTION("""COMPUTED_VALUE"""),1345.52)</f>
        <v>1345.52</v>
      </c>
      <c r="G28" s="2">
        <f>IFERROR(__xludf.DUMMYFUNCTION("""COMPUTED_VALUE"""),45478.66666666667)</f>
        <v>45478.66667</v>
      </c>
      <c r="H28" s="1">
        <f>IFERROR(__xludf.DUMMYFUNCTION("""COMPUTED_VALUE"""),1312.34)</f>
        <v>1312.34</v>
      </c>
      <c r="J28" s="2">
        <f>IFERROR(__xludf.DUMMYFUNCTION("""COMPUTED_VALUE"""),45478.66666666667)</f>
        <v>45478.66667</v>
      </c>
      <c r="K28" s="1">
        <f>IFERROR(__xludf.DUMMYFUNCTION("""COMPUTED_VALUE"""),1323.86)</f>
        <v>1323.86</v>
      </c>
      <c r="M28" s="2">
        <f>IFERROR(__xludf.DUMMYFUNCTION("""COMPUTED_VALUE"""),45478.66666666667)</f>
        <v>45478.66667</v>
      </c>
      <c r="N28" s="1">
        <f>IFERROR(__xludf.DUMMYFUNCTION("""COMPUTED_VALUE"""),3.0345537E7)</f>
        <v>30345537</v>
      </c>
    </row>
    <row r="29">
      <c r="A29" s="2">
        <f>IFERROR(__xludf.DUMMYFUNCTION("""COMPUTED_VALUE"""),45485.66666666667)</f>
        <v>45485.66667</v>
      </c>
      <c r="B29" s="1">
        <f>IFERROR(__xludf.DUMMYFUNCTION("""COMPUTED_VALUE"""),1325.33)</f>
        <v>1325.33</v>
      </c>
      <c r="D29" s="2">
        <f>IFERROR(__xludf.DUMMYFUNCTION("""COMPUTED_VALUE"""),45485.66666666667)</f>
        <v>45485.66667</v>
      </c>
      <c r="E29" s="1">
        <f>IFERROR(__xludf.DUMMYFUNCTION("""COMPUTED_VALUE"""),1369.11)</f>
        <v>1369.11</v>
      </c>
      <c r="G29" s="2">
        <f>IFERROR(__xludf.DUMMYFUNCTION("""COMPUTED_VALUE"""),45485.66666666667)</f>
        <v>45485.66667</v>
      </c>
      <c r="H29" s="1">
        <f>IFERROR(__xludf.DUMMYFUNCTION("""COMPUTED_VALUE"""),1301.76)</f>
        <v>1301.76</v>
      </c>
      <c r="J29" s="2">
        <f>IFERROR(__xludf.DUMMYFUNCTION("""COMPUTED_VALUE"""),45485.66666666667)</f>
        <v>45485.66667</v>
      </c>
      <c r="K29" s="1">
        <f>IFERROR(__xludf.DUMMYFUNCTION("""COMPUTED_VALUE"""),1360.88)</f>
        <v>1360.88</v>
      </c>
      <c r="M29" s="2">
        <f>IFERROR(__xludf.DUMMYFUNCTION("""COMPUTED_VALUE"""),45485.66666666667)</f>
        <v>45485.66667</v>
      </c>
      <c r="N29" s="1">
        <f>IFERROR(__xludf.DUMMYFUNCTION("""COMPUTED_VALUE"""),4.2072734E7)</f>
        <v>42072734</v>
      </c>
    </row>
    <row r="30">
      <c r="A30" s="2">
        <f>IFERROR(__xludf.DUMMYFUNCTION("""COMPUTED_VALUE"""),45492.66666666667)</f>
        <v>45492.66667</v>
      </c>
      <c r="B30" s="1">
        <f>IFERROR(__xludf.DUMMYFUNCTION("""COMPUTED_VALUE"""),1362.95)</f>
        <v>1362.95</v>
      </c>
      <c r="D30" s="2">
        <f>IFERROR(__xludf.DUMMYFUNCTION("""COMPUTED_VALUE"""),45492.66666666667)</f>
        <v>45492.66667</v>
      </c>
      <c r="E30" s="1">
        <f>IFERROR(__xludf.DUMMYFUNCTION("""COMPUTED_VALUE"""),1416.98)</f>
        <v>1416.98</v>
      </c>
      <c r="G30" s="2">
        <f>IFERROR(__xludf.DUMMYFUNCTION("""COMPUTED_VALUE"""),45492.66666666667)</f>
        <v>45492.66667</v>
      </c>
      <c r="H30" s="1">
        <f>IFERROR(__xludf.DUMMYFUNCTION("""COMPUTED_VALUE"""),1361.53)</f>
        <v>1361.53</v>
      </c>
      <c r="J30" s="2">
        <f>IFERROR(__xludf.DUMMYFUNCTION("""COMPUTED_VALUE"""),45492.66666666667)</f>
        <v>45492.66667</v>
      </c>
      <c r="K30" s="1">
        <f>IFERROR(__xludf.DUMMYFUNCTION("""COMPUTED_VALUE"""),1388.69)</f>
        <v>1388.69</v>
      </c>
      <c r="M30" s="2">
        <f>IFERROR(__xludf.DUMMYFUNCTION("""COMPUTED_VALUE"""),45492.66666666667)</f>
        <v>45492.66667</v>
      </c>
      <c r="N30" s="1">
        <f>IFERROR(__xludf.DUMMYFUNCTION("""COMPUTED_VALUE"""),4.772715E7)</f>
        <v>47727150</v>
      </c>
    </row>
    <row r="31">
      <c r="A31" s="2">
        <f>IFERROR(__xludf.DUMMYFUNCTION("""COMPUTED_VALUE"""),45499.66666666667)</f>
        <v>45499.66667</v>
      </c>
      <c r="B31" s="1">
        <f>IFERROR(__xludf.DUMMYFUNCTION("""COMPUTED_VALUE"""),1391.48)</f>
        <v>1391.48</v>
      </c>
      <c r="D31" s="2">
        <f>IFERROR(__xludf.DUMMYFUNCTION("""COMPUTED_VALUE"""),45499.66666666667)</f>
        <v>45499.66667</v>
      </c>
      <c r="E31" s="1">
        <f>IFERROR(__xludf.DUMMYFUNCTION("""COMPUTED_VALUE"""),1398.31)</f>
        <v>1398.31</v>
      </c>
      <c r="G31" s="2">
        <f>IFERROR(__xludf.DUMMYFUNCTION("""COMPUTED_VALUE"""),45499.66666666667)</f>
        <v>45499.66667</v>
      </c>
      <c r="H31" s="1">
        <f>IFERROR(__xludf.DUMMYFUNCTION("""COMPUTED_VALUE"""),1277.89)</f>
        <v>1277.89</v>
      </c>
      <c r="J31" s="2">
        <f>IFERROR(__xludf.DUMMYFUNCTION("""COMPUTED_VALUE"""),45499.66666666667)</f>
        <v>45499.66667</v>
      </c>
      <c r="K31" s="1">
        <f>IFERROR(__xludf.DUMMYFUNCTION("""COMPUTED_VALUE"""),1305.65)</f>
        <v>1305.65</v>
      </c>
      <c r="M31" s="2">
        <f>IFERROR(__xludf.DUMMYFUNCTION("""COMPUTED_VALUE"""),45499.66666666667)</f>
        <v>45499.66667</v>
      </c>
      <c r="N31" s="1">
        <f>IFERROR(__xludf.DUMMYFUNCTION("""COMPUTED_VALUE"""),7.9228628E7)</f>
        <v>79228628</v>
      </c>
    </row>
    <row r="32">
      <c r="A32" s="2">
        <f>IFERROR(__xludf.DUMMYFUNCTION("""COMPUTED_VALUE"""),45506.66666666667)</f>
        <v>45506.66667</v>
      </c>
      <c r="B32" s="1">
        <f>IFERROR(__xludf.DUMMYFUNCTION("""COMPUTED_VALUE"""),1307.42)</f>
        <v>1307.42</v>
      </c>
      <c r="D32" s="2">
        <f>IFERROR(__xludf.DUMMYFUNCTION("""COMPUTED_VALUE"""),45506.66666666667)</f>
        <v>45506.66667</v>
      </c>
      <c r="E32" s="1">
        <f>IFERROR(__xludf.DUMMYFUNCTION("""COMPUTED_VALUE"""),1345.75)</f>
        <v>1345.75</v>
      </c>
      <c r="G32" s="2">
        <f>IFERROR(__xludf.DUMMYFUNCTION("""COMPUTED_VALUE"""),45506.66666666667)</f>
        <v>45506.66667</v>
      </c>
      <c r="H32" s="1">
        <f>IFERROR(__xludf.DUMMYFUNCTION("""COMPUTED_VALUE"""),1282.4)</f>
        <v>1282.4</v>
      </c>
      <c r="J32" s="2">
        <f>IFERROR(__xludf.DUMMYFUNCTION("""COMPUTED_VALUE"""),45506.66666666667)</f>
        <v>45506.66667</v>
      </c>
      <c r="K32" s="1">
        <f>IFERROR(__xludf.DUMMYFUNCTION("""COMPUTED_VALUE"""),1293.15)</f>
        <v>1293.15</v>
      </c>
      <c r="M32" s="2">
        <f>IFERROR(__xludf.DUMMYFUNCTION("""COMPUTED_VALUE"""),45506.66666666667)</f>
        <v>45506.66667</v>
      </c>
      <c r="N32" s="1">
        <f>IFERROR(__xludf.DUMMYFUNCTION("""COMPUTED_VALUE"""),5.4147539E7)</f>
        <v>54147539</v>
      </c>
    </row>
    <row r="33">
      <c r="A33" s="2">
        <f>IFERROR(__xludf.DUMMYFUNCTION("""COMPUTED_VALUE"""),45513.66666666667)</f>
        <v>45513.66667</v>
      </c>
      <c r="B33" s="1">
        <f>IFERROR(__xludf.DUMMYFUNCTION("""COMPUTED_VALUE"""),1280.07)</f>
        <v>1280.07</v>
      </c>
      <c r="D33" s="2">
        <f>IFERROR(__xludf.DUMMYFUNCTION("""COMPUTED_VALUE"""),45513.66666666667)</f>
        <v>45513.66667</v>
      </c>
      <c r="E33" s="1">
        <f>IFERROR(__xludf.DUMMYFUNCTION("""COMPUTED_VALUE"""),1286.63)</f>
        <v>1286.63</v>
      </c>
      <c r="G33" s="2">
        <f>IFERROR(__xludf.DUMMYFUNCTION("""COMPUTED_VALUE"""),45513.66666666667)</f>
        <v>45513.66667</v>
      </c>
      <c r="H33" s="1">
        <f>IFERROR(__xludf.DUMMYFUNCTION("""COMPUTED_VALUE"""),1238.28)</f>
        <v>1238.28</v>
      </c>
      <c r="J33" s="2">
        <f>IFERROR(__xludf.DUMMYFUNCTION("""COMPUTED_VALUE"""),45513.66666666667)</f>
        <v>45513.66667</v>
      </c>
      <c r="K33" s="1">
        <f>IFERROR(__xludf.DUMMYFUNCTION("""COMPUTED_VALUE"""),1252.83)</f>
        <v>1252.83</v>
      </c>
      <c r="M33" s="2">
        <f>IFERROR(__xludf.DUMMYFUNCTION("""COMPUTED_VALUE"""),45513.66666666667)</f>
        <v>45513.66667</v>
      </c>
      <c r="N33" s="1">
        <f>IFERROR(__xludf.DUMMYFUNCTION("""COMPUTED_VALUE"""),5.1598118E7)</f>
        <v>51598118</v>
      </c>
    </row>
    <row r="34">
      <c r="A34" s="2">
        <f>IFERROR(__xludf.DUMMYFUNCTION("""COMPUTED_VALUE"""),45520.66666666667)</f>
        <v>45520.66667</v>
      </c>
      <c r="B34" s="1">
        <f>IFERROR(__xludf.DUMMYFUNCTION("""COMPUTED_VALUE"""),1252.99)</f>
        <v>1252.99</v>
      </c>
      <c r="D34" s="2">
        <f>IFERROR(__xludf.DUMMYFUNCTION("""COMPUTED_VALUE"""),45520.66666666667)</f>
        <v>45520.66667</v>
      </c>
      <c r="E34" s="1">
        <f>IFERROR(__xludf.DUMMYFUNCTION("""COMPUTED_VALUE"""),1293.15)</f>
        <v>1293.15</v>
      </c>
      <c r="G34" s="2">
        <f>IFERROR(__xludf.DUMMYFUNCTION("""COMPUTED_VALUE"""),45520.66666666667)</f>
        <v>45520.66667</v>
      </c>
      <c r="H34" s="1">
        <f>IFERROR(__xludf.DUMMYFUNCTION("""COMPUTED_VALUE"""),1247.69)</f>
        <v>1247.69</v>
      </c>
      <c r="J34" s="2">
        <f>IFERROR(__xludf.DUMMYFUNCTION("""COMPUTED_VALUE"""),45520.66666666667)</f>
        <v>45520.66667</v>
      </c>
      <c r="K34" s="1">
        <f>IFERROR(__xludf.DUMMYFUNCTION("""COMPUTED_VALUE"""),1285.23)</f>
        <v>1285.23</v>
      </c>
      <c r="M34" s="2">
        <f>IFERROR(__xludf.DUMMYFUNCTION("""COMPUTED_VALUE"""),45520.66666666667)</f>
        <v>45520.66667</v>
      </c>
      <c r="N34" s="1">
        <f>IFERROR(__xludf.DUMMYFUNCTION("""COMPUTED_VALUE"""),3.5899999E7)</f>
        <v>35899999</v>
      </c>
    </row>
    <row r="35">
      <c r="A35" s="2">
        <f>IFERROR(__xludf.DUMMYFUNCTION("""COMPUTED_VALUE"""),45527.66666666667)</f>
        <v>45527.66667</v>
      </c>
      <c r="B35" s="1">
        <f>IFERROR(__xludf.DUMMYFUNCTION("""COMPUTED_VALUE"""),1286.14)</f>
        <v>1286.14</v>
      </c>
      <c r="D35" s="2">
        <f>IFERROR(__xludf.DUMMYFUNCTION("""COMPUTED_VALUE"""),45527.66666666667)</f>
        <v>45527.66667</v>
      </c>
      <c r="E35" s="1">
        <f>IFERROR(__xludf.DUMMYFUNCTION("""COMPUTED_VALUE"""),1309.83)</f>
        <v>1309.83</v>
      </c>
      <c r="G35" s="2">
        <f>IFERROR(__xludf.DUMMYFUNCTION("""COMPUTED_VALUE"""),45527.66666666667)</f>
        <v>45527.66667</v>
      </c>
      <c r="H35" s="1">
        <f>IFERROR(__xludf.DUMMYFUNCTION("""COMPUTED_VALUE"""),1276.72)</f>
        <v>1276.72</v>
      </c>
      <c r="J35" s="2">
        <f>IFERROR(__xludf.DUMMYFUNCTION("""COMPUTED_VALUE"""),45527.66666666667)</f>
        <v>45527.66667</v>
      </c>
      <c r="K35" s="1">
        <f>IFERROR(__xludf.DUMMYFUNCTION("""COMPUTED_VALUE"""),1301.05)</f>
        <v>1301.05</v>
      </c>
      <c r="M35" s="2">
        <f>IFERROR(__xludf.DUMMYFUNCTION("""COMPUTED_VALUE"""),45527.66666666667)</f>
        <v>45527.66667</v>
      </c>
      <c r="N35" s="1">
        <f>IFERROR(__xludf.DUMMYFUNCTION("""COMPUTED_VALUE"""),3.6785463E7)</f>
        <v>36785463</v>
      </c>
    </row>
    <row r="36">
      <c r="A36" s="2">
        <f>IFERROR(__xludf.DUMMYFUNCTION("""COMPUTED_VALUE"""),45534.66666666667)</f>
        <v>45534.66667</v>
      </c>
      <c r="B36" s="1">
        <f>IFERROR(__xludf.DUMMYFUNCTION("""COMPUTED_VALUE"""),1303.47)</f>
        <v>1303.47</v>
      </c>
      <c r="D36" s="2">
        <f>IFERROR(__xludf.DUMMYFUNCTION("""COMPUTED_VALUE"""),45534.66666666667)</f>
        <v>45534.66667</v>
      </c>
      <c r="E36" s="1">
        <f>IFERROR(__xludf.DUMMYFUNCTION("""COMPUTED_VALUE"""),1311.61)</f>
        <v>1311.61</v>
      </c>
      <c r="G36" s="2">
        <f>IFERROR(__xludf.DUMMYFUNCTION("""COMPUTED_VALUE"""),45534.66666666667)</f>
        <v>45534.66667</v>
      </c>
      <c r="H36" s="1">
        <f>IFERROR(__xludf.DUMMYFUNCTION("""COMPUTED_VALUE"""),1289.48)</f>
        <v>1289.48</v>
      </c>
      <c r="J36" s="2">
        <f>IFERROR(__xludf.DUMMYFUNCTION("""COMPUTED_VALUE"""),45534.66666666667)</f>
        <v>45534.66667</v>
      </c>
      <c r="K36" s="1">
        <f>IFERROR(__xludf.DUMMYFUNCTION("""COMPUTED_VALUE"""),1307.95)</f>
        <v>1307.95</v>
      </c>
      <c r="M36" s="2">
        <f>IFERROR(__xludf.DUMMYFUNCTION("""COMPUTED_VALUE"""),45534.66666666667)</f>
        <v>45534.66667</v>
      </c>
      <c r="N36" s="1">
        <f>IFERROR(__xludf.DUMMYFUNCTION("""COMPUTED_VALUE"""),3.4071967E7)</f>
        <v>34071967</v>
      </c>
    </row>
    <row r="37">
      <c r="A37" s="2">
        <f>IFERROR(__xludf.DUMMYFUNCTION("""COMPUTED_VALUE"""),45541.66666666667)</f>
        <v>45541.66667</v>
      </c>
      <c r="B37" s="1">
        <f>IFERROR(__xludf.DUMMYFUNCTION("""COMPUTED_VALUE"""),1301.91)</f>
        <v>1301.91</v>
      </c>
      <c r="D37" s="2">
        <f>IFERROR(__xludf.DUMMYFUNCTION("""COMPUTED_VALUE"""),45541.66666666667)</f>
        <v>45541.66667</v>
      </c>
      <c r="E37" s="1">
        <f>IFERROR(__xludf.DUMMYFUNCTION("""COMPUTED_VALUE"""),1307.08)</f>
        <v>1307.08</v>
      </c>
      <c r="G37" s="2">
        <f>IFERROR(__xludf.DUMMYFUNCTION("""COMPUTED_VALUE"""),45541.66666666667)</f>
        <v>45541.66667</v>
      </c>
      <c r="H37" s="1">
        <f>IFERROR(__xludf.DUMMYFUNCTION("""COMPUTED_VALUE"""),1268.06)</f>
        <v>1268.06</v>
      </c>
      <c r="J37" s="2">
        <f>IFERROR(__xludf.DUMMYFUNCTION("""COMPUTED_VALUE"""),45541.66666666667)</f>
        <v>45541.66667</v>
      </c>
      <c r="K37" s="1">
        <f>IFERROR(__xludf.DUMMYFUNCTION("""COMPUTED_VALUE"""),1273.77)</f>
        <v>1273.77</v>
      </c>
      <c r="M37" s="2">
        <f>IFERROR(__xludf.DUMMYFUNCTION("""COMPUTED_VALUE"""),45541.66666666667)</f>
        <v>45541.66667</v>
      </c>
      <c r="N37" s="1">
        <f>IFERROR(__xludf.DUMMYFUNCTION("""COMPUTED_VALUE"""),3.4460402E7)</f>
        <v>34460402</v>
      </c>
    </row>
    <row r="38">
      <c r="A38" s="2">
        <f>IFERROR(__xludf.DUMMYFUNCTION("""COMPUTED_VALUE"""),45548.66666666667)</f>
        <v>45548.66667</v>
      </c>
      <c r="B38" s="1">
        <f>IFERROR(__xludf.DUMMYFUNCTION("""COMPUTED_VALUE"""),1276.0)</f>
        <v>1276</v>
      </c>
      <c r="D38" s="2">
        <f>IFERROR(__xludf.DUMMYFUNCTION("""COMPUTED_VALUE"""),45548.66666666667)</f>
        <v>45548.66667</v>
      </c>
      <c r="E38" s="1">
        <f>IFERROR(__xludf.DUMMYFUNCTION("""COMPUTED_VALUE"""),1291.73)</f>
        <v>1291.73</v>
      </c>
      <c r="G38" s="2">
        <f>IFERROR(__xludf.DUMMYFUNCTION("""COMPUTED_VALUE"""),45548.66666666667)</f>
        <v>45548.66667</v>
      </c>
      <c r="H38" s="1">
        <f>IFERROR(__xludf.DUMMYFUNCTION("""COMPUTED_VALUE"""),1258.14)</f>
        <v>1258.14</v>
      </c>
      <c r="J38" s="2">
        <f>IFERROR(__xludf.DUMMYFUNCTION("""COMPUTED_VALUE"""),45548.66666666667)</f>
        <v>45548.66667</v>
      </c>
      <c r="K38" s="1">
        <f>IFERROR(__xludf.DUMMYFUNCTION("""COMPUTED_VALUE"""),1278.39)</f>
        <v>1278.39</v>
      </c>
      <c r="M38" s="2">
        <f>IFERROR(__xludf.DUMMYFUNCTION("""COMPUTED_VALUE"""),45548.66666666667)</f>
        <v>45548.66667</v>
      </c>
      <c r="N38" s="1">
        <f>IFERROR(__xludf.DUMMYFUNCTION("""COMPUTED_VALUE"""),3.5350474E7)</f>
        <v>35350474</v>
      </c>
    </row>
    <row r="39">
      <c r="A39" s="2">
        <f>IFERROR(__xludf.DUMMYFUNCTION("""COMPUTED_VALUE"""),45555.66666666667)</f>
        <v>45555.66667</v>
      </c>
      <c r="B39" s="1">
        <f>IFERROR(__xludf.DUMMYFUNCTION("""COMPUTED_VALUE"""),1284.44)</f>
        <v>1284.44</v>
      </c>
      <c r="D39" s="2">
        <f>IFERROR(__xludf.DUMMYFUNCTION("""COMPUTED_VALUE"""),45555.66666666667)</f>
        <v>45555.66667</v>
      </c>
      <c r="E39" s="1">
        <f>IFERROR(__xludf.DUMMYFUNCTION("""COMPUTED_VALUE"""),1344.21)</f>
        <v>1344.21</v>
      </c>
      <c r="G39" s="2">
        <f>IFERROR(__xludf.DUMMYFUNCTION("""COMPUTED_VALUE"""),45555.66666666667)</f>
        <v>45555.66667</v>
      </c>
      <c r="H39" s="1">
        <f>IFERROR(__xludf.DUMMYFUNCTION("""COMPUTED_VALUE"""),1234.82)</f>
        <v>1234.82</v>
      </c>
      <c r="J39" s="2">
        <f>IFERROR(__xludf.DUMMYFUNCTION("""COMPUTED_VALUE"""),45555.66666666667)</f>
        <v>45555.66667</v>
      </c>
      <c r="K39" s="1">
        <f>IFERROR(__xludf.DUMMYFUNCTION("""COMPUTED_VALUE"""),1243.32)</f>
        <v>1243.32</v>
      </c>
      <c r="M39" s="2">
        <f>IFERROR(__xludf.DUMMYFUNCTION("""COMPUTED_VALUE"""),45555.66666666667)</f>
        <v>45555.66667</v>
      </c>
      <c r="N39" s="1">
        <f>IFERROR(__xludf.DUMMYFUNCTION("""COMPUTED_VALUE"""),7.6357913E7)</f>
        <v>76357913</v>
      </c>
    </row>
    <row r="40">
      <c r="A40" s="2">
        <f>IFERROR(__xludf.DUMMYFUNCTION("""COMPUTED_VALUE"""),45562.66666666667)</f>
        <v>45562.66667</v>
      </c>
      <c r="B40" s="1">
        <f>IFERROR(__xludf.DUMMYFUNCTION("""COMPUTED_VALUE"""),1245.62)</f>
        <v>1245.62</v>
      </c>
      <c r="D40" s="2">
        <f>IFERROR(__xludf.DUMMYFUNCTION("""COMPUTED_VALUE"""),45562.66666666667)</f>
        <v>45562.66667</v>
      </c>
      <c r="E40" s="1">
        <f>IFERROR(__xludf.DUMMYFUNCTION("""COMPUTED_VALUE"""),1310.62)</f>
        <v>1310.62</v>
      </c>
      <c r="G40" s="2">
        <f>IFERROR(__xludf.DUMMYFUNCTION("""COMPUTED_VALUE"""),45562.66666666667)</f>
        <v>45562.66667</v>
      </c>
      <c r="H40" s="1">
        <f>IFERROR(__xludf.DUMMYFUNCTION("""COMPUTED_VALUE"""),1245.08)</f>
        <v>1245.08</v>
      </c>
      <c r="J40" s="2">
        <f>IFERROR(__xludf.DUMMYFUNCTION("""COMPUTED_VALUE"""),45562.66666666667)</f>
        <v>45562.66667</v>
      </c>
      <c r="K40" s="1">
        <f>IFERROR(__xludf.DUMMYFUNCTION("""COMPUTED_VALUE"""),1299.29)</f>
        <v>1299.29</v>
      </c>
      <c r="M40" s="2">
        <f>IFERROR(__xludf.DUMMYFUNCTION("""COMPUTED_VALUE"""),45562.66666666667)</f>
        <v>45562.66667</v>
      </c>
      <c r="N40" s="1">
        <f>IFERROR(__xludf.DUMMYFUNCTION("""COMPUTED_VALUE"""),4.91617E7)</f>
        <v>49161700</v>
      </c>
    </row>
    <row r="41">
      <c r="A41" s="2">
        <f>IFERROR(__xludf.DUMMYFUNCTION("""COMPUTED_VALUE"""),45569.66666666667)</f>
        <v>45569.66667</v>
      </c>
      <c r="B41" s="1">
        <f>IFERROR(__xludf.DUMMYFUNCTION("""COMPUTED_VALUE"""),1300.19)</f>
        <v>1300.19</v>
      </c>
      <c r="D41" s="2">
        <f>IFERROR(__xludf.DUMMYFUNCTION("""COMPUTED_VALUE"""),45569.66666666667)</f>
        <v>45569.66667</v>
      </c>
      <c r="E41" s="1">
        <f>IFERROR(__xludf.DUMMYFUNCTION("""COMPUTED_VALUE"""),1328.52)</f>
        <v>1328.52</v>
      </c>
      <c r="G41" s="2">
        <f>IFERROR(__xludf.DUMMYFUNCTION("""COMPUTED_VALUE"""),45569.66666666667)</f>
        <v>45569.66667</v>
      </c>
      <c r="H41" s="1">
        <f>IFERROR(__xludf.DUMMYFUNCTION("""COMPUTED_VALUE"""),1256.52)</f>
        <v>1256.52</v>
      </c>
      <c r="J41" s="2">
        <f>IFERROR(__xludf.DUMMYFUNCTION("""COMPUTED_VALUE"""),45569.66666666667)</f>
        <v>45569.66667</v>
      </c>
      <c r="K41" s="1">
        <f>IFERROR(__xludf.DUMMYFUNCTION("""COMPUTED_VALUE"""),1263.12)</f>
        <v>1263.12</v>
      </c>
      <c r="M41" s="2">
        <f>IFERROR(__xludf.DUMMYFUNCTION("""COMPUTED_VALUE"""),45569.66666666667)</f>
        <v>45569.66667</v>
      </c>
      <c r="N41" s="1">
        <f>IFERROR(__xludf.DUMMYFUNCTION("""COMPUTED_VALUE"""),4.1385221E7)</f>
        <v>41385221</v>
      </c>
    </row>
    <row r="42">
      <c r="A42" s="2">
        <f>IFERROR(__xludf.DUMMYFUNCTION("""COMPUTED_VALUE"""),45576.66666666667)</f>
        <v>45576.66667</v>
      </c>
      <c r="B42" s="1">
        <f>IFERROR(__xludf.DUMMYFUNCTION("""COMPUTED_VALUE"""),1263.34)</f>
        <v>1263.34</v>
      </c>
      <c r="D42" s="2">
        <f>IFERROR(__xludf.DUMMYFUNCTION("""COMPUTED_VALUE"""),45576.66666666667)</f>
        <v>45576.66667</v>
      </c>
      <c r="E42" s="1">
        <f>IFERROR(__xludf.DUMMYFUNCTION("""COMPUTED_VALUE"""),1305.46)</f>
        <v>1305.46</v>
      </c>
      <c r="G42" s="2">
        <f>IFERROR(__xludf.DUMMYFUNCTION("""COMPUTED_VALUE"""),45576.66666666667)</f>
        <v>45576.66667</v>
      </c>
      <c r="H42" s="1">
        <f>IFERROR(__xludf.DUMMYFUNCTION("""COMPUTED_VALUE"""),1253.19)</f>
        <v>1253.19</v>
      </c>
      <c r="J42" s="2">
        <f>IFERROR(__xludf.DUMMYFUNCTION("""COMPUTED_VALUE"""),45576.66666666667)</f>
        <v>45576.66667</v>
      </c>
      <c r="K42" s="1">
        <f>IFERROR(__xludf.DUMMYFUNCTION("""COMPUTED_VALUE"""),1299.82)</f>
        <v>1299.82</v>
      </c>
      <c r="M42" s="2">
        <f>IFERROR(__xludf.DUMMYFUNCTION("""COMPUTED_VALUE"""),45576.66666666667)</f>
        <v>45576.66667</v>
      </c>
      <c r="N42" s="1">
        <f>IFERROR(__xludf.DUMMYFUNCTION("""COMPUTED_VALUE"""),4.2304336E7)</f>
        <v>42304336</v>
      </c>
    </row>
    <row r="43">
      <c r="A43" s="2">
        <f>IFERROR(__xludf.DUMMYFUNCTION("""COMPUTED_VALUE"""),45583.66666666667)</f>
        <v>45583.66667</v>
      </c>
      <c r="B43" s="1">
        <f>IFERROR(__xludf.DUMMYFUNCTION("""COMPUTED_VALUE"""),1297.82)</f>
        <v>1297.82</v>
      </c>
      <c r="D43" s="2">
        <f>IFERROR(__xludf.DUMMYFUNCTION("""COMPUTED_VALUE"""),45583.66666666667)</f>
        <v>45583.66667</v>
      </c>
      <c r="E43" s="1">
        <f>IFERROR(__xludf.DUMMYFUNCTION("""COMPUTED_VALUE"""),1325.12)</f>
        <v>1325.12</v>
      </c>
      <c r="G43" s="2">
        <f>IFERROR(__xludf.DUMMYFUNCTION("""COMPUTED_VALUE"""),45583.66666666667)</f>
        <v>45583.66667</v>
      </c>
      <c r="H43" s="1">
        <f>IFERROR(__xludf.DUMMYFUNCTION("""COMPUTED_VALUE"""),1289.53)</f>
        <v>1289.53</v>
      </c>
      <c r="J43" s="2">
        <f>IFERROR(__xludf.DUMMYFUNCTION("""COMPUTED_VALUE"""),45583.66666666667)</f>
        <v>45583.66667</v>
      </c>
      <c r="K43" s="1">
        <f>IFERROR(__xludf.DUMMYFUNCTION("""COMPUTED_VALUE"""),1319.72)</f>
        <v>1319.72</v>
      </c>
      <c r="M43" s="2">
        <f>IFERROR(__xludf.DUMMYFUNCTION("""COMPUTED_VALUE"""),45583.66666666667)</f>
        <v>45583.66667</v>
      </c>
      <c r="N43" s="1">
        <f>IFERROR(__xludf.DUMMYFUNCTION("""COMPUTED_VALUE"""),4.0657189E7)</f>
        <v>40657189</v>
      </c>
    </row>
    <row r="44">
      <c r="A44" s="2">
        <f>IFERROR(__xludf.DUMMYFUNCTION("""COMPUTED_VALUE"""),45590.66666666667)</f>
        <v>45590.66667</v>
      </c>
      <c r="B44" s="1">
        <f>IFERROR(__xludf.DUMMYFUNCTION("""COMPUTED_VALUE"""),1318.74)</f>
        <v>1318.74</v>
      </c>
      <c r="D44" s="2">
        <f>IFERROR(__xludf.DUMMYFUNCTION("""COMPUTED_VALUE"""),45590.66666666667)</f>
        <v>45590.66667</v>
      </c>
      <c r="E44" s="1">
        <f>IFERROR(__xludf.DUMMYFUNCTION("""COMPUTED_VALUE"""),1364.78)</f>
        <v>1364.78</v>
      </c>
      <c r="G44" s="2">
        <f>IFERROR(__xludf.DUMMYFUNCTION("""COMPUTED_VALUE"""),45590.66666666667)</f>
        <v>45590.66667</v>
      </c>
      <c r="H44" s="1">
        <f>IFERROR(__xludf.DUMMYFUNCTION("""COMPUTED_VALUE"""),1276.61)</f>
        <v>1276.61</v>
      </c>
      <c r="J44" s="2">
        <f>IFERROR(__xludf.DUMMYFUNCTION("""COMPUTED_VALUE"""),45590.66666666667)</f>
        <v>45590.66667</v>
      </c>
      <c r="K44" s="1">
        <f>IFERROR(__xludf.DUMMYFUNCTION("""COMPUTED_VALUE"""),1319.93)</f>
        <v>1319.93</v>
      </c>
      <c r="M44" s="2">
        <f>IFERROR(__xludf.DUMMYFUNCTION("""COMPUTED_VALUE"""),45590.66666666667)</f>
        <v>45590.66667</v>
      </c>
      <c r="N44" s="1">
        <f>IFERROR(__xludf.DUMMYFUNCTION("""COMPUTED_VALUE"""),5.1697629E7)</f>
        <v>51697629</v>
      </c>
    </row>
    <row r="45">
      <c r="A45" s="2">
        <f>IFERROR(__xludf.DUMMYFUNCTION("""COMPUTED_VALUE"""),45597.66666666667)</f>
        <v>45597.66667</v>
      </c>
      <c r="B45" s="1">
        <f>IFERROR(__xludf.DUMMYFUNCTION("""COMPUTED_VALUE"""),1320.38)</f>
        <v>1320.38</v>
      </c>
      <c r="D45" s="2">
        <f>IFERROR(__xludf.DUMMYFUNCTION("""COMPUTED_VALUE"""),45597.66666666667)</f>
        <v>45597.66667</v>
      </c>
      <c r="E45" s="1">
        <f>IFERROR(__xludf.DUMMYFUNCTION("""COMPUTED_VALUE"""),1325.59)</f>
        <v>1325.59</v>
      </c>
      <c r="G45" s="2">
        <f>IFERROR(__xludf.DUMMYFUNCTION("""COMPUTED_VALUE"""),45597.66666666667)</f>
        <v>45597.66667</v>
      </c>
      <c r="H45" s="1">
        <f>IFERROR(__xludf.DUMMYFUNCTION("""COMPUTED_VALUE"""),1294.44)</f>
        <v>1294.44</v>
      </c>
      <c r="J45" s="2">
        <f>IFERROR(__xludf.DUMMYFUNCTION("""COMPUTED_VALUE"""),45597.66666666667)</f>
        <v>45597.66667</v>
      </c>
      <c r="K45" s="1">
        <f>IFERROR(__xludf.DUMMYFUNCTION("""COMPUTED_VALUE"""),1299.18)</f>
        <v>1299.18</v>
      </c>
      <c r="M45" s="2">
        <f>IFERROR(__xludf.DUMMYFUNCTION("""COMPUTED_VALUE"""),45597.66666666667)</f>
        <v>45597.66667</v>
      </c>
      <c r="N45" s="1">
        <f>IFERROR(__xludf.DUMMYFUNCTION("""COMPUTED_VALUE"""),4.3769426E7)</f>
        <v>43769426</v>
      </c>
    </row>
    <row r="46">
      <c r="A46" s="2">
        <f>IFERROR(__xludf.DUMMYFUNCTION("""COMPUTED_VALUE"""),45604.66666666667)</f>
        <v>45604.66667</v>
      </c>
      <c r="B46" s="1">
        <f>IFERROR(__xludf.DUMMYFUNCTION("""COMPUTED_VALUE"""),1299.71)</f>
        <v>1299.71</v>
      </c>
      <c r="D46" s="2">
        <f>IFERROR(__xludf.DUMMYFUNCTION("""COMPUTED_VALUE"""),45604.66666666667)</f>
        <v>45604.66667</v>
      </c>
      <c r="E46" s="1">
        <f>IFERROR(__xludf.DUMMYFUNCTION("""COMPUTED_VALUE"""),1330.35)</f>
        <v>1330.35</v>
      </c>
      <c r="G46" s="2">
        <f>IFERROR(__xludf.DUMMYFUNCTION("""COMPUTED_VALUE"""),45604.66666666667)</f>
        <v>45604.66667</v>
      </c>
      <c r="H46" s="1">
        <f>IFERROR(__xludf.DUMMYFUNCTION("""COMPUTED_VALUE"""),1285.35)</f>
        <v>1285.35</v>
      </c>
      <c r="J46" s="2">
        <f>IFERROR(__xludf.DUMMYFUNCTION("""COMPUTED_VALUE"""),45604.66666666667)</f>
        <v>45604.66667</v>
      </c>
      <c r="K46" s="1">
        <f>IFERROR(__xludf.DUMMYFUNCTION("""COMPUTED_VALUE"""),1316.31)</f>
        <v>1316.31</v>
      </c>
      <c r="M46" s="2">
        <f>IFERROR(__xludf.DUMMYFUNCTION("""COMPUTED_VALUE"""),45604.66666666667)</f>
        <v>45604.66667</v>
      </c>
      <c r="N46" s="1">
        <f>IFERROR(__xludf.DUMMYFUNCTION("""COMPUTED_VALUE"""),4.6747984E7)</f>
        <v>46747984</v>
      </c>
    </row>
    <row r="47">
      <c r="A47" s="2">
        <f>IFERROR(__xludf.DUMMYFUNCTION("""COMPUTED_VALUE"""),45611.66666666667)</f>
        <v>45611.66667</v>
      </c>
      <c r="B47" s="1">
        <f>IFERROR(__xludf.DUMMYFUNCTION("""COMPUTED_VALUE"""),1316.98)</f>
        <v>1316.98</v>
      </c>
      <c r="D47" s="2">
        <f>IFERROR(__xludf.DUMMYFUNCTION("""COMPUTED_VALUE"""),45611.66666666667)</f>
        <v>45611.66667</v>
      </c>
      <c r="E47" s="1">
        <f>IFERROR(__xludf.DUMMYFUNCTION("""COMPUTED_VALUE"""),1339.99)</f>
        <v>1339.99</v>
      </c>
      <c r="G47" s="2">
        <f>IFERROR(__xludf.DUMMYFUNCTION("""COMPUTED_VALUE"""),45611.66666666667)</f>
        <v>45611.66667</v>
      </c>
      <c r="H47" s="1">
        <f>IFERROR(__xludf.DUMMYFUNCTION("""COMPUTED_VALUE"""),1303.48)</f>
        <v>1303.48</v>
      </c>
      <c r="J47" s="2">
        <f>IFERROR(__xludf.DUMMYFUNCTION("""COMPUTED_VALUE"""),45611.66666666667)</f>
        <v>45611.66667</v>
      </c>
      <c r="K47" s="1">
        <f>IFERROR(__xludf.DUMMYFUNCTION("""COMPUTED_VALUE"""),1336.96)</f>
        <v>1336.96</v>
      </c>
      <c r="M47" s="2">
        <f>IFERROR(__xludf.DUMMYFUNCTION("""COMPUTED_VALUE"""),45611.66666666667)</f>
        <v>45611.66667</v>
      </c>
      <c r="N47" s="1">
        <f>IFERROR(__xludf.DUMMYFUNCTION("""COMPUTED_VALUE"""),4.3399569E7)</f>
        <v>43399569</v>
      </c>
    </row>
    <row r="48">
      <c r="A48" s="2">
        <f>IFERROR(__xludf.DUMMYFUNCTION("""COMPUTED_VALUE"""),45618.66666666667)</f>
        <v>45618.66667</v>
      </c>
      <c r="B48" s="1">
        <f>IFERROR(__xludf.DUMMYFUNCTION("""COMPUTED_VALUE"""),1327.34)</f>
        <v>1327.34</v>
      </c>
      <c r="D48" s="2">
        <f>IFERROR(__xludf.DUMMYFUNCTION("""COMPUTED_VALUE"""),45618.66666666667)</f>
        <v>45618.66667</v>
      </c>
      <c r="E48" s="1">
        <f>IFERROR(__xludf.DUMMYFUNCTION("""COMPUTED_VALUE"""),1351.98)</f>
        <v>1351.98</v>
      </c>
      <c r="G48" s="2">
        <f>IFERROR(__xludf.DUMMYFUNCTION("""COMPUTED_VALUE"""),45618.66666666667)</f>
        <v>45618.66667</v>
      </c>
      <c r="H48" s="1">
        <f>IFERROR(__xludf.DUMMYFUNCTION("""COMPUTED_VALUE"""),1306.95)</f>
        <v>1306.95</v>
      </c>
      <c r="J48" s="2">
        <f>IFERROR(__xludf.DUMMYFUNCTION("""COMPUTED_VALUE"""),45618.66666666667)</f>
        <v>45618.66667</v>
      </c>
      <c r="K48" s="1">
        <f>IFERROR(__xludf.DUMMYFUNCTION("""COMPUTED_VALUE"""),1349.37)</f>
        <v>1349.37</v>
      </c>
      <c r="M48" s="2">
        <f>IFERROR(__xludf.DUMMYFUNCTION("""COMPUTED_VALUE"""),45618.66666666667)</f>
        <v>45618.66667</v>
      </c>
      <c r="N48" s="1">
        <f>IFERROR(__xludf.DUMMYFUNCTION("""COMPUTED_VALUE"""),4.0481944E7)</f>
        <v>40481944</v>
      </c>
    </row>
    <row r="49">
      <c r="A49" s="2">
        <f>IFERROR(__xludf.DUMMYFUNCTION("""COMPUTED_VALUE"""),45625.54166666667)</f>
        <v>45625.54167</v>
      </c>
      <c r="B49" s="1">
        <f>IFERROR(__xludf.DUMMYFUNCTION("""COMPUTED_VALUE"""),1356.72)</f>
        <v>1356.72</v>
      </c>
      <c r="D49" s="2">
        <f>IFERROR(__xludf.DUMMYFUNCTION("""COMPUTED_VALUE"""),45625.54166666667)</f>
        <v>45625.54167</v>
      </c>
      <c r="E49" s="1">
        <f>IFERROR(__xludf.DUMMYFUNCTION("""COMPUTED_VALUE"""),1383.01)</f>
        <v>1383.01</v>
      </c>
      <c r="G49" s="2">
        <f>IFERROR(__xludf.DUMMYFUNCTION("""COMPUTED_VALUE"""),45625.54166666667)</f>
        <v>45625.54167</v>
      </c>
      <c r="H49" s="1">
        <f>IFERROR(__xludf.DUMMYFUNCTION("""COMPUTED_VALUE"""),1347.36)</f>
        <v>1347.36</v>
      </c>
      <c r="J49" s="2">
        <f>IFERROR(__xludf.DUMMYFUNCTION("""COMPUTED_VALUE"""),45625.54166666667)</f>
        <v>45625.54167</v>
      </c>
      <c r="K49" s="1">
        <f>IFERROR(__xludf.DUMMYFUNCTION("""COMPUTED_VALUE"""),1356.78)</f>
        <v>1356.78</v>
      </c>
      <c r="M49" s="2">
        <f>IFERROR(__xludf.DUMMYFUNCTION("""COMPUTED_VALUE"""),45625.54166666667)</f>
        <v>45625.54167</v>
      </c>
      <c r="N49" s="1">
        <f>IFERROR(__xludf.DUMMYFUNCTION("""COMPUTED_VALUE"""),3.0092039E7)</f>
        <v>30092039</v>
      </c>
    </row>
    <row r="50">
      <c r="A50" s="2">
        <f>IFERROR(__xludf.DUMMYFUNCTION("""COMPUTED_VALUE"""),45632.66666666667)</f>
        <v>45632.66667</v>
      </c>
      <c r="B50" s="1">
        <f>IFERROR(__xludf.DUMMYFUNCTION("""COMPUTED_VALUE"""),1355.7)</f>
        <v>1355.7</v>
      </c>
      <c r="D50" s="2">
        <f>IFERROR(__xludf.DUMMYFUNCTION("""COMPUTED_VALUE"""),45632.66666666667)</f>
        <v>45632.66667</v>
      </c>
      <c r="E50" s="1">
        <f>IFERROR(__xludf.DUMMYFUNCTION("""COMPUTED_VALUE"""),1357.59)</f>
        <v>1357.59</v>
      </c>
      <c r="G50" s="2">
        <f>IFERROR(__xludf.DUMMYFUNCTION("""COMPUTED_VALUE"""),45632.66666666667)</f>
        <v>45632.66667</v>
      </c>
      <c r="H50" s="1">
        <f>IFERROR(__xludf.DUMMYFUNCTION("""COMPUTED_VALUE"""),1261.14)</f>
        <v>1261.14</v>
      </c>
      <c r="J50" s="2">
        <f>IFERROR(__xludf.DUMMYFUNCTION("""COMPUTED_VALUE"""),45632.66666666667)</f>
        <v>45632.66667</v>
      </c>
      <c r="K50" s="1">
        <f>IFERROR(__xludf.DUMMYFUNCTION("""COMPUTED_VALUE"""),1263.64)</f>
        <v>1263.64</v>
      </c>
      <c r="M50" s="2">
        <f>IFERROR(__xludf.DUMMYFUNCTION("""COMPUTED_VALUE"""),45632.66666666667)</f>
        <v>45632.66667</v>
      </c>
      <c r="N50" s="1">
        <f>IFERROR(__xludf.DUMMYFUNCTION("""COMPUTED_VALUE"""),5.46758E7)</f>
        <v>54675800</v>
      </c>
    </row>
    <row r="51">
      <c r="A51" s="2">
        <f>IFERROR(__xludf.DUMMYFUNCTION("""COMPUTED_VALUE"""),45639.66666666667)</f>
        <v>45639.66667</v>
      </c>
      <c r="B51" s="1">
        <f>IFERROR(__xludf.DUMMYFUNCTION("""COMPUTED_VALUE"""),1264.03)</f>
        <v>1264.03</v>
      </c>
      <c r="D51" s="2">
        <f>IFERROR(__xludf.DUMMYFUNCTION("""COMPUTED_VALUE"""),45639.66666666667)</f>
        <v>45639.66667</v>
      </c>
      <c r="E51" s="1">
        <f>IFERROR(__xludf.DUMMYFUNCTION("""COMPUTED_VALUE"""),1294.47)</f>
        <v>1294.47</v>
      </c>
      <c r="G51" s="2">
        <f>IFERROR(__xludf.DUMMYFUNCTION("""COMPUTED_VALUE"""),45639.66666666667)</f>
        <v>45639.66667</v>
      </c>
      <c r="H51" s="1">
        <f>IFERROR(__xludf.DUMMYFUNCTION("""COMPUTED_VALUE"""),1262.48)</f>
        <v>1262.48</v>
      </c>
      <c r="J51" s="2">
        <f>IFERROR(__xludf.DUMMYFUNCTION("""COMPUTED_VALUE"""),45639.66666666667)</f>
        <v>45639.66667</v>
      </c>
      <c r="K51" s="1">
        <f>IFERROR(__xludf.DUMMYFUNCTION("""COMPUTED_VALUE"""),1285.97)</f>
        <v>1285.97</v>
      </c>
      <c r="M51" s="2">
        <f>IFERROR(__xludf.DUMMYFUNCTION("""COMPUTED_VALUE"""),45639.66666666667)</f>
        <v>45639.66667</v>
      </c>
      <c r="N51" s="1">
        <f>IFERROR(__xludf.DUMMYFUNCTION("""COMPUTED_VALUE"""),5.2925997E7)</f>
        <v>52925997</v>
      </c>
    </row>
    <row r="52">
      <c r="A52" s="2">
        <f>IFERROR(__xludf.DUMMYFUNCTION("""COMPUTED_VALUE"""),45646.66666666667)</f>
        <v>45646.66667</v>
      </c>
      <c r="B52" s="1">
        <f>IFERROR(__xludf.DUMMYFUNCTION("""COMPUTED_VALUE"""),1285.73)</f>
        <v>1285.73</v>
      </c>
      <c r="D52" s="2">
        <f>IFERROR(__xludf.DUMMYFUNCTION("""COMPUTED_VALUE"""),45646.66666666667)</f>
        <v>45646.66667</v>
      </c>
      <c r="E52" s="1">
        <f>IFERROR(__xludf.DUMMYFUNCTION("""COMPUTED_VALUE"""),1296.78)</f>
        <v>1296.78</v>
      </c>
      <c r="G52" s="2">
        <f>IFERROR(__xludf.DUMMYFUNCTION("""COMPUTED_VALUE"""),45646.66666666667)</f>
        <v>45646.66667</v>
      </c>
      <c r="H52" s="1">
        <f>IFERROR(__xludf.DUMMYFUNCTION("""COMPUTED_VALUE"""),1217.47)</f>
        <v>1217.47</v>
      </c>
      <c r="J52" s="2">
        <f>IFERROR(__xludf.DUMMYFUNCTION("""COMPUTED_VALUE"""),45646.66666666667)</f>
        <v>45646.66667</v>
      </c>
      <c r="K52" s="1">
        <f>IFERROR(__xludf.DUMMYFUNCTION("""COMPUTED_VALUE"""),1242.24)</f>
        <v>1242.24</v>
      </c>
      <c r="M52" s="2">
        <f>IFERROR(__xludf.DUMMYFUNCTION("""COMPUTED_VALUE"""),45646.66666666667)</f>
        <v>45646.66667</v>
      </c>
      <c r="N52" s="1">
        <f>IFERROR(__xludf.DUMMYFUNCTION("""COMPUTED_VALUE"""),7.586088E7)</f>
        <v>75860880</v>
      </c>
    </row>
    <row r="53">
      <c r="A53" s="2">
        <f>IFERROR(__xludf.DUMMYFUNCTION("""COMPUTED_VALUE"""),45653.66666666667)</f>
        <v>45653.66667</v>
      </c>
      <c r="B53" s="1">
        <f>IFERROR(__xludf.DUMMYFUNCTION("""COMPUTED_VALUE"""),1240.46)</f>
        <v>1240.46</v>
      </c>
      <c r="D53" s="2">
        <f>IFERROR(__xludf.DUMMYFUNCTION("""COMPUTED_VALUE"""),45653.66666666667)</f>
        <v>45653.66667</v>
      </c>
      <c r="E53" s="1">
        <f>IFERROR(__xludf.DUMMYFUNCTION("""COMPUTED_VALUE"""),1257.47)</f>
        <v>1257.47</v>
      </c>
      <c r="G53" s="2">
        <f>IFERROR(__xludf.DUMMYFUNCTION("""COMPUTED_VALUE"""),45653.66666666667)</f>
        <v>45653.66667</v>
      </c>
      <c r="H53" s="1">
        <f>IFERROR(__xludf.DUMMYFUNCTION("""COMPUTED_VALUE"""),1217.17)</f>
        <v>1217.17</v>
      </c>
      <c r="J53" s="2">
        <f>IFERROR(__xludf.DUMMYFUNCTION("""COMPUTED_VALUE"""),45653.66666666667)</f>
        <v>45653.66667</v>
      </c>
      <c r="K53" s="1">
        <f>IFERROR(__xludf.DUMMYFUNCTION("""COMPUTED_VALUE"""),1251.51)</f>
        <v>1251.51</v>
      </c>
      <c r="M53" s="2">
        <f>IFERROR(__xludf.DUMMYFUNCTION("""COMPUTED_VALUE"""),45653.66666666667)</f>
        <v>45653.66667</v>
      </c>
      <c r="N53" s="1">
        <f>IFERROR(__xludf.DUMMYFUNCTION("""COMPUTED_VALUE"""),2.9491702E7)</f>
        <v>29491702</v>
      </c>
    </row>
    <row r="54">
      <c r="A54" s="2">
        <f>IFERROR(__xludf.DUMMYFUNCTION("""COMPUTED_VALUE"""),45660.66666666667)</f>
        <v>45660.66667</v>
      </c>
      <c r="B54" s="1">
        <f>IFERROR(__xludf.DUMMYFUNCTION("""COMPUTED_VALUE"""),1251.14)</f>
        <v>1251.14</v>
      </c>
      <c r="D54" s="2">
        <f>IFERROR(__xludf.DUMMYFUNCTION("""COMPUTED_VALUE"""),45660.66666666667)</f>
        <v>45660.66667</v>
      </c>
      <c r="E54" s="1">
        <f>IFERROR(__xludf.DUMMYFUNCTION("""COMPUTED_VALUE"""),1259.68)</f>
        <v>1259.68</v>
      </c>
      <c r="G54" s="2">
        <f>IFERROR(__xludf.DUMMYFUNCTION("""COMPUTED_VALUE"""),45660.66666666667)</f>
        <v>45660.66667</v>
      </c>
      <c r="H54" s="1">
        <f>IFERROR(__xludf.DUMMYFUNCTION("""COMPUTED_VALUE"""),1220.2)</f>
        <v>1220.2</v>
      </c>
      <c r="J54" s="2">
        <f>IFERROR(__xludf.DUMMYFUNCTION("""COMPUTED_VALUE"""),45660.66666666667)</f>
        <v>45660.66667</v>
      </c>
      <c r="K54" s="1">
        <f>IFERROR(__xludf.DUMMYFUNCTION("""COMPUTED_VALUE"""),1232.51)</f>
        <v>1232.51</v>
      </c>
      <c r="M54" s="2">
        <f>IFERROR(__xludf.DUMMYFUNCTION("""COMPUTED_VALUE"""),45660.66666666667)</f>
        <v>45660.66667</v>
      </c>
      <c r="N54" s="1">
        <f>IFERROR(__xludf.DUMMYFUNCTION("""COMPUTED_VALUE"""),2.9315169E7)</f>
        <v>29315169</v>
      </c>
    </row>
    <row r="55">
      <c r="A55" s="2">
        <f>IFERROR(__xludf.DUMMYFUNCTION("""COMPUTED_VALUE"""),45667.66666666667)</f>
        <v>45667.66667</v>
      </c>
      <c r="B55" s="1">
        <f>IFERROR(__xludf.DUMMYFUNCTION("""COMPUTED_VALUE"""),1232.78)</f>
        <v>1232.78</v>
      </c>
      <c r="D55" s="2">
        <f>IFERROR(__xludf.DUMMYFUNCTION("""COMPUTED_VALUE"""),45667.66666666667)</f>
        <v>45667.66667</v>
      </c>
      <c r="E55" s="1">
        <f>IFERROR(__xludf.DUMMYFUNCTION("""COMPUTED_VALUE"""),1256.17)</f>
        <v>1256.17</v>
      </c>
      <c r="G55" s="2">
        <f>IFERROR(__xludf.DUMMYFUNCTION("""COMPUTED_VALUE"""),45667.66666666667)</f>
        <v>45667.66667</v>
      </c>
      <c r="H55" s="1">
        <f>IFERROR(__xludf.DUMMYFUNCTION("""COMPUTED_VALUE"""),1218.69)</f>
        <v>1218.69</v>
      </c>
      <c r="J55" s="2">
        <f>IFERROR(__xludf.DUMMYFUNCTION("""COMPUTED_VALUE"""),45667.66666666667)</f>
        <v>45667.66667</v>
      </c>
      <c r="K55" s="1">
        <f>IFERROR(__xludf.DUMMYFUNCTION("""COMPUTED_VALUE"""),1219.57)</f>
        <v>1219.57</v>
      </c>
      <c r="M55" s="2">
        <f>IFERROR(__xludf.DUMMYFUNCTION("""COMPUTED_VALUE"""),45667.66666666667)</f>
        <v>45667.66667</v>
      </c>
      <c r="N55" s="1">
        <f>IFERROR(__xludf.DUMMYFUNCTION("""COMPUTED_VALUE"""),3.9831384E7)</f>
        <v>39831384</v>
      </c>
    </row>
    <row r="56">
      <c r="A56" s="2">
        <f>IFERROR(__xludf.DUMMYFUNCTION("""COMPUTED_VALUE"""),45674.66666666667)</f>
        <v>45674.66667</v>
      </c>
      <c r="B56" s="1">
        <f>IFERROR(__xludf.DUMMYFUNCTION("""COMPUTED_VALUE"""),1216.48)</f>
        <v>1216.48</v>
      </c>
      <c r="D56" s="2">
        <f>IFERROR(__xludf.DUMMYFUNCTION("""COMPUTED_VALUE"""),45674.66666666667)</f>
        <v>45674.66667</v>
      </c>
      <c r="E56" s="1">
        <f>IFERROR(__xludf.DUMMYFUNCTION("""COMPUTED_VALUE"""),1270.62)</f>
        <v>1270.62</v>
      </c>
      <c r="G56" s="2">
        <f>IFERROR(__xludf.DUMMYFUNCTION("""COMPUTED_VALUE"""),45674.66666666667)</f>
        <v>45674.66667</v>
      </c>
      <c r="H56" s="1">
        <f>IFERROR(__xludf.DUMMYFUNCTION("""COMPUTED_VALUE"""),1208.1)</f>
        <v>1208.1</v>
      </c>
      <c r="J56" s="2">
        <f>IFERROR(__xludf.DUMMYFUNCTION("""COMPUTED_VALUE"""),45674.66666666667)</f>
        <v>45674.66667</v>
      </c>
      <c r="K56" s="1">
        <f>IFERROR(__xludf.DUMMYFUNCTION("""COMPUTED_VALUE"""),1260.93)</f>
        <v>1260.93</v>
      </c>
      <c r="M56" s="2">
        <f>IFERROR(__xludf.DUMMYFUNCTION("""COMPUTED_VALUE"""),45674.66666666667)</f>
        <v>45674.66667</v>
      </c>
      <c r="N56" s="1">
        <f>IFERROR(__xludf.DUMMYFUNCTION("""COMPUTED_VALUE"""),4.9045841E7)</f>
        <v>49045841</v>
      </c>
    </row>
    <row r="57">
      <c r="A57" s="2">
        <f>IFERROR(__xludf.DUMMYFUNCTION("""COMPUTED_VALUE"""),45681.66666666667)</f>
        <v>45681.66667</v>
      </c>
      <c r="B57" s="1">
        <f>IFERROR(__xludf.DUMMYFUNCTION("""COMPUTED_VALUE"""),1261.07)</f>
        <v>1261.07</v>
      </c>
      <c r="D57" s="2">
        <f>IFERROR(__xludf.DUMMYFUNCTION("""COMPUTED_VALUE"""),45681.66666666667)</f>
        <v>45681.66667</v>
      </c>
      <c r="E57" s="1">
        <f>IFERROR(__xludf.DUMMYFUNCTION("""COMPUTED_VALUE"""),1286.12)</f>
        <v>1286.12</v>
      </c>
      <c r="G57" s="2">
        <f>IFERROR(__xludf.DUMMYFUNCTION("""COMPUTED_VALUE"""),45681.66666666667)</f>
        <v>45681.66667</v>
      </c>
      <c r="H57" s="1">
        <f>IFERROR(__xludf.DUMMYFUNCTION("""COMPUTED_VALUE"""),1261.07)</f>
        <v>1261.07</v>
      </c>
      <c r="J57" s="2">
        <f>IFERROR(__xludf.DUMMYFUNCTION("""COMPUTED_VALUE"""),45681.66666666667)</f>
        <v>45681.66667</v>
      </c>
      <c r="K57" s="1">
        <f>IFERROR(__xludf.DUMMYFUNCTION("""COMPUTED_VALUE"""),1281.33)</f>
        <v>1281.33</v>
      </c>
      <c r="M57" s="2">
        <f>IFERROR(__xludf.DUMMYFUNCTION("""COMPUTED_VALUE"""),45681.66666666667)</f>
        <v>45681.66667</v>
      </c>
      <c r="N57" s="1">
        <f>IFERROR(__xludf.DUMMYFUNCTION("""COMPUTED_VALUE"""),3.463896E7)</f>
        <v>34638960</v>
      </c>
    </row>
    <row r="58">
      <c r="A58" s="2">
        <f>IFERROR(__xludf.DUMMYFUNCTION("""COMPUTED_VALUE"""),45688.66666666667)</f>
        <v>45688.66667</v>
      </c>
      <c r="B58" s="1">
        <f>IFERROR(__xludf.DUMMYFUNCTION("""COMPUTED_VALUE"""),1282.73)</f>
        <v>1282.73</v>
      </c>
      <c r="D58" s="2">
        <f>IFERROR(__xludf.DUMMYFUNCTION("""COMPUTED_VALUE"""),45688.66666666667)</f>
        <v>45688.66667</v>
      </c>
      <c r="E58" s="1">
        <f>IFERROR(__xludf.DUMMYFUNCTION("""COMPUTED_VALUE"""),1315.0)</f>
        <v>1315</v>
      </c>
      <c r="G58" s="2">
        <f>IFERROR(__xludf.DUMMYFUNCTION("""COMPUTED_VALUE"""),45688.66666666667)</f>
        <v>45688.66667</v>
      </c>
      <c r="H58" s="1">
        <f>IFERROR(__xludf.DUMMYFUNCTION("""COMPUTED_VALUE"""),1149.25)</f>
        <v>1149.25</v>
      </c>
      <c r="J58" s="2">
        <f>IFERROR(__xludf.DUMMYFUNCTION("""COMPUTED_VALUE"""),45688.66666666667)</f>
        <v>45688.66667</v>
      </c>
      <c r="K58" s="1">
        <f>IFERROR(__xludf.DUMMYFUNCTION("""COMPUTED_VALUE"""),1171.25)</f>
        <v>1171.25</v>
      </c>
      <c r="M58" s="2">
        <f>IFERROR(__xludf.DUMMYFUNCTION("""COMPUTED_VALUE"""),45688.66666666667)</f>
        <v>45688.66667</v>
      </c>
      <c r="N58" s="1">
        <f>IFERROR(__xludf.DUMMYFUNCTION("""COMPUTED_VALUE"""),9.6229631E7)</f>
        <v>96229631</v>
      </c>
    </row>
    <row r="59">
      <c r="A59" s="2">
        <f>IFERROR(__xludf.DUMMYFUNCTION("""COMPUTED_VALUE"""),45695.66666666667)</f>
        <v>45695.66667</v>
      </c>
      <c r="B59" s="1">
        <f>IFERROR(__xludf.DUMMYFUNCTION("""COMPUTED_VALUE"""),1169.94)</f>
        <v>1169.94</v>
      </c>
      <c r="D59" s="2">
        <f>IFERROR(__xludf.DUMMYFUNCTION("""COMPUTED_VALUE"""),45695.66666666667)</f>
        <v>45695.66667</v>
      </c>
      <c r="E59" s="1">
        <f>IFERROR(__xludf.DUMMYFUNCTION("""COMPUTED_VALUE"""),1169.94)</f>
        <v>1169.94</v>
      </c>
      <c r="G59" s="2">
        <f>IFERROR(__xludf.DUMMYFUNCTION("""COMPUTED_VALUE"""),45695.66666666667)</f>
        <v>45695.66667</v>
      </c>
      <c r="H59" s="1">
        <f>IFERROR(__xludf.DUMMYFUNCTION("""COMPUTED_VALUE"""),1113.88)</f>
        <v>1113.88</v>
      </c>
      <c r="J59" s="2">
        <f>IFERROR(__xludf.DUMMYFUNCTION("""COMPUTED_VALUE"""),45695.66666666667)</f>
        <v>45695.66667</v>
      </c>
      <c r="K59" s="1">
        <f>IFERROR(__xludf.DUMMYFUNCTION("""COMPUTED_VALUE"""),1145.72)</f>
        <v>1145.72</v>
      </c>
      <c r="M59" s="2">
        <f>IFERROR(__xludf.DUMMYFUNCTION("""COMPUTED_VALUE"""),45695.66666666667)</f>
        <v>45695.66667</v>
      </c>
      <c r="N59" s="1">
        <f>IFERROR(__xludf.DUMMYFUNCTION("""COMPUTED_VALUE"""),6.7482122E7)</f>
        <v>67482122</v>
      </c>
    </row>
    <row r="60">
      <c r="A60" s="2">
        <f>IFERROR(__xludf.DUMMYFUNCTION("""COMPUTED_VALUE"""),45702.66666666667)</f>
        <v>45702.66667</v>
      </c>
      <c r="B60" s="1">
        <f>IFERROR(__xludf.DUMMYFUNCTION("""COMPUTED_VALUE"""),1149.57)</f>
        <v>1149.57</v>
      </c>
      <c r="D60" s="2">
        <f>IFERROR(__xludf.DUMMYFUNCTION("""COMPUTED_VALUE"""),45702.66666666667)</f>
        <v>45702.66667</v>
      </c>
      <c r="E60" s="1">
        <f>IFERROR(__xludf.DUMMYFUNCTION("""COMPUTED_VALUE"""),1182.04)</f>
        <v>1182.04</v>
      </c>
      <c r="G60" s="2">
        <f>IFERROR(__xludf.DUMMYFUNCTION("""COMPUTED_VALUE"""),45702.66666666667)</f>
        <v>45702.66667</v>
      </c>
      <c r="H60" s="1">
        <f>IFERROR(__xludf.DUMMYFUNCTION("""COMPUTED_VALUE"""),1141.58)</f>
        <v>1141.58</v>
      </c>
      <c r="J60" s="2">
        <f>IFERROR(__xludf.DUMMYFUNCTION("""COMPUTED_VALUE"""),45702.66666666667)</f>
        <v>45702.66667</v>
      </c>
      <c r="K60" s="1">
        <f>IFERROR(__xludf.DUMMYFUNCTION("""COMPUTED_VALUE"""),1180.53)</f>
        <v>1180.53</v>
      </c>
      <c r="M60" s="2">
        <f>IFERROR(__xludf.DUMMYFUNCTION("""COMPUTED_VALUE"""),45702.66666666667)</f>
        <v>45702.66667</v>
      </c>
      <c r="N60" s="1">
        <f>IFERROR(__xludf.DUMMYFUNCTION("""COMPUTED_VALUE"""),6.2561834E7)</f>
        <v>62561834</v>
      </c>
    </row>
    <row r="61">
      <c r="A61" s="2">
        <f>IFERROR(__xludf.DUMMYFUNCTION("""COMPUTED_VALUE"""),45709.66666666667)</f>
        <v>45709.66667</v>
      </c>
      <c r="B61" s="1">
        <f>IFERROR(__xludf.DUMMYFUNCTION("""COMPUTED_VALUE"""),1183.66)</f>
        <v>1183.66</v>
      </c>
      <c r="D61" s="2">
        <f>IFERROR(__xludf.DUMMYFUNCTION("""COMPUTED_VALUE"""),45709.66666666667)</f>
        <v>45709.66667</v>
      </c>
      <c r="E61" s="1">
        <f>IFERROR(__xludf.DUMMYFUNCTION("""COMPUTED_VALUE"""),1188.17)</f>
        <v>1188.17</v>
      </c>
      <c r="G61" s="2">
        <f>IFERROR(__xludf.DUMMYFUNCTION("""COMPUTED_VALUE"""),45709.66666666667)</f>
        <v>45709.66667</v>
      </c>
      <c r="H61" s="1">
        <f>IFERROR(__xludf.DUMMYFUNCTION("""COMPUTED_VALUE"""),1140.96)</f>
        <v>1140.96</v>
      </c>
      <c r="J61" s="2">
        <f>IFERROR(__xludf.DUMMYFUNCTION("""COMPUTED_VALUE"""),45709.66666666667)</f>
        <v>45709.66667</v>
      </c>
      <c r="K61" s="1">
        <f>IFERROR(__xludf.DUMMYFUNCTION("""COMPUTED_VALUE"""),1164.34)</f>
        <v>1164.34</v>
      </c>
      <c r="M61" s="2">
        <f>IFERROR(__xludf.DUMMYFUNCTION("""COMPUTED_VALUE"""),45709.66666666667)</f>
        <v>45709.66667</v>
      </c>
      <c r="N61" s="1">
        <f>IFERROR(__xludf.DUMMYFUNCTION("""COMPUTED_VALUE"""),4.9982353E7)</f>
        <v>49982353</v>
      </c>
    </row>
    <row r="62">
      <c r="A62" s="2">
        <f>IFERROR(__xludf.DUMMYFUNCTION("""COMPUTED_VALUE"""),45716.66666666667)</f>
        <v>45716.66667</v>
      </c>
      <c r="B62" s="1">
        <f>IFERROR(__xludf.DUMMYFUNCTION("""COMPUTED_VALUE"""),1165.49)</f>
        <v>1165.49</v>
      </c>
      <c r="D62" s="2">
        <f>IFERROR(__xludf.DUMMYFUNCTION("""COMPUTED_VALUE"""),45716.66666666667)</f>
        <v>45716.66667</v>
      </c>
      <c r="E62" s="1">
        <f>IFERROR(__xludf.DUMMYFUNCTION("""COMPUTED_VALUE"""),1197.76)</f>
        <v>1197.76</v>
      </c>
      <c r="G62" s="2">
        <f>IFERROR(__xludf.DUMMYFUNCTION("""COMPUTED_VALUE"""),45716.66666666667)</f>
        <v>45716.66667</v>
      </c>
      <c r="H62" s="1">
        <f>IFERROR(__xludf.DUMMYFUNCTION("""COMPUTED_VALUE"""),1159.71)</f>
        <v>1159.71</v>
      </c>
      <c r="J62" s="2">
        <f>IFERROR(__xludf.DUMMYFUNCTION("""COMPUTED_VALUE"""),45716.66666666667)</f>
        <v>45716.66667</v>
      </c>
      <c r="K62" s="1">
        <f>IFERROR(__xludf.DUMMYFUNCTION("""COMPUTED_VALUE"""),1192.05)</f>
        <v>1192.05</v>
      </c>
      <c r="M62" s="2">
        <f>IFERROR(__xludf.DUMMYFUNCTION("""COMPUTED_VALUE"""),45716.66666666667)</f>
        <v>45716.66667</v>
      </c>
      <c r="N62" s="1">
        <f>IFERROR(__xludf.DUMMYFUNCTION("""COMPUTED_VALUE"""),5.9804434E7)</f>
        <v>59804434</v>
      </c>
    </row>
    <row r="63">
      <c r="A63" s="2">
        <f>IFERROR(__xludf.DUMMYFUNCTION("""COMPUTED_VALUE"""),45723.66666666667)</f>
        <v>45723.66667</v>
      </c>
      <c r="B63" s="1">
        <f>IFERROR(__xludf.DUMMYFUNCTION("""COMPUTED_VALUE"""),1192.49)</f>
        <v>1192.49</v>
      </c>
      <c r="D63" s="2">
        <f>IFERROR(__xludf.DUMMYFUNCTION("""COMPUTED_VALUE"""),45723.66666666667)</f>
        <v>45723.66667</v>
      </c>
      <c r="E63" s="1">
        <f>IFERROR(__xludf.DUMMYFUNCTION("""COMPUTED_VALUE"""),1206.5)</f>
        <v>1206.5</v>
      </c>
      <c r="G63" s="2">
        <f>IFERROR(__xludf.DUMMYFUNCTION("""COMPUTED_VALUE"""),45723.66666666667)</f>
        <v>45723.66667</v>
      </c>
      <c r="H63" s="1">
        <f>IFERROR(__xludf.DUMMYFUNCTION("""COMPUTED_VALUE"""),1152.3)</f>
        <v>1152.3</v>
      </c>
      <c r="J63" s="2">
        <f>IFERROR(__xludf.DUMMYFUNCTION("""COMPUTED_VALUE"""),45723.66666666667)</f>
        <v>45723.66667</v>
      </c>
      <c r="K63" s="1">
        <f>IFERROR(__xludf.DUMMYFUNCTION("""COMPUTED_VALUE"""),1199.32)</f>
        <v>1199.32</v>
      </c>
      <c r="M63" s="2">
        <f>IFERROR(__xludf.DUMMYFUNCTION("""COMPUTED_VALUE"""),45723.66666666667)</f>
        <v>45723.66667</v>
      </c>
      <c r="N63" s="1">
        <f>IFERROR(__xludf.DUMMYFUNCTION("""COMPUTED_VALUE"""),5.9575938E7)</f>
        <v>59575938</v>
      </c>
    </row>
    <row r="64">
      <c r="A64" s="2">
        <f>IFERROR(__xludf.DUMMYFUNCTION("""COMPUTED_VALUE"""),45730.66666666667)</f>
        <v>45730.66667</v>
      </c>
      <c r="B64" s="1">
        <f>IFERROR(__xludf.DUMMYFUNCTION("""COMPUTED_VALUE"""),1194.53)</f>
        <v>1194.53</v>
      </c>
      <c r="D64" s="2">
        <f>IFERROR(__xludf.DUMMYFUNCTION("""COMPUTED_VALUE"""),45730.66666666667)</f>
        <v>45730.66667</v>
      </c>
      <c r="E64" s="1">
        <f>IFERROR(__xludf.DUMMYFUNCTION("""COMPUTED_VALUE"""),1206.08)</f>
        <v>1206.08</v>
      </c>
      <c r="G64" s="2">
        <f>IFERROR(__xludf.DUMMYFUNCTION("""COMPUTED_VALUE"""),45730.66666666667)</f>
        <v>45730.66667</v>
      </c>
      <c r="H64" s="1">
        <f>IFERROR(__xludf.DUMMYFUNCTION("""COMPUTED_VALUE"""),1131.36)</f>
        <v>1131.36</v>
      </c>
      <c r="J64" s="2">
        <f>IFERROR(__xludf.DUMMYFUNCTION("""COMPUTED_VALUE"""),45730.66666666667)</f>
        <v>45730.66667</v>
      </c>
      <c r="K64" s="1">
        <f>IFERROR(__xludf.DUMMYFUNCTION("""COMPUTED_VALUE"""),1146.06)</f>
        <v>1146.06</v>
      </c>
      <c r="M64" s="2">
        <f>IFERROR(__xludf.DUMMYFUNCTION("""COMPUTED_VALUE"""),45730.66666666667)</f>
        <v>45730.66667</v>
      </c>
      <c r="N64" s="1">
        <f>IFERROR(__xludf.DUMMYFUNCTION("""COMPUTED_VALUE"""),6.5313092E7)</f>
        <v>65313092</v>
      </c>
    </row>
    <row r="65">
      <c r="A65" s="2">
        <f>IFERROR(__xludf.DUMMYFUNCTION("""COMPUTED_VALUE"""),45737.66666666667)</f>
        <v>45737.66667</v>
      </c>
      <c r="B65" s="1">
        <f>IFERROR(__xludf.DUMMYFUNCTION("""COMPUTED_VALUE"""),1148.63)</f>
        <v>1148.63</v>
      </c>
      <c r="D65" s="2">
        <f>IFERROR(__xludf.DUMMYFUNCTION("""COMPUTED_VALUE"""),45737.66666666667)</f>
        <v>45737.66667</v>
      </c>
      <c r="E65" s="1">
        <f>IFERROR(__xludf.DUMMYFUNCTION("""COMPUTED_VALUE"""),1167.38)</f>
        <v>1167.38</v>
      </c>
      <c r="G65" s="2">
        <f>IFERROR(__xludf.DUMMYFUNCTION("""COMPUTED_VALUE"""),45737.66666666667)</f>
        <v>45737.66667</v>
      </c>
      <c r="H65" s="1">
        <f>IFERROR(__xludf.DUMMYFUNCTION("""COMPUTED_VALUE"""),1089.14)</f>
        <v>1089.14</v>
      </c>
      <c r="J65" s="2">
        <f>IFERROR(__xludf.DUMMYFUNCTION("""COMPUTED_VALUE"""),45737.66666666667)</f>
        <v>45737.66667</v>
      </c>
      <c r="K65" s="1">
        <f>IFERROR(__xludf.DUMMYFUNCTION("""COMPUTED_VALUE"""),1122.72)</f>
        <v>1122.72</v>
      </c>
      <c r="M65" s="2">
        <f>IFERROR(__xludf.DUMMYFUNCTION("""COMPUTED_VALUE"""),45737.66666666667)</f>
        <v>45737.66667</v>
      </c>
      <c r="N65" s="1">
        <f>IFERROR(__xludf.DUMMYFUNCTION("""COMPUTED_VALUE"""),7.971788E7)</f>
        <v>79717880</v>
      </c>
    </row>
    <row r="66">
      <c r="A66" s="2">
        <f>IFERROR(__xludf.DUMMYFUNCTION("""COMPUTED_VALUE"""),45744.66666666667)</f>
        <v>45744.66667</v>
      </c>
      <c r="B66" s="1">
        <f>IFERROR(__xludf.DUMMYFUNCTION("""COMPUTED_VALUE"""),1131.41)</f>
        <v>1131.41</v>
      </c>
      <c r="D66" s="2">
        <f>IFERROR(__xludf.DUMMYFUNCTION("""COMPUTED_VALUE"""),45744.66666666667)</f>
        <v>45744.66667</v>
      </c>
      <c r="E66" s="1">
        <f>IFERROR(__xludf.DUMMYFUNCTION("""COMPUTED_VALUE"""),1150.82)</f>
        <v>1150.82</v>
      </c>
      <c r="G66" s="2">
        <f>IFERROR(__xludf.DUMMYFUNCTION("""COMPUTED_VALUE"""),45744.66666666667)</f>
        <v>45744.66667</v>
      </c>
      <c r="H66" s="1">
        <f>IFERROR(__xludf.DUMMYFUNCTION("""COMPUTED_VALUE"""),1112.57)</f>
        <v>1112.57</v>
      </c>
      <c r="J66" s="2">
        <f>IFERROR(__xludf.DUMMYFUNCTION("""COMPUTED_VALUE"""),45744.66666666667)</f>
        <v>45744.66667</v>
      </c>
      <c r="K66" s="1">
        <f>IFERROR(__xludf.DUMMYFUNCTION("""COMPUTED_VALUE"""),1116.3)</f>
        <v>1116.3</v>
      </c>
      <c r="M66" s="2">
        <f>IFERROR(__xludf.DUMMYFUNCTION("""COMPUTED_VALUE"""),45744.66666666667)</f>
        <v>45744.66667</v>
      </c>
      <c r="N66" s="1">
        <f>IFERROR(__xludf.DUMMYFUNCTION("""COMPUTED_VALUE"""),6.1893058E7)</f>
        <v>61893058</v>
      </c>
    </row>
    <row r="67">
      <c r="A67" s="2">
        <f>IFERROR(__xludf.DUMMYFUNCTION("""COMPUTED_VALUE"""),45751.66666666667)</f>
        <v>45751.66667</v>
      </c>
      <c r="B67" s="1">
        <f>IFERROR(__xludf.DUMMYFUNCTION("""COMPUTED_VALUE"""),1107.69)</f>
        <v>1107.69</v>
      </c>
      <c r="D67" s="2">
        <f>IFERROR(__xludf.DUMMYFUNCTION("""COMPUTED_VALUE"""),45751.66666666667)</f>
        <v>45751.66667</v>
      </c>
      <c r="E67" s="1">
        <f>IFERROR(__xludf.DUMMYFUNCTION("""COMPUTED_VALUE"""),1130.33)</f>
        <v>1130.33</v>
      </c>
      <c r="G67" s="2">
        <f>IFERROR(__xludf.DUMMYFUNCTION("""COMPUTED_VALUE"""),45751.66666666667)</f>
        <v>45751.66667</v>
      </c>
      <c r="H67" s="1">
        <f>IFERROR(__xludf.DUMMYFUNCTION("""COMPUTED_VALUE"""),973.76)</f>
        <v>973.76</v>
      </c>
      <c r="J67" s="2">
        <f>IFERROR(__xludf.DUMMYFUNCTION("""COMPUTED_VALUE"""),45751.66666666667)</f>
        <v>45751.66667</v>
      </c>
      <c r="K67" s="1">
        <f>IFERROR(__xludf.DUMMYFUNCTION("""COMPUTED_VALUE"""),989.14)</f>
        <v>989.14</v>
      </c>
      <c r="M67" s="2">
        <f>IFERROR(__xludf.DUMMYFUNCTION("""COMPUTED_VALUE"""),45751.66666666667)</f>
        <v>45751.66667</v>
      </c>
      <c r="N67" s="1">
        <f>IFERROR(__xludf.DUMMYFUNCTION("""COMPUTED_VALUE"""),7.4325428E7)</f>
        <v>74325428</v>
      </c>
    </row>
    <row r="68">
      <c r="A68" s="2">
        <f>IFERROR(__xludf.DUMMYFUNCTION("""COMPUTED_VALUE"""),45758.66666666667)</f>
        <v>45758.66667</v>
      </c>
      <c r="B68" s="1">
        <f>IFERROR(__xludf.DUMMYFUNCTION("""COMPUTED_VALUE"""),986.82)</f>
        <v>986.82</v>
      </c>
      <c r="D68" s="2">
        <f>IFERROR(__xludf.DUMMYFUNCTION("""COMPUTED_VALUE"""),45758.66666666667)</f>
        <v>45758.66667</v>
      </c>
      <c r="E68" s="1">
        <f>IFERROR(__xludf.DUMMYFUNCTION("""COMPUTED_VALUE"""),1019.23)</f>
        <v>1019.23</v>
      </c>
      <c r="G68" s="2">
        <f>IFERROR(__xludf.DUMMYFUNCTION("""COMPUTED_VALUE"""),45758.66666666667)</f>
        <v>45758.66667</v>
      </c>
      <c r="H68" s="1">
        <f>IFERROR(__xludf.DUMMYFUNCTION("""COMPUTED_VALUE"""),916.88)</f>
        <v>916.88</v>
      </c>
      <c r="J68" s="2">
        <f>IFERROR(__xludf.DUMMYFUNCTION("""COMPUTED_VALUE"""),45758.66666666667)</f>
        <v>45758.66667</v>
      </c>
      <c r="K68" s="1">
        <f>IFERROR(__xludf.DUMMYFUNCTION("""COMPUTED_VALUE"""),983.86)</f>
        <v>983.86</v>
      </c>
      <c r="M68" s="2">
        <f>IFERROR(__xludf.DUMMYFUNCTION("""COMPUTED_VALUE"""),45758.66666666667)</f>
        <v>45758.66667</v>
      </c>
      <c r="N68" s="1">
        <f>IFERROR(__xludf.DUMMYFUNCTION("""COMPUTED_VALUE"""),8.3792443E7)</f>
        <v>83792443</v>
      </c>
    </row>
    <row r="69">
      <c r="A69" s="2">
        <f>IFERROR(__xludf.DUMMYFUNCTION("""COMPUTED_VALUE"""),45764.66666666667)</f>
        <v>45764.66667</v>
      </c>
      <c r="B69" s="1">
        <f>IFERROR(__xludf.DUMMYFUNCTION("""COMPUTED_VALUE"""),992.32)</f>
        <v>992.32</v>
      </c>
      <c r="D69" s="2">
        <f>IFERROR(__xludf.DUMMYFUNCTION("""COMPUTED_VALUE"""),45764.66666666667)</f>
        <v>45764.66667</v>
      </c>
      <c r="E69" s="1">
        <f>IFERROR(__xludf.DUMMYFUNCTION("""COMPUTED_VALUE"""),1009.69)</f>
        <v>1009.69</v>
      </c>
      <c r="G69" s="2">
        <f>IFERROR(__xludf.DUMMYFUNCTION("""COMPUTED_VALUE"""),45764.66666666667)</f>
        <v>45764.66667</v>
      </c>
      <c r="H69" s="1">
        <f>IFERROR(__xludf.DUMMYFUNCTION("""COMPUTED_VALUE"""),949.46)</f>
        <v>949.46</v>
      </c>
      <c r="J69" s="2">
        <f>IFERROR(__xludf.DUMMYFUNCTION("""COMPUTED_VALUE"""),45764.66666666667)</f>
        <v>45764.66667</v>
      </c>
      <c r="K69" s="1">
        <f>IFERROR(__xludf.DUMMYFUNCTION("""COMPUTED_VALUE"""),976.72)</f>
        <v>976.72</v>
      </c>
      <c r="M69" s="2">
        <f>IFERROR(__xludf.DUMMYFUNCTION("""COMPUTED_VALUE"""),45764.66666666667)</f>
        <v>45764.66667</v>
      </c>
      <c r="N69" s="1">
        <f>IFERROR(__xludf.DUMMYFUNCTION("""COMPUTED_VALUE"""),3.8907424E7)</f>
        <v>38907424</v>
      </c>
    </row>
    <row r="70">
      <c r="A70" s="2">
        <f>IFERROR(__xludf.DUMMYFUNCTION("""COMPUTED_VALUE"""),45772.66666666667)</f>
        <v>45772.66667</v>
      </c>
      <c r="B70" s="1">
        <f>IFERROR(__xludf.DUMMYFUNCTION("""COMPUTED_VALUE"""),972.08)</f>
        <v>972.08</v>
      </c>
      <c r="D70" s="2">
        <f>IFERROR(__xludf.DUMMYFUNCTION("""COMPUTED_VALUE"""),45772.66666666667)</f>
        <v>45772.66667</v>
      </c>
      <c r="E70" s="1">
        <f>IFERROR(__xludf.DUMMYFUNCTION("""COMPUTED_VALUE"""),1014.62)</f>
        <v>1014.62</v>
      </c>
      <c r="G70" s="2">
        <f>IFERROR(__xludf.DUMMYFUNCTION("""COMPUTED_VALUE"""),45772.66666666667)</f>
        <v>45772.66667</v>
      </c>
      <c r="H70" s="1">
        <f>IFERROR(__xludf.DUMMYFUNCTION("""COMPUTED_VALUE"""),953.79)</f>
        <v>953.79</v>
      </c>
      <c r="J70" s="2">
        <f>IFERROR(__xludf.DUMMYFUNCTION("""COMPUTED_VALUE"""),45772.66666666667)</f>
        <v>45772.66667</v>
      </c>
      <c r="K70" s="1">
        <f>IFERROR(__xludf.DUMMYFUNCTION("""COMPUTED_VALUE"""),992.06)</f>
        <v>992.06</v>
      </c>
      <c r="M70" s="2">
        <f>IFERROR(__xludf.DUMMYFUNCTION("""COMPUTED_VALUE"""),45772.66666666667)</f>
        <v>45772.66667</v>
      </c>
      <c r="N70" s="1">
        <f>IFERROR(__xludf.DUMMYFUNCTION("""COMPUTED_VALUE"""),4.9923395E7)</f>
        <v>49923395</v>
      </c>
    </row>
    <row r="71">
      <c r="A71" s="2">
        <f>IFERROR(__xludf.DUMMYFUNCTION("""COMPUTED_VALUE"""),45779.66666666667)</f>
        <v>45779.66667</v>
      </c>
      <c r="B71" s="1">
        <f>IFERROR(__xludf.DUMMYFUNCTION("""COMPUTED_VALUE"""),994.17)</f>
        <v>994.17</v>
      </c>
      <c r="D71" s="2">
        <f>IFERROR(__xludf.DUMMYFUNCTION("""COMPUTED_VALUE"""),45779.66666666667)</f>
        <v>45779.66667</v>
      </c>
      <c r="E71" s="1">
        <f>IFERROR(__xludf.DUMMYFUNCTION("""COMPUTED_VALUE"""),1012.93)</f>
        <v>1012.93</v>
      </c>
      <c r="G71" s="2">
        <f>IFERROR(__xludf.DUMMYFUNCTION("""COMPUTED_VALUE"""),45779.66666666667)</f>
        <v>45779.66667</v>
      </c>
      <c r="H71" s="1">
        <f>IFERROR(__xludf.DUMMYFUNCTION("""COMPUTED_VALUE"""),958.92)</f>
        <v>958.92</v>
      </c>
      <c r="J71" s="2">
        <f>IFERROR(__xludf.DUMMYFUNCTION("""COMPUTED_VALUE"""),45779.66666666667)</f>
        <v>45779.66667</v>
      </c>
      <c r="K71" s="1">
        <f>IFERROR(__xludf.DUMMYFUNCTION("""COMPUTED_VALUE"""),1002.76)</f>
        <v>1002.76</v>
      </c>
      <c r="M71" s="2">
        <f>IFERROR(__xludf.DUMMYFUNCTION("""COMPUTED_VALUE"""),45779.66666666667)</f>
        <v>45779.66667</v>
      </c>
      <c r="N71" s="1">
        <f>IFERROR(__xludf.DUMMYFUNCTION("""COMPUTED_VALUE"""),7.070784E7)</f>
        <v>70707840</v>
      </c>
    </row>
    <row r="72">
      <c r="A72" s="2">
        <f>IFERROR(__xludf.DUMMYFUNCTION("""COMPUTED_VALUE"""),45786.66666666667)</f>
        <v>45786.66667</v>
      </c>
      <c r="B72" s="1">
        <f>IFERROR(__xludf.DUMMYFUNCTION("""COMPUTED_VALUE"""),998.13)</f>
        <v>998.13</v>
      </c>
      <c r="D72" s="2">
        <f>IFERROR(__xludf.DUMMYFUNCTION("""COMPUTED_VALUE"""),45786.66666666667)</f>
        <v>45786.66667</v>
      </c>
      <c r="E72" s="1">
        <f>IFERROR(__xludf.DUMMYFUNCTION("""COMPUTED_VALUE"""),1012.53)</f>
        <v>1012.53</v>
      </c>
      <c r="G72" s="2">
        <f>IFERROR(__xludf.DUMMYFUNCTION("""COMPUTED_VALUE"""),45786.66666666667)</f>
        <v>45786.66667</v>
      </c>
      <c r="H72" s="1">
        <f>IFERROR(__xludf.DUMMYFUNCTION("""COMPUTED_VALUE"""),971.17)</f>
        <v>971.17</v>
      </c>
      <c r="J72" s="2">
        <f>IFERROR(__xludf.DUMMYFUNCTION("""COMPUTED_VALUE"""),45786.66666666667)</f>
        <v>45786.66667</v>
      </c>
      <c r="K72" s="1">
        <f>IFERROR(__xludf.DUMMYFUNCTION("""COMPUTED_VALUE"""),994.45)</f>
        <v>994.45</v>
      </c>
      <c r="M72" s="2">
        <f>IFERROR(__xludf.DUMMYFUNCTION("""COMPUTED_VALUE"""),45786.66666666667)</f>
        <v>45786.66667</v>
      </c>
      <c r="N72" s="1">
        <f>IFERROR(__xludf.DUMMYFUNCTION("""COMPUTED_VALUE"""),5.7890362E7)</f>
        <v>57890362</v>
      </c>
    </row>
    <row r="73">
      <c r="A73" s="2">
        <f>IFERROR(__xludf.DUMMYFUNCTION("""COMPUTED_VALUE"""),45793.66666666667)</f>
        <v>45793.66667</v>
      </c>
      <c r="B73" s="1">
        <f>IFERROR(__xludf.DUMMYFUNCTION("""COMPUTED_VALUE"""),1019.16)</f>
        <v>1019.16</v>
      </c>
      <c r="D73" s="2">
        <f>IFERROR(__xludf.DUMMYFUNCTION("""COMPUTED_VALUE"""),45793.66666666667)</f>
        <v>45793.66667</v>
      </c>
      <c r="E73" s="1">
        <f>IFERROR(__xludf.DUMMYFUNCTION("""COMPUTED_VALUE"""),1071.42)</f>
        <v>1071.42</v>
      </c>
      <c r="G73" s="2">
        <f>IFERROR(__xludf.DUMMYFUNCTION("""COMPUTED_VALUE"""),45793.66666666667)</f>
        <v>45793.66667</v>
      </c>
      <c r="H73" s="1">
        <f>IFERROR(__xludf.DUMMYFUNCTION("""COMPUTED_VALUE"""),1019.16)</f>
        <v>1019.16</v>
      </c>
      <c r="J73" s="2">
        <f>IFERROR(__xludf.DUMMYFUNCTION("""COMPUTED_VALUE"""),45793.66666666667)</f>
        <v>45793.66667</v>
      </c>
      <c r="K73" s="1">
        <f>IFERROR(__xludf.DUMMYFUNCTION("""COMPUTED_VALUE"""),1057.91)</f>
        <v>1057.91</v>
      </c>
      <c r="M73" s="2">
        <f>IFERROR(__xludf.DUMMYFUNCTION("""COMPUTED_VALUE"""),45793.66666666667)</f>
        <v>45793.66667</v>
      </c>
      <c r="N73" s="1">
        <f>IFERROR(__xludf.DUMMYFUNCTION("""COMPUTED_VALUE"""),6.9732278E7)</f>
        <v>69732278</v>
      </c>
    </row>
    <row r="74">
      <c r="A74" s="2">
        <f>IFERROR(__xludf.DUMMYFUNCTION("""COMPUTED_VALUE"""),45800.66666666667)</f>
        <v>45800.66667</v>
      </c>
      <c r="B74" s="1">
        <f>IFERROR(__xludf.DUMMYFUNCTION("""COMPUTED_VALUE"""),1055.96)</f>
        <v>1055.96</v>
      </c>
      <c r="D74" s="2">
        <f>IFERROR(__xludf.DUMMYFUNCTION("""COMPUTED_VALUE"""),45800.66666666667)</f>
        <v>45800.66667</v>
      </c>
      <c r="E74" s="1">
        <f>IFERROR(__xludf.DUMMYFUNCTION("""COMPUTED_VALUE"""),1055.96)</f>
        <v>1055.96</v>
      </c>
      <c r="G74" s="2">
        <f>IFERROR(__xludf.DUMMYFUNCTION("""COMPUTED_VALUE"""),45800.66666666667)</f>
        <v>45800.66667</v>
      </c>
      <c r="H74" s="1">
        <f>IFERROR(__xludf.DUMMYFUNCTION("""COMPUTED_VALUE"""),994.04)</f>
        <v>994.04</v>
      </c>
      <c r="J74" s="2">
        <f>IFERROR(__xludf.DUMMYFUNCTION("""COMPUTED_VALUE"""),45800.66666666667)</f>
        <v>45800.66667</v>
      </c>
      <c r="K74" s="1">
        <f>IFERROR(__xludf.DUMMYFUNCTION("""COMPUTED_VALUE"""),998.6)</f>
        <v>998.6</v>
      </c>
      <c r="M74" s="2">
        <f>IFERROR(__xludf.DUMMYFUNCTION("""COMPUTED_VALUE"""),45800.66666666667)</f>
        <v>45800.66667</v>
      </c>
      <c r="N74" s="1">
        <f>IFERROR(__xludf.DUMMYFUNCTION("""COMPUTED_VALUE"""),4.990252E7)</f>
        <v>49902520</v>
      </c>
    </row>
    <row r="75">
      <c r="A75" s="2">
        <f>IFERROR(__xludf.DUMMYFUNCTION("""COMPUTED_VALUE"""),45807.66666666667)</f>
        <v>45807.66667</v>
      </c>
      <c r="B75" s="1">
        <f>IFERROR(__xludf.DUMMYFUNCTION("""COMPUTED_VALUE"""),999.62)</f>
        <v>999.62</v>
      </c>
      <c r="D75" s="2">
        <f>IFERROR(__xludf.DUMMYFUNCTION("""COMPUTED_VALUE"""),45807.66666666667)</f>
        <v>45807.66667</v>
      </c>
      <c r="E75" s="1">
        <f>IFERROR(__xludf.DUMMYFUNCTION("""COMPUTED_VALUE"""),1022.33)</f>
        <v>1022.33</v>
      </c>
      <c r="G75" s="2">
        <f>IFERROR(__xludf.DUMMYFUNCTION("""COMPUTED_VALUE"""),45807.66666666667)</f>
        <v>45807.66667</v>
      </c>
      <c r="H75" s="1">
        <f>IFERROR(__xludf.DUMMYFUNCTION("""COMPUTED_VALUE"""),999.62)</f>
        <v>999.62</v>
      </c>
      <c r="J75" s="2">
        <f>IFERROR(__xludf.DUMMYFUNCTION("""COMPUTED_VALUE"""),45807.66666666667)</f>
        <v>45807.66667</v>
      </c>
      <c r="K75" s="1">
        <f>IFERROR(__xludf.DUMMYFUNCTION("""COMPUTED_VALUE"""),1013.03)</f>
        <v>1013.03</v>
      </c>
      <c r="M75" s="2">
        <f>IFERROR(__xludf.DUMMYFUNCTION("""COMPUTED_VALUE"""),45807.66666666667)</f>
        <v>45807.66667</v>
      </c>
      <c r="N75" s="1">
        <f>IFERROR(__xludf.DUMMYFUNCTION("""COMPUTED_VALUE"""),4.4963581E7)</f>
        <v>44963581</v>
      </c>
    </row>
    <row r="76">
      <c r="A76" s="2">
        <f>IFERROR(__xludf.DUMMYFUNCTION("""COMPUTED_VALUE"""),45814.66666666667)</f>
        <v>45814.66667</v>
      </c>
      <c r="B76" s="1">
        <f>IFERROR(__xludf.DUMMYFUNCTION("""COMPUTED_VALUE"""),1009.69)</f>
        <v>1009.69</v>
      </c>
      <c r="D76" s="2">
        <f>IFERROR(__xludf.DUMMYFUNCTION("""COMPUTED_VALUE"""),45814.66666666667)</f>
        <v>45814.66667</v>
      </c>
      <c r="E76" s="1">
        <f>IFERROR(__xludf.DUMMYFUNCTION("""COMPUTED_VALUE"""),1024.29)</f>
        <v>1024.29</v>
      </c>
      <c r="G76" s="2">
        <f>IFERROR(__xludf.DUMMYFUNCTION("""COMPUTED_VALUE"""),45814.66666666667)</f>
        <v>45814.66667</v>
      </c>
      <c r="H76" s="1">
        <f>IFERROR(__xludf.DUMMYFUNCTION("""COMPUTED_VALUE"""),996.89)</f>
        <v>996.89</v>
      </c>
      <c r="J76" s="2">
        <f>IFERROR(__xludf.DUMMYFUNCTION("""COMPUTED_VALUE"""),45814.66666666667)</f>
        <v>45814.66667</v>
      </c>
      <c r="K76" s="1">
        <f>IFERROR(__xludf.DUMMYFUNCTION("""COMPUTED_VALUE"""),1019.1)</f>
        <v>1019.1</v>
      </c>
      <c r="M76" s="2">
        <f>IFERROR(__xludf.DUMMYFUNCTION("""COMPUTED_VALUE"""),45814.66666666667)</f>
        <v>45814.66667</v>
      </c>
      <c r="N76" s="1">
        <f>IFERROR(__xludf.DUMMYFUNCTION("""COMPUTED_VALUE"""),4.2338467E7)</f>
        <v>42338467</v>
      </c>
    </row>
    <row r="77">
      <c r="A77" s="2">
        <f>IFERROR(__xludf.DUMMYFUNCTION("""COMPUTED_VALUE"""),45821.66666666667)</f>
        <v>45821.66667</v>
      </c>
      <c r="B77" s="1">
        <f>IFERROR(__xludf.DUMMYFUNCTION("""COMPUTED_VALUE"""),1020.11)</f>
        <v>1020.11</v>
      </c>
      <c r="D77" s="2">
        <f>IFERROR(__xludf.DUMMYFUNCTION("""COMPUTED_VALUE"""),45821.66666666667)</f>
        <v>45821.66667</v>
      </c>
      <c r="E77" s="1">
        <f>IFERROR(__xludf.DUMMYFUNCTION("""COMPUTED_VALUE"""),1063.83)</f>
        <v>1063.83</v>
      </c>
      <c r="G77" s="2">
        <f>IFERROR(__xludf.DUMMYFUNCTION("""COMPUTED_VALUE"""),45821.66666666667)</f>
        <v>45821.66667</v>
      </c>
      <c r="H77" s="1">
        <f>IFERROR(__xludf.DUMMYFUNCTION("""COMPUTED_VALUE"""),1020.11)</f>
        <v>1020.11</v>
      </c>
      <c r="J77" s="2">
        <f>IFERROR(__xludf.DUMMYFUNCTION("""COMPUTED_VALUE"""),45821.66666666667)</f>
        <v>45821.66667</v>
      </c>
      <c r="K77" s="1">
        <f>IFERROR(__xludf.DUMMYFUNCTION("""COMPUTED_VALUE"""),1035.28)</f>
        <v>1035.28</v>
      </c>
      <c r="M77" s="2">
        <f>IFERROR(__xludf.DUMMYFUNCTION("""COMPUTED_VALUE"""),45821.66666666667)</f>
        <v>45821.66667</v>
      </c>
      <c r="N77" s="1">
        <f>IFERROR(__xludf.DUMMYFUNCTION("""COMPUTED_VALUE"""),4.8361417E7)</f>
        <v>48361417</v>
      </c>
    </row>
    <row r="78">
      <c r="A78" s="2">
        <f>IFERROR(__xludf.DUMMYFUNCTION("""COMPUTED_VALUE"""),45828.66666666667)</f>
        <v>45828.66667</v>
      </c>
      <c r="B78" s="1">
        <f>IFERROR(__xludf.DUMMYFUNCTION("""COMPUTED_VALUE"""),1038.79)</f>
        <v>1038.79</v>
      </c>
      <c r="D78" s="2">
        <f>IFERROR(__xludf.DUMMYFUNCTION("""COMPUTED_VALUE"""),45828.66666666667)</f>
        <v>45828.66667</v>
      </c>
      <c r="E78" s="1">
        <f>IFERROR(__xludf.DUMMYFUNCTION("""COMPUTED_VALUE"""),1050.72)</f>
        <v>1050.72</v>
      </c>
      <c r="G78" s="2">
        <f>IFERROR(__xludf.DUMMYFUNCTION("""COMPUTED_VALUE"""),45828.66666666667)</f>
        <v>45828.66667</v>
      </c>
      <c r="H78" s="1">
        <f>IFERROR(__xludf.DUMMYFUNCTION("""COMPUTED_VALUE"""),1026.86)</f>
        <v>1026.86</v>
      </c>
      <c r="J78" s="2">
        <f>IFERROR(__xludf.DUMMYFUNCTION("""COMPUTED_VALUE"""),45828.66666666667)</f>
        <v>45828.66667</v>
      </c>
      <c r="K78" s="1">
        <f>IFERROR(__xludf.DUMMYFUNCTION("""COMPUTED_VALUE"""),1036.86)</f>
        <v>1036.86</v>
      </c>
      <c r="M78" s="2">
        <f>IFERROR(__xludf.DUMMYFUNCTION("""COMPUTED_VALUE"""),45828.66666666667)</f>
        <v>45828.66667</v>
      </c>
      <c r="N78" s="1">
        <f>IFERROR(__xludf.DUMMYFUNCTION("""COMPUTED_VALUE"""),5.1675021E7)</f>
        <v>51675021</v>
      </c>
    </row>
    <row r="79">
      <c r="A79" s="2">
        <f>IFERROR(__xludf.DUMMYFUNCTION("""COMPUTED_VALUE"""),45835.66666666667)</f>
        <v>45835.66667</v>
      </c>
      <c r="B79" s="1">
        <f>IFERROR(__xludf.DUMMYFUNCTION("""COMPUTED_VALUE"""),1032.89)</f>
        <v>1032.89</v>
      </c>
      <c r="D79" s="2">
        <f>IFERROR(__xludf.DUMMYFUNCTION("""COMPUTED_VALUE"""),45835.66666666667)</f>
        <v>45835.66667</v>
      </c>
      <c r="E79" s="1">
        <f>IFERROR(__xludf.DUMMYFUNCTION("""COMPUTED_VALUE"""),1060.51)</f>
        <v>1060.51</v>
      </c>
      <c r="G79" s="2">
        <f>IFERROR(__xludf.DUMMYFUNCTION("""COMPUTED_VALUE"""),45835.66666666667)</f>
        <v>45835.66667</v>
      </c>
      <c r="H79" s="1">
        <f>IFERROR(__xludf.DUMMYFUNCTION("""COMPUTED_VALUE"""),1020.03)</f>
        <v>1020.03</v>
      </c>
      <c r="J79" s="2">
        <f>IFERROR(__xludf.DUMMYFUNCTION("""COMPUTED_VALUE"""),45835.66666666667)</f>
        <v>45835.66667</v>
      </c>
      <c r="K79" s="1">
        <f>IFERROR(__xludf.DUMMYFUNCTION("""COMPUTED_VALUE"""),1055.74)</f>
        <v>1055.74</v>
      </c>
      <c r="M79" s="2">
        <f>IFERROR(__xludf.DUMMYFUNCTION("""COMPUTED_VALUE"""),45835.66666666667)</f>
        <v>45835.66667</v>
      </c>
      <c r="N79" s="1">
        <f>IFERROR(__xludf.DUMMYFUNCTION("""COMPUTED_VALUE"""),7.0569843E7)</f>
        <v>70569843</v>
      </c>
    </row>
    <row r="80">
      <c r="A80" s="2">
        <f>IFERROR(__xludf.DUMMYFUNCTION("""COMPUTED_VALUE"""),45841.54166666667)</f>
        <v>45841.54167</v>
      </c>
      <c r="B80" s="1">
        <f>IFERROR(__xludf.DUMMYFUNCTION("""COMPUTED_VALUE"""),1054.04)</f>
        <v>1054.04</v>
      </c>
      <c r="D80" s="2">
        <f>IFERROR(__xludf.DUMMYFUNCTION("""COMPUTED_VALUE"""),45841.54166666667)</f>
        <v>45841.54167</v>
      </c>
      <c r="E80" s="1">
        <f>IFERROR(__xludf.DUMMYFUNCTION("""COMPUTED_VALUE"""),1112.96)</f>
        <v>1112.96</v>
      </c>
      <c r="G80" s="2">
        <f>IFERROR(__xludf.DUMMYFUNCTION("""COMPUTED_VALUE"""),45841.54166666667)</f>
        <v>45841.54167</v>
      </c>
      <c r="H80" s="1">
        <f>IFERROR(__xludf.DUMMYFUNCTION("""COMPUTED_VALUE"""),1045.65)</f>
        <v>1045.65</v>
      </c>
      <c r="J80" s="2">
        <f>IFERROR(__xludf.DUMMYFUNCTION("""COMPUTED_VALUE"""),45841.54166666667)</f>
        <v>45841.54167</v>
      </c>
      <c r="K80" s="1">
        <f>IFERROR(__xludf.DUMMYFUNCTION("""COMPUTED_VALUE"""),1094.22)</f>
        <v>1094.22</v>
      </c>
      <c r="M80" s="2">
        <f>IFERROR(__xludf.DUMMYFUNCTION("""COMPUTED_VALUE"""),45841.54166666667)</f>
        <v>45841.54167</v>
      </c>
      <c r="N80" s="1">
        <f>IFERROR(__xludf.DUMMYFUNCTION("""COMPUTED_VALUE"""),4.4035504E7)</f>
        <v>44035504</v>
      </c>
    </row>
    <row r="81">
      <c r="A81" s="2">
        <f>IFERROR(__xludf.DUMMYFUNCTION("""COMPUTED_VALUE"""),45849.66666666667)</f>
        <v>45849.66667</v>
      </c>
      <c r="B81" s="1">
        <f>IFERROR(__xludf.DUMMYFUNCTION("""COMPUTED_VALUE"""),1093.17)</f>
        <v>1093.17</v>
      </c>
      <c r="D81" s="2">
        <f>IFERROR(__xludf.DUMMYFUNCTION("""COMPUTED_VALUE"""),45849.66666666667)</f>
        <v>45849.66667</v>
      </c>
      <c r="E81" s="1">
        <f>IFERROR(__xludf.DUMMYFUNCTION("""COMPUTED_VALUE"""),1101.24)</f>
        <v>1101.24</v>
      </c>
      <c r="G81" s="2">
        <f>IFERROR(__xludf.DUMMYFUNCTION("""COMPUTED_VALUE"""),45849.66666666667)</f>
        <v>45849.66667</v>
      </c>
      <c r="H81" s="1">
        <f>IFERROR(__xludf.DUMMYFUNCTION("""COMPUTED_VALUE"""),1063.64)</f>
        <v>1063.64</v>
      </c>
      <c r="J81" s="2">
        <f>IFERROR(__xludf.DUMMYFUNCTION("""COMPUTED_VALUE"""),45849.66666666667)</f>
        <v>45849.66667</v>
      </c>
      <c r="K81" s="1">
        <f>IFERROR(__xludf.DUMMYFUNCTION("""COMPUTED_VALUE"""),1071.75)</f>
        <v>1071.75</v>
      </c>
      <c r="M81" s="2">
        <f>IFERROR(__xludf.DUMMYFUNCTION("""COMPUTED_VALUE"""),45849.66666666667)</f>
        <v>45849.66667</v>
      </c>
      <c r="N81" s="1">
        <f>IFERROR(__xludf.DUMMYFUNCTION("""COMPUTED_VALUE"""),4.9964196E7)</f>
        <v>49964196</v>
      </c>
    </row>
    <row r="82">
      <c r="A82" s="2">
        <f>IFERROR(__xludf.DUMMYFUNCTION("""COMPUTED_VALUE"""),45856.66666666667)</f>
        <v>45856.66667</v>
      </c>
      <c r="B82" s="1">
        <f>IFERROR(__xludf.DUMMYFUNCTION("""COMPUTED_VALUE"""),1071.41)</f>
        <v>1071.41</v>
      </c>
      <c r="D82" s="2">
        <f>IFERROR(__xludf.DUMMYFUNCTION("""COMPUTED_VALUE"""),45856.66666666667)</f>
        <v>45856.66667</v>
      </c>
      <c r="E82" s="1">
        <f>IFERROR(__xludf.DUMMYFUNCTION("""COMPUTED_VALUE"""),1071.41)</f>
        <v>1071.41</v>
      </c>
      <c r="G82" s="2">
        <f>IFERROR(__xludf.DUMMYFUNCTION("""COMPUTED_VALUE"""),45856.66666666667)</f>
        <v>45856.66667</v>
      </c>
      <c r="H82" s="1">
        <f>IFERROR(__xludf.DUMMYFUNCTION("""COMPUTED_VALUE"""),1035.03)</f>
        <v>1035.03</v>
      </c>
      <c r="J82" s="2">
        <f>IFERROR(__xludf.DUMMYFUNCTION("""COMPUTED_VALUE"""),45856.66666666667)</f>
        <v>45856.66667</v>
      </c>
      <c r="K82" s="1">
        <f>IFERROR(__xludf.DUMMYFUNCTION("""COMPUTED_VALUE"""),1041.36)</f>
        <v>1041.36</v>
      </c>
      <c r="M82" s="2">
        <f>IFERROR(__xludf.DUMMYFUNCTION("""COMPUTED_VALUE"""),45856.66666666667)</f>
        <v>45856.66667</v>
      </c>
      <c r="N82" s="1">
        <f>IFERROR(__xludf.DUMMYFUNCTION("""COMPUTED_VALUE"""),4.5261204E7)</f>
        <v>45261204</v>
      </c>
    </row>
    <row r="83">
      <c r="A83" s="2">
        <f>IFERROR(__xludf.DUMMYFUNCTION("""COMPUTED_VALUE"""),45863.66666666667)</f>
        <v>45863.66667</v>
      </c>
      <c r="B83" s="1">
        <f>IFERROR(__xludf.DUMMYFUNCTION("""COMPUTED_VALUE"""),1043.6)</f>
        <v>1043.6</v>
      </c>
      <c r="D83" s="2">
        <f>IFERROR(__xludf.DUMMYFUNCTION("""COMPUTED_VALUE"""),45863.66666666667)</f>
        <v>45863.66667</v>
      </c>
      <c r="E83" s="1">
        <f>IFERROR(__xludf.DUMMYFUNCTION("""COMPUTED_VALUE"""),1100.38)</f>
        <v>1100.38</v>
      </c>
      <c r="G83" s="2">
        <f>IFERROR(__xludf.DUMMYFUNCTION("""COMPUTED_VALUE"""),45863.66666666667)</f>
        <v>45863.66667</v>
      </c>
      <c r="H83" s="1">
        <f>IFERROR(__xludf.DUMMYFUNCTION("""COMPUTED_VALUE"""),1038.29)</f>
        <v>1038.29</v>
      </c>
      <c r="J83" s="2">
        <f>IFERROR(__xludf.DUMMYFUNCTION("""COMPUTED_VALUE"""),45863.66666666667)</f>
        <v>45863.66667</v>
      </c>
      <c r="K83" s="1">
        <f>IFERROR(__xludf.DUMMYFUNCTION("""COMPUTED_VALUE"""),1097.72)</f>
        <v>1097.72</v>
      </c>
      <c r="M83" s="2">
        <f>IFERROR(__xludf.DUMMYFUNCTION("""COMPUTED_VALUE"""),45863.66666666667)</f>
        <v>45863.66667</v>
      </c>
      <c r="N83" s="1">
        <f>IFERROR(__xludf.DUMMYFUNCTION("""COMPUTED_VALUE"""),4.7427305E7)</f>
        <v>47427305</v>
      </c>
    </row>
    <row r="84">
      <c r="A84" s="2">
        <f>IFERROR(__xludf.DUMMYFUNCTION("""COMPUTED_VALUE"""),45870.66666666667)</f>
        <v>45870.66667</v>
      </c>
      <c r="B84" s="1">
        <f>IFERROR(__xludf.DUMMYFUNCTION("""COMPUTED_VALUE"""),1094.14)</f>
        <v>1094.14</v>
      </c>
      <c r="D84" s="2">
        <f>IFERROR(__xludf.DUMMYFUNCTION("""COMPUTED_VALUE"""),45870.66666666667)</f>
        <v>45870.66667</v>
      </c>
      <c r="E84" s="1">
        <f>IFERROR(__xludf.DUMMYFUNCTION("""COMPUTED_VALUE"""),1094.14)</f>
        <v>1094.14</v>
      </c>
      <c r="G84" s="2">
        <f>IFERROR(__xludf.DUMMYFUNCTION("""COMPUTED_VALUE"""),45870.66666666667)</f>
        <v>45870.66667</v>
      </c>
      <c r="H84" s="1">
        <f>IFERROR(__xludf.DUMMYFUNCTION("""COMPUTED_VALUE"""),966.75)</f>
        <v>966.75</v>
      </c>
      <c r="J84" s="2">
        <f>IFERROR(__xludf.DUMMYFUNCTION("""COMPUTED_VALUE"""),45870.66666666667)</f>
        <v>45870.66667</v>
      </c>
      <c r="K84" s="1">
        <f>IFERROR(__xludf.DUMMYFUNCTION("""COMPUTED_VALUE"""),968.93)</f>
        <v>968.93</v>
      </c>
      <c r="M84" s="2">
        <f>IFERROR(__xludf.DUMMYFUNCTION("""COMPUTED_VALUE"""),45870.66666666667)</f>
        <v>45870.66667</v>
      </c>
      <c r="N84" s="1">
        <f>IFERROR(__xludf.DUMMYFUNCTION("""COMPUTED_VALUE"""),1.19364802E8)</f>
        <v>119364802</v>
      </c>
    </row>
    <row r="85">
      <c r="A85" s="2">
        <f>IFERROR(__xludf.DUMMYFUNCTION("""COMPUTED_VALUE"""),45877.66666666667)</f>
        <v>45877.66667</v>
      </c>
      <c r="B85" s="1">
        <f>IFERROR(__xludf.DUMMYFUNCTION("""COMPUTED_VALUE"""),970.26)</f>
        <v>970.26</v>
      </c>
      <c r="D85" s="2">
        <f>IFERROR(__xludf.DUMMYFUNCTION("""COMPUTED_VALUE"""),45877.66666666667)</f>
        <v>45877.66667</v>
      </c>
      <c r="E85" s="1">
        <f>IFERROR(__xludf.DUMMYFUNCTION("""COMPUTED_VALUE"""),1015.12)</f>
        <v>1015.12</v>
      </c>
      <c r="G85" s="2">
        <f>IFERROR(__xludf.DUMMYFUNCTION("""COMPUTED_VALUE"""),45877.66666666667)</f>
        <v>45877.66667</v>
      </c>
      <c r="H85" s="1">
        <f>IFERROR(__xludf.DUMMYFUNCTION("""COMPUTED_VALUE"""),970.26)</f>
        <v>970.26</v>
      </c>
      <c r="J85" s="2">
        <f>IFERROR(__xludf.DUMMYFUNCTION("""COMPUTED_VALUE"""),45877.66666666667)</f>
        <v>45877.66667</v>
      </c>
      <c r="K85" s="1">
        <f>IFERROR(__xludf.DUMMYFUNCTION("""COMPUTED_VALUE"""),1002.1)</f>
        <v>1002.1</v>
      </c>
      <c r="M85" s="2">
        <f>IFERROR(__xludf.DUMMYFUNCTION("""COMPUTED_VALUE"""),45877.66666666667)</f>
        <v>45877.66667</v>
      </c>
      <c r="N85" s="1">
        <f>IFERROR(__xludf.DUMMYFUNCTION("""COMPUTED_VALUE"""),6.8913208E7)</f>
        <v>68913208</v>
      </c>
    </row>
    <row r="86">
      <c r="A86" s="2">
        <f>IFERROR(__xludf.DUMMYFUNCTION("""COMPUTED_VALUE"""),45884.66666666667)</f>
        <v>45884.66667</v>
      </c>
      <c r="B86" s="1">
        <f>IFERROR(__xludf.DUMMYFUNCTION("""COMPUTED_VALUE"""),1003.85)</f>
        <v>1003.85</v>
      </c>
      <c r="D86" s="2">
        <f>IFERROR(__xludf.DUMMYFUNCTION("""COMPUTED_VALUE"""),45884.66666666667)</f>
        <v>45884.66667</v>
      </c>
      <c r="E86" s="1">
        <f>IFERROR(__xludf.DUMMYFUNCTION("""COMPUTED_VALUE"""),1031.23)</f>
        <v>1031.23</v>
      </c>
      <c r="G86" s="2">
        <f>IFERROR(__xludf.DUMMYFUNCTION("""COMPUTED_VALUE"""),45884.66666666667)</f>
        <v>45884.66667</v>
      </c>
      <c r="H86" s="1">
        <f>IFERROR(__xludf.DUMMYFUNCTION("""COMPUTED_VALUE"""),986.68)</f>
        <v>986.68</v>
      </c>
      <c r="J86" s="2">
        <f>IFERROR(__xludf.DUMMYFUNCTION("""COMPUTED_VALUE"""),45884.66666666667)</f>
        <v>45884.66667</v>
      </c>
      <c r="K86" s="1">
        <f>IFERROR(__xludf.DUMMYFUNCTION("""COMPUTED_VALUE"""),1017.6)</f>
        <v>1017.6</v>
      </c>
      <c r="M86" s="2">
        <f>IFERROR(__xludf.DUMMYFUNCTION("""COMPUTED_VALUE"""),45884.66666666667)</f>
        <v>45884.66667</v>
      </c>
      <c r="N86" s="1">
        <f>IFERROR(__xludf.DUMMYFUNCTION("""COMPUTED_VALUE"""),7.996142E7)</f>
        <v>79961420</v>
      </c>
    </row>
    <row r="87">
      <c r="A87" s="2">
        <f>IFERROR(__xludf.DUMMYFUNCTION("""COMPUTED_VALUE"""),45891.66666666667)</f>
        <v>45891.66667</v>
      </c>
      <c r="B87" s="1">
        <f>IFERROR(__xludf.DUMMYFUNCTION("""COMPUTED_VALUE"""),1010.42)</f>
        <v>1010.42</v>
      </c>
      <c r="D87" s="2">
        <f>IFERROR(__xludf.DUMMYFUNCTION("""COMPUTED_VALUE"""),45891.66666666667)</f>
        <v>45891.66667</v>
      </c>
      <c r="E87" s="1">
        <f>IFERROR(__xludf.DUMMYFUNCTION("""COMPUTED_VALUE"""),1044.51)</f>
        <v>1044.51</v>
      </c>
      <c r="G87" s="2">
        <f>IFERROR(__xludf.DUMMYFUNCTION("""COMPUTED_VALUE"""),45891.66666666667)</f>
        <v>45891.66667</v>
      </c>
      <c r="H87" s="1">
        <f>IFERROR(__xludf.DUMMYFUNCTION("""COMPUTED_VALUE"""),1000.55)</f>
        <v>1000.55</v>
      </c>
      <c r="J87" s="2">
        <f>IFERROR(__xludf.DUMMYFUNCTION("""COMPUTED_VALUE"""),45891.66666666667)</f>
        <v>45891.66667</v>
      </c>
      <c r="K87" s="1">
        <f>IFERROR(__xludf.DUMMYFUNCTION("""COMPUTED_VALUE"""),1038.21)</f>
        <v>1038.21</v>
      </c>
      <c r="M87" s="2">
        <f>IFERROR(__xludf.DUMMYFUNCTION("""COMPUTED_VALUE"""),45891.66666666667)</f>
        <v>45891.66667</v>
      </c>
      <c r="N87" s="1">
        <f>IFERROR(__xludf.DUMMYFUNCTION("""COMPUTED_VALUE"""),6.3090416E7)</f>
        <v>63090416</v>
      </c>
    </row>
    <row r="88">
      <c r="A88" s="2">
        <f>IFERROR(__xludf.DUMMYFUNCTION("""COMPUTED_VALUE"""),45898.66666666667)</f>
        <v>45898.66667</v>
      </c>
      <c r="B88" s="1">
        <f>IFERROR(__xludf.DUMMYFUNCTION("""COMPUTED_VALUE"""),1036.27)</f>
        <v>1036.27</v>
      </c>
      <c r="D88" s="2">
        <f>IFERROR(__xludf.DUMMYFUNCTION("""COMPUTED_VALUE"""),45898.66666666667)</f>
        <v>45898.66667</v>
      </c>
      <c r="E88" s="1">
        <f>IFERROR(__xludf.DUMMYFUNCTION("""COMPUTED_VALUE"""),1036.8)</f>
        <v>1036.8</v>
      </c>
      <c r="G88" s="2">
        <f>IFERROR(__xludf.DUMMYFUNCTION("""COMPUTED_VALUE"""),45898.66666666667)</f>
        <v>45898.66667</v>
      </c>
      <c r="H88" s="1">
        <f>IFERROR(__xludf.DUMMYFUNCTION("""COMPUTED_VALUE"""),1014.78)</f>
        <v>1014.78</v>
      </c>
      <c r="J88" s="2">
        <f>IFERROR(__xludf.DUMMYFUNCTION("""COMPUTED_VALUE"""),45898.66666666667)</f>
        <v>45898.66667</v>
      </c>
      <c r="K88" s="1">
        <f>IFERROR(__xludf.DUMMYFUNCTION("""COMPUTED_VALUE"""),1024.75)</f>
        <v>1024.75</v>
      </c>
      <c r="M88" s="2">
        <f>IFERROR(__xludf.DUMMYFUNCTION("""COMPUTED_VALUE"""),45898.66666666667)</f>
        <v>45898.66667</v>
      </c>
      <c r="N88" s="1">
        <f>IFERROR(__xludf.DUMMYFUNCTION("""COMPUTED_VALUE"""),6.0177342E7)</f>
        <v>60177342</v>
      </c>
    </row>
    <row r="89">
      <c r="A89" s="2">
        <f>IFERROR(__xludf.DUMMYFUNCTION("""COMPUTED_VALUE"""),45905.66666666667)</f>
        <v>45905.66667</v>
      </c>
      <c r="B89" s="1">
        <f>IFERROR(__xludf.DUMMYFUNCTION("""COMPUTED_VALUE"""),1024.22)</f>
        <v>1024.22</v>
      </c>
      <c r="D89" s="2">
        <f>IFERROR(__xludf.DUMMYFUNCTION("""COMPUTED_VALUE"""),45905.66666666667)</f>
        <v>45905.66667</v>
      </c>
      <c r="E89" s="1">
        <f>IFERROR(__xludf.DUMMYFUNCTION("""COMPUTED_VALUE"""),1024.22)</f>
        <v>1024.22</v>
      </c>
      <c r="G89" s="2">
        <f>IFERROR(__xludf.DUMMYFUNCTION("""COMPUTED_VALUE"""),45905.66666666667)</f>
        <v>45905.66667</v>
      </c>
      <c r="H89" s="1">
        <f>IFERROR(__xludf.DUMMYFUNCTION("""COMPUTED_VALUE"""),990.53)</f>
        <v>990.53</v>
      </c>
      <c r="J89" s="2">
        <f>IFERROR(__xludf.DUMMYFUNCTION("""COMPUTED_VALUE"""),45905.66666666667)</f>
        <v>45905.66667</v>
      </c>
      <c r="K89" s="1">
        <f>IFERROR(__xludf.DUMMYFUNCTION("""COMPUTED_VALUE"""),1006.28)</f>
        <v>1006.28</v>
      </c>
      <c r="M89" s="2">
        <f>IFERROR(__xludf.DUMMYFUNCTION("""COMPUTED_VALUE"""),45905.66666666667)</f>
        <v>45905.66667</v>
      </c>
      <c r="N89" s="1">
        <f>IFERROR(__xludf.DUMMYFUNCTION("""COMPUTED_VALUE"""),5.6728423E7)</f>
        <v>56728423</v>
      </c>
    </row>
    <row r="90">
      <c r="A90" s="2">
        <f>IFERROR(__xludf.DUMMYFUNCTION("""COMPUTED_VALUE"""),45912.66666666667)</f>
        <v>45912.66667</v>
      </c>
      <c r="B90" s="1">
        <f>IFERROR(__xludf.DUMMYFUNCTION("""COMPUTED_VALUE"""),1006.54)</f>
        <v>1006.54</v>
      </c>
      <c r="D90" s="2">
        <f>IFERROR(__xludf.DUMMYFUNCTION("""COMPUTED_VALUE"""),45912.66666666667)</f>
        <v>45912.66667</v>
      </c>
      <c r="E90" s="1">
        <f>IFERROR(__xludf.DUMMYFUNCTION("""COMPUTED_VALUE"""),1017.38)</f>
        <v>1017.38</v>
      </c>
      <c r="G90" s="2">
        <f>IFERROR(__xludf.DUMMYFUNCTION("""COMPUTED_VALUE"""),45912.66666666667)</f>
        <v>45912.66667</v>
      </c>
      <c r="H90" s="1">
        <f>IFERROR(__xludf.DUMMYFUNCTION("""COMPUTED_VALUE"""),983.26)</f>
        <v>983.26</v>
      </c>
      <c r="J90" s="2">
        <f>IFERROR(__xludf.DUMMYFUNCTION("""COMPUTED_VALUE"""),45912.66666666667)</f>
        <v>45912.66667</v>
      </c>
      <c r="K90" s="1">
        <f>IFERROR(__xludf.DUMMYFUNCTION("""COMPUTED_VALUE"""),1011.75)</f>
        <v>1011.75</v>
      </c>
      <c r="M90" s="2">
        <f>IFERROR(__xludf.DUMMYFUNCTION("""COMPUTED_VALUE"""),45912.66666666667)</f>
        <v>45912.66667</v>
      </c>
      <c r="N90" s="1">
        <f>IFERROR(__xludf.DUMMYFUNCTION("""COMPUTED_VALUE"""),6.8186753E7)</f>
        <v>68186753</v>
      </c>
    </row>
    <row r="91">
      <c r="A91" s="2">
        <f>IFERROR(__xludf.DUMMYFUNCTION("""COMPUTED_VALUE"""),45919.66666666667)</f>
        <v>45919.66667</v>
      </c>
      <c r="B91" s="1">
        <f>IFERROR(__xludf.DUMMYFUNCTION("""COMPUTED_VALUE"""),1015.18)</f>
        <v>1015.18</v>
      </c>
      <c r="D91" s="2">
        <f>IFERROR(__xludf.DUMMYFUNCTION("""COMPUTED_VALUE"""),45919.66666666667)</f>
        <v>45919.66667</v>
      </c>
      <c r="E91" s="1">
        <f>IFERROR(__xludf.DUMMYFUNCTION("""COMPUTED_VALUE"""),1033.71)</f>
        <v>1033.71</v>
      </c>
      <c r="G91" s="2">
        <f>IFERROR(__xludf.DUMMYFUNCTION("""COMPUTED_VALUE"""),45919.66666666667)</f>
        <v>45919.66667</v>
      </c>
      <c r="H91" s="1">
        <f>IFERROR(__xludf.DUMMYFUNCTION("""COMPUTED_VALUE"""),1003.44)</f>
        <v>1003.44</v>
      </c>
      <c r="J91" s="2">
        <f>IFERROR(__xludf.DUMMYFUNCTION("""COMPUTED_VALUE"""),45919.66666666667)</f>
        <v>45919.66667</v>
      </c>
      <c r="K91" s="1">
        <f>IFERROR(__xludf.DUMMYFUNCTION("""COMPUTED_VALUE"""),1012.35)</f>
        <v>1012.35</v>
      </c>
      <c r="M91" s="2">
        <f>IFERROR(__xludf.DUMMYFUNCTION("""COMPUTED_VALUE"""),45919.66666666667)</f>
        <v>45919.66667</v>
      </c>
      <c r="N91" s="1">
        <f>IFERROR(__xludf.DUMMYFUNCTION("""COMPUTED_VALUE"""),9.3777448E7)</f>
        <v>93777448</v>
      </c>
    </row>
  </sheetData>
  <drawing r:id="rId1"/>
</worksheet>
</file>