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IFERROR(__xludf.DUMMYFUNCTION("GOOGLEFINANCE(""DJUSAL"",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IFERROR(__xludf.DUMMYFUNCTION("GOOGLEFINANCE(""DJUSAL"",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IFERROR(__xludf.DUMMYFUNCTION("GOOGLEFINANCE(""DJUSAL"",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IFERROR(__xludf.DUMMYFUNCTION("GOOGLEFINANCE(""DJUSAL"",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IFERROR(__xludf.DUMMYFUNCTION("GOOGLEFINANCE(""DJUSAL"",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IFERROR(__xludf.DUMMYFUNCTION("""COMPUTED_VALUE"""),116.15)</f>
        <v>116.15</v>
      </c>
      <c r="D2" s="2">
        <f>IFERROR(__xludf.DUMMYFUNCTION("""COMPUTED_VALUE"""),45296.66666666667)</f>
        <v>45296.66667</v>
      </c>
      <c r="E2" s="1">
        <f>IFERROR(__xludf.DUMMYFUNCTION("""COMPUTED_VALUE"""),116.15)</f>
        <v>116.15</v>
      </c>
      <c r="G2" s="2">
        <f>IFERROR(__xludf.DUMMYFUNCTION("""COMPUTED_VALUE"""),45296.66666666667)</f>
        <v>45296.66667</v>
      </c>
      <c r="H2" s="1">
        <f>IFERROR(__xludf.DUMMYFUNCTION("""COMPUTED_VALUE"""),102.83)</f>
        <v>102.83</v>
      </c>
      <c r="J2" s="2">
        <f>IFERROR(__xludf.DUMMYFUNCTION("""COMPUTED_VALUE"""),45296.66666666667)</f>
        <v>45296.66667</v>
      </c>
      <c r="K2" s="1">
        <f>IFERROR(__xludf.DUMMYFUNCTION("""COMPUTED_VALUE"""),109.76)</f>
        <v>109.76</v>
      </c>
      <c r="M2" s="2">
        <f>IFERROR(__xludf.DUMMYFUNCTION("""COMPUTED_VALUE"""),45296.66666666667)</f>
        <v>45296.66667</v>
      </c>
      <c r="N2" s="1">
        <f>IFERROR(__xludf.DUMMYFUNCTION("""COMPUTED_VALUE"""),2.3933131E7)</f>
        <v>23933131</v>
      </c>
    </row>
    <row r="3">
      <c r="A3" s="2">
        <f>IFERROR(__xludf.DUMMYFUNCTION("""COMPUTED_VALUE"""),45303.66666666667)</f>
        <v>45303.66667</v>
      </c>
      <c r="B3" s="1">
        <f>IFERROR(__xludf.DUMMYFUNCTION("""COMPUTED_VALUE"""),109.76)</f>
        <v>109.76</v>
      </c>
      <c r="D3" s="2">
        <f>IFERROR(__xludf.DUMMYFUNCTION("""COMPUTED_VALUE"""),45303.66666666667)</f>
        <v>45303.66667</v>
      </c>
      <c r="E3" s="1">
        <f>IFERROR(__xludf.DUMMYFUNCTION("""COMPUTED_VALUE"""),110.79)</f>
        <v>110.79</v>
      </c>
      <c r="G3" s="2">
        <f>IFERROR(__xludf.DUMMYFUNCTION("""COMPUTED_VALUE"""),45303.66666666667)</f>
        <v>45303.66667</v>
      </c>
      <c r="H3" s="1">
        <f>IFERROR(__xludf.DUMMYFUNCTION("""COMPUTED_VALUE"""),102.57)</f>
        <v>102.57</v>
      </c>
      <c r="J3" s="2">
        <f>IFERROR(__xludf.DUMMYFUNCTION("""COMPUTED_VALUE"""),45303.66666666667)</f>
        <v>45303.66667</v>
      </c>
      <c r="K3" s="1">
        <f>IFERROR(__xludf.DUMMYFUNCTION("""COMPUTED_VALUE"""),102.59)</f>
        <v>102.59</v>
      </c>
      <c r="M3" s="2">
        <f>IFERROR(__xludf.DUMMYFUNCTION("""COMPUTED_VALUE"""),45303.66666666667)</f>
        <v>45303.66667</v>
      </c>
      <c r="N3" s="1">
        <f>IFERROR(__xludf.DUMMYFUNCTION("""COMPUTED_VALUE"""),2.3866424E7)</f>
        <v>23866424</v>
      </c>
    </row>
    <row r="4">
      <c r="A4" s="2">
        <f>IFERROR(__xludf.DUMMYFUNCTION("""COMPUTED_VALUE"""),45310.66666666667)</f>
        <v>45310.66667</v>
      </c>
      <c r="B4" s="1">
        <f>IFERROR(__xludf.DUMMYFUNCTION("""COMPUTED_VALUE"""),102.59)</f>
        <v>102.59</v>
      </c>
      <c r="D4" s="2">
        <f>IFERROR(__xludf.DUMMYFUNCTION("""COMPUTED_VALUE"""),45310.66666666667)</f>
        <v>45310.66667</v>
      </c>
      <c r="E4" s="1">
        <f>IFERROR(__xludf.DUMMYFUNCTION("""COMPUTED_VALUE"""),102.59)</f>
        <v>102.59</v>
      </c>
      <c r="G4" s="2">
        <f>IFERROR(__xludf.DUMMYFUNCTION("""COMPUTED_VALUE"""),45310.66666666667)</f>
        <v>45310.66667</v>
      </c>
      <c r="H4" s="1">
        <f>IFERROR(__xludf.DUMMYFUNCTION("""COMPUTED_VALUE"""),90.0)</f>
        <v>90</v>
      </c>
      <c r="J4" s="2">
        <f>IFERROR(__xludf.DUMMYFUNCTION("""COMPUTED_VALUE"""),45310.66666666667)</f>
        <v>45310.66667</v>
      </c>
      <c r="K4" s="1">
        <f>IFERROR(__xludf.DUMMYFUNCTION("""COMPUTED_VALUE"""),93.47)</f>
        <v>93.47</v>
      </c>
      <c r="M4" s="2">
        <f>IFERROR(__xludf.DUMMYFUNCTION("""COMPUTED_VALUE"""),45310.66666666667)</f>
        <v>45310.66667</v>
      </c>
      <c r="N4" s="1">
        <f>IFERROR(__xludf.DUMMYFUNCTION("""COMPUTED_VALUE"""),3.9067991E7)</f>
        <v>39067991</v>
      </c>
    </row>
    <row r="5">
      <c r="A5" s="2">
        <f>IFERROR(__xludf.DUMMYFUNCTION("""COMPUTED_VALUE"""),45317.66666666667)</f>
        <v>45317.66667</v>
      </c>
      <c r="B5" s="1">
        <f>IFERROR(__xludf.DUMMYFUNCTION("""COMPUTED_VALUE"""),91.79)</f>
        <v>91.79</v>
      </c>
      <c r="D5" s="2">
        <f>IFERROR(__xludf.DUMMYFUNCTION("""COMPUTED_VALUE"""),45317.66666666667)</f>
        <v>45317.66667</v>
      </c>
      <c r="E5" s="1">
        <f>IFERROR(__xludf.DUMMYFUNCTION("""COMPUTED_VALUE"""),104.88)</f>
        <v>104.88</v>
      </c>
      <c r="G5" s="2">
        <f>IFERROR(__xludf.DUMMYFUNCTION("""COMPUTED_VALUE"""),45317.66666666667)</f>
        <v>45317.66667</v>
      </c>
      <c r="H5" s="1">
        <f>IFERROR(__xludf.DUMMYFUNCTION("""COMPUTED_VALUE"""),91.55)</f>
        <v>91.55</v>
      </c>
      <c r="J5" s="2">
        <f>IFERROR(__xludf.DUMMYFUNCTION("""COMPUTED_VALUE"""),45317.66666666667)</f>
        <v>45317.66667</v>
      </c>
      <c r="K5" s="1">
        <f>IFERROR(__xludf.DUMMYFUNCTION("""COMPUTED_VALUE"""),104.57)</f>
        <v>104.57</v>
      </c>
      <c r="M5" s="2">
        <f>IFERROR(__xludf.DUMMYFUNCTION("""COMPUTED_VALUE"""),45317.66666666667)</f>
        <v>45317.66667</v>
      </c>
      <c r="N5" s="1">
        <f>IFERROR(__xludf.DUMMYFUNCTION("""COMPUTED_VALUE"""),3.3774061E7)</f>
        <v>33774061</v>
      </c>
    </row>
    <row r="6">
      <c r="A6" s="2">
        <f>IFERROR(__xludf.DUMMYFUNCTION("""COMPUTED_VALUE"""),45324.66666666667)</f>
        <v>45324.66667</v>
      </c>
      <c r="B6" s="1">
        <f>IFERROR(__xludf.DUMMYFUNCTION("""COMPUTED_VALUE"""),104.16)</f>
        <v>104.16</v>
      </c>
      <c r="D6" s="2">
        <f>IFERROR(__xludf.DUMMYFUNCTION("""COMPUTED_VALUE"""),45324.66666666667)</f>
        <v>45324.66667</v>
      </c>
      <c r="E6" s="1">
        <f>IFERROR(__xludf.DUMMYFUNCTION("""COMPUTED_VALUE"""),107.1)</f>
        <v>107.1</v>
      </c>
      <c r="G6" s="2">
        <f>IFERROR(__xludf.DUMMYFUNCTION("""COMPUTED_VALUE"""),45324.66666666667)</f>
        <v>45324.66667</v>
      </c>
      <c r="H6" s="1">
        <f>IFERROR(__xludf.DUMMYFUNCTION("""COMPUTED_VALUE"""),97.67)</f>
        <v>97.67</v>
      </c>
      <c r="J6" s="2">
        <f>IFERROR(__xludf.DUMMYFUNCTION("""COMPUTED_VALUE"""),45324.66666666667)</f>
        <v>45324.66667</v>
      </c>
      <c r="K6" s="1">
        <f>IFERROR(__xludf.DUMMYFUNCTION("""COMPUTED_VALUE"""),100.74)</f>
        <v>100.74</v>
      </c>
      <c r="M6" s="2">
        <f>IFERROR(__xludf.DUMMYFUNCTION("""COMPUTED_VALUE"""),45324.66666666667)</f>
        <v>45324.66667</v>
      </c>
      <c r="N6" s="1">
        <f>IFERROR(__xludf.DUMMYFUNCTION("""COMPUTED_VALUE"""),2.4237667E7)</f>
        <v>24237667</v>
      </c>
    </row>
    <row r="7">
      <c r="A7" s="2">
        <f>IFERROR(__xludf.DUMMYFUNCTION("""COMPUTED_VALUE"""),45331.66666666667)</f>
        <v>45331.66667</v>
      </c>
      <c r="B7" s="1">
        <f>IFERROR(__xludf.DUMMYFUNCTION("""COMPUTED_VALUE"""),97.7)</f>
        <v>97.7</v>
      </c>
      <c r="D7" s="2">
        <f>IFERROR(__xludf.DUMMYFUNCTION("""COMPUTED_VALUE"""),45331.66666666667)</f>
        <v>45331.66667</v>
      </c>
      <c r="E7" s="1">
        <f>IFERROR(__xludf.DUMMYFUNCTION("""COMPUTED_VALUE"""),97.7)</f>
        <v>97.7</v>
      </c>
      <c r="G7" s="2">
        <f>IFERROR(__xludf.DUMMYFUNCTION("""COMPUTED_VALUE"""),45331.66666666667)</f>
        <v>45331.66667</v>
      </c>
      <c r="H7" s="1">
        <f>IFERROR(__xludf.DUMMYFUNCTION("""COMPUTED_VALUE"""),91.21)</f>
        <v>91.21</v>
      </c>
      <c r="J7" s="2">
        <f>IFERROR(__xludf.DUMMYFUNCTION("""COMPUTED_VALUE"""),45331.66666666667)</f>
        <v>45331.66667</v>
      </c>
      <c r="K7" s="1">
        <f>IFERROR(__xludf.DUMMYFUNCTION("""COMPUTED_VALUE"""),91.86)</f>
        <v>91.86</v>
      </c>
      <c r="M7" s="2">
        <f>IFERROR(__xludf.DUMMYFUNCTION("""COMPUTED_VALUE"""),45331.66666666667)</f>
        <v>45331.66667</v>
      </c>
      <c r="N7" s="1">
        <f>IFERROR(__xludf.DUMMYFUNCTION("""COMPUTED_VALUE"""),3.1269717E7)</f>
        <v>31269717</v>
      </c>
    </row>
    <row r="8">
      <c r="A8" s="2">
        <f>IFERROR(__xludf.DUMMYFUNCTION("""COMPUTED_VALUE"""),45338.66666666667)</f>
        <v>45338.66667</v>
      </c>
      <c r="B8" s="1">
        <f>IFERROR(__xludf.DUMMYFUNCTION("""COMPUTED_VALUE"""),91.86)</f>
        <v>91.86</v>
      </c>
      <c r="D8" s="2">
        <f>IFERROR(__xludf.DUMMYFUNCTION("""COMPUTED_VALUE"""),45338.66666666667)</f>
        <v>45338.66667</v>
      </c>
      <c r="E8" s="1">
        <f>IFERROR(__xludf.DUMMYFUNCTION("""COMPUTED_VALUE"""),95.98)</f>
        <v>95.98</v>
      </c>
      <c r="G8" s="2">
        <f>IFERROR(__xludf.DUMMYFUNCTION("""COMPUTED_VALUE"""),45338.66666666667)</f>
        <v>45338.66667</v>
      </c>
      <c r="H8" s="1">
        <f>IFERROR(__xludf.DUMMYFUNCTION("""COMPUTED_VALUE"""),87.39)</f>
        <v>87.39</v>
      </c>
      <c r="J8" s="2">
        <f>IFERROR(__xludf.DUMMYFUNCTION("""COMPUTED_VALUE"""),45338.66666666667)</f>
        <v>45338.66667</v>
      </c>
      <c r="K8" s="1">
        <f>IFERROR(__xludf.DUMMYFUNCTION("""COMPUTED_VALUE"""),93.6)</f>
        <v>93.6</v>
      </c>
      <c r="M8" s="2">
        <f>IFERROR(__xludf.DUMMYFUNCTION("""COMPUTED_VALUE"""),45338.66666666667)</f>
        <v>45338.66667</v>
      </c>
      <c r="N8" s="1">
        <f>IFERROR(__xludf.DUMMYFUNCTION("""COMPUTED_VALUE"""),2.5777631E7)</f>
        <v>25777631</v>
      </c>
    </row>
    <row r="9">
      <c r="A9" s="2">
        <f>IFERROR(__xludf.DUMMYFUNCTION("""COMPUTED_VALUE"""),45345.66666666667)</f>
        <v>45345.66667</v>
      </c>
      <c r="B9" s="1">
        <f>IFERROR(__xludf.DUMMYFUNCTION("""COMPUTED_VALUE"""),91.69)</f>
        <v>91.69</v>
      </c>
      <c r="D9" s="2">
        <f>IFERROR(__xludf.DUMMYFUNCTION("""COMPUTED_VALUE"""),45345.66666666667)</f>
        <v>45345.66667</v>
      </c>
      <c r="E9" s="1">
        <f>IFERROR(__xludf.DUMMYFUNCTION("""COMPUTED_VALUE"""),95.77)</f>
        <v>95.77</v>
      </c>
      <c r="G9" s="2">
        <f>IFERROR(__xludf.DUMMYFUNCTION("""COMPUTED_VALUE"""),45345.66666666667)</f>
        <v>45345.66667</v>
      </c>
      <c r="H9" s="1">
        <f>IFERROR(__xludf.DUMMYFUNCTION("""COMPUTED_VALUE"""),89.37)</f>
        <v>89.37</v>
      </c>
      <c r="J9" s="2">
        <f>IFERROR(__xludf.DUMMYFUNCTION("""COMPUTED_VALUE"""),45345.66666666667)</f>
        <v>45345.66667</v>
      </c>
      <c r="K9" s="1">
        <f>IFERROR(__xludf.DUMMYFUNCTION("""COMPUTED_VALUE"""),90.6)</f>
        <v>90.6</v>
      </c>
      <c r="M9" s="2">
        <f>IFERROR(__xludf.DUMMYFUNCTION("""COMPUTED_VALUE"""),45345.66666666667)</f>
        <v>45345.66667</v>
      </c>
      <c r="N9" s="1">
        <f>IFERROR(__xludf.DUMMYFUNCTION("""COMPUTED_VALUE"""),2.2397068E7)</f>
        <v>22397068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IFERROR(__xludf.DUMMYFUNCTION("""COMPUTED_VALUE"""),89.2)</f>
        <v>89.2</v>
      </c>
      <c r="D10" s="2">
        <f>IFERROR(__xludf.DUMMYFUNCTION("""COMPUTED_VALUE"""),45352.66666666667)</f>
        <v>45352.66667</v>
      </c>
      <c r="E10" s="1">
        <f>IFERROR(__xludf.DUMMYFUNCTION("""COMPUTED_VALUE"""),95.0)</f>
        <v>95</v>
      </c>
      <c r="G10" s="2">
        <f>IFERROR(__xludf.DUMMYFUNCTION("""COMPUTED_VALUE"""),45352.66666666667)</f>
        <v>45352.66667</v>
      </c>
      <c r="H10" s="1">
        <f>IFERROR(__xludf.DUMMYFUNCTION("""COMPUTED_VALUE"""),84.93)</f>
        <v>84.93</v>
      </c>
      <c r="J10" s="2">
        <f>IFERROR(__xludf.DUMMYFUNCTION("""COMPUTED_VALUE"""),45352.66666666667)</f>
        <v>45352.66667</v>
      </c>
      <c r="K10" s="1">
        <f>IFERROR(__xludf.DUMMYFUNCTION("""COMPUTED_VALUE"""),94.56)</f>
        <v>94.56</v>
      </c>
      <c r="M10" s="2">
        <f>IFERROR(__xludf.DUMMYFUNCTION("""COMPUTED_VALUE"""),45352.66666666667)</f>
        <v>45352.66667</v>
      </c>
      <c r="N10" s="1">
        <f>IFERROR(__xludf.DUMMYFUNCTION("""COMPUTED_VALUE"""),3.4530743E7)</f>
        <v>34530743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IFERROR(__xludf.DUMMYFUNCTION("""COMPUTED_VALUE"""),94.56)</f>
        <v>94.56</v>
      </c>
      <c r="D11" s="2">
        <f>IFERROR(__xludf.DUMMYFUNCTION("""COMPUTED_VALUE"""),45359.66666666667)</f>
        <v>45359.66667</v>
      </c>
      <c r="E11" s="1">
        <f>IFERROR(__xludf.DUMMYFUNCTION("""COMPUTED_VALUE"""),104.64)</f>
        <v>104.64</v>
      </c>
      <c r="G11" s="2">
        <f>IFERROR(__xludf.DUMMYFUNCTION("""COMPUTED_VALUE"""),45359.66666666667)</f>
        <v>45359.66667</v>
      </c>
      <c r="H11" s="1">
        <f>IFERROR(__xludf.DUMMYFUNCTION("""COMPUTED_VALUE"""),90.84)</f>
        <v>90.84</v>
      </c>
      <c r="J11" s="2">
        <f>IFERROR(__xludf.DUMMYFUNCTION("""COMPUTED_VALUE"""),45359.66666666667)</f>
        <v>45359.66667</v>
      </c>
      <c r="K11" s="1">
        <f>IFERROR(__xludf.DUMMYFUNCTION("""COMPUTED_VALUE"""),101.97)</f>
        <v>101.97</v>
      </c>
      <c r="M11" s="2">
        <f>IFERROR(__xludf.DUMMYFUNCTION("""COMPUTED_VALUE"""),45359.66666666667)</f>
        <v>45359.66667</v>
      </c>
      <c r="N11" s="1">
        <f>IFERROR(__xludf.DUMMYFUNCTION("""COMPUTED_VALUE"""),3.0260063E7)</f>
        <v>30260063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IFERROR(__xludf.DUMMYFUNCTION("""COMPUTED_VALUE"""),101.97)</f>
        <v>101.97</v>
      </c>
      <c r="D12" s="2">
        <f>IFERROR(__xludf.DUMMYFUNCTION("""COMPUTED_VALUE"""),45366.66666666667)</f>
        <v>45366.66667</v>
      </c>
      <c r="E12" s="1">
        <f>IFERROR(__xludf.DUMMYFUNCTION("""COMPUTED_VALUE"""),106.5)</f>
        <v>106.5</v>
      </c>
      <c r="G12" s="2">
        <f>IFERROR(__xludf.DUMMYFUNCTION("""COMPUTED_VALUE"""),45366.66666666667)</f>
        <v>45366.66667</v>
      </c>
      <c r="H12" s="1">
        <f>IFERROR(__xludf.DUMMYFUNCTION("""COMPUTED_VALUE"""),99.82)</f>
        <v>99.82</v>
      </c>
      <c r="J12" s="2">
        <f>IFERROR(__xludf.DUMMYFUNCTION("""COMPUTED_VALUE"""),45366.66666666667)</f>
        <v>45366.66667</v>
      </c>
      <c r="K12" s="1">
        <f>IFERROR(__xludf.DUMMYFUNCTION("""COMPUTED_VALUE"""),103.99)</f>
        <v>103.99</v>
      </c>
      <c r="M12" s="2">
        <f>IFERROR(__xludf.DUMMYFUNCTION("""COMPUTED_VALUE"""),45366.66666666667)</f>
        <v>45366.66667</v>
      </c>
      <c r="N12" s="1">
        <f>IFERROR(__xludf.DUMMYFUNCTION("""COMPUTED_VALUE"""),3.2942677E7)</f>
        <v>32942677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IFERROR(__xludf.DUMMYFUNCTION("""COMPUTED_VALUE"""),105.7)</f>
        <v>105.7</v>
      </c>
      <c r="D13" s="2">
        <f>IFERROR(__xludf.DUMMYFUNCTION("""COMPUTED_VALUE"""),45373.66666666667)</f>
        <v>45373.66667</v>
      </c>
      <c r="E13" s="1">
        <f>IFERROR(__xludf.DUMMYFUNCTION("""COMPUTED_VALUE"""),109.73)</f>
        <v>109.73</v>
      </c>
      <c r="G13" s="2">
        <f>IFERROR(__xludf.DUMMYFUNCTION("""COMPUTED_VALUE"""),45373.66666666667)</f>
        <v>45373.66667</v>
      </c>
      <c r="H13" s="1">
        <f>IFERROR(__xludf.DUMMYFUNCTION("""COMPUTED_VALUE"""),98.11)</f>
        <v>98.11</v>
      </c>
      <c r="J13" s="2">
        <f>IFERROR(__xludf.DUMMYFUNCTION("""COMPUTED_VALUE"""),45373.66666666667)</f>
        <v>45373.66667</v>
      </c>
      <c r="K13" s="1">
        <f>IFERROR(__xludf.DUMMYFUNCTION("""COMPUTED_VALUE"""),107.27)</f>
        <v>107.27</v>
      </c>
      <c r="M13" s="2">
        <f>IFERROR(__xludf.DUMMYFUNCTION("""COMPUTED_VALUE"""),45373.66666666667)</f>
        <v>45373.66667</v>
      </c>
      <c r="N13" s="1">
        <f>IFERROR(__xludf.DUMMYFUNCTION("""COMPUTED_VALUE"""),3.40713E7)</f>
        <v>34071300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IFERROR(__xludf.DUMMYFUNCTION("""COMPUTED_VALUE"""),107.88)</f>
        <v>107.88</v>
      </c>
      <c r="D14" s="2">
        <f>IFERROR(__xludf.DUMMYFUNCTION("""COMPUTED_VALUE"""),45379.66666666667)</f>
        <v>45379.66667</v>
      </c>
      <c r="E14" s="1">
        <f>IFERROR(__xludf.DUMMYFUNCTION("""COMPUTED_VALUE"""),115.97)</f>
        <v>115.97</v>
      </c>
      <c r="G14" s="2">
        <f>IFERROR(__xludf.DUMMYFUNCTION("""COMPUTED_VALUE"""),45379.66666666667)</f>
        <v>45379.66667</v>
      </c>
      <c r="H14" s="1">
        <f>IFERROR(__xludf.DUMMYFUNCTION("""COMPUTED_VALUE"""),106.74)</f>
        <v>106.74</v>
      </c>
      <c r="J14" s="2">
        <f>IFERROR(__xludf.DUMMYFUNCTION("""COMPUTED_VALUE"""),45379.66666666667)</f>
        <v>45379.66667</v>
      </c>
      <c r="K14" s="1">
        <f>IFERROR(__xludf.DUMMYFUNCTION("""COMPUTED_VALUE"""),115.43)</f>
        <v>115.43</v>
      </c>
      <c r="M14" s="2">
        <f>IFERROR(__xludf.DUMMYFUNCTION("""COMPUTED_VALUE"""),45379.66666666667)</f>
        <v>45379.66667</v>
      </c>
      <c r="N14" s="1">
        <f>IFERROR(__xludf.DUMMYFUNCTION("""COMPUTED_VALUE"""),2.1081706E7)</f>
        <v>21081706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IFERROR(__xludf.DUMMYFUNCTION("""COMPUTED_VALUE"""),115.43)</f>
        <v>115.43</v>
      </c>
      <c r="D15" s="2">
        <f>IFERROR(__xludf.DUMMYFUNCTION("""COMPUTED_VALUE"""),45387.66666666667)</f>
        <v>45387.66667</v>
      </c>
      <c r="E15" s="1">
        <f>IFERROR(__xludf.DUMMYFUNCTION("""COMPUTED_VALUE"""),128.62)</f>
        <v>128.62</v>
      </c>
      <c r="G15" s="2">
        <f>IFERROR(__xludf.DUMMYFUNCTION("""COMPUTED_VALUE"""),45387.66666666667)</f>
        <v>45387.66667</v>
      </c>
      <c r="H15" s="1">
        <f>IFERROR(__xludf.DUMMYFUNCTION("""COMPUTED_VALUE"""),114.54)</f>
        <v>114.54</v>
      </c>
      <c r="J15" s="2">
        <f>IFERROR(__xludf.DUMMYFUNCTION("""COMPUTED_VALUE"""),45387.66666666667)</f>
        <v>45387.66667</v>
      </c>
      <c r="K15" s="1">
        <f>IFERROR(__xludf.DUMMYFUNCTION("""COMPUTED_VALUE"""),124.66)</f>
        <v>124.66</v>
      </c>
      <c r="M15" s="2">
        <f>IFERROR(__xludf.DUMMYFUNCTION("""COMPUTED_VALUE"""),45387.66666666667)</f>
        <v>45387.66667</v>
      </c>
      <c r="N15" s="1">
        <f>IFERROR(__xludf.DUMMYFUNCTION("""COMPUTED_VALUE"""),3.7171137E7)</f>
        <v>37171137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IFERROR(__xludf.DUMMYFUNCTION("""COMPUTED_VALUE"""),126.09)</f>
        <v>126.09</v>
      </c>
      <c r="D16" s="2">
        <f>IFERROR(__xludf.DUMMYFUNCTION("""COMPUTED_VALUE"""),45394.66666666667)</f>
        <v>45394.66667</v>
      </c>
      <c r="E16" s="1">
        <f>IFERROR(__xludf.DUMMYFUNCTION("""COMPUTED_VALUE"""),129.78)</f>
        <v>129.78</v>
      </c>
      <c r="G16" s="2">
        <f>IFERROR(__xludf.DUMMYFUNCTION("""COMPUTED_VALUE"""),45394.66666666667)</f>
        <v>45394.66667</v>
      </c>
      <c r="H16" s="1">
        <f>IFERROR(__xludf.DUMMYFUNCTION("""COMPUTED_VALUE"""),119.57)</f>
        <v>119.57</v>
      </c>
      <c r="J16" s="2">
        <f>IFERROR(__xludf.DUMMYFUNCTION("""COMPUTED_VALUE"""),45394.66666666667)</f>
        <v>45394.66667</v>
      </c>
      <c r="K16" s="1">
        <f>IFERROR(__xludf.DUMMYFUNCTION("""COMPUTED_VALUE"""),120.25)</f>
        <v>120.25</v>
      </c>
      <c r="M16" s="2">
        <f>IFERROR(__xludf.DUMMYFUNCTION("""COMPUTED_VALUE"""),45394.66666666667)</f>
        <v>45394.66667</v>
      </c>
      <c r="N16" s="1">
        <f>IFERROR(__xludf.DUMMYFUNCTION("""COMPUTED_VALUE"""),2.6496002E7)</f>
        <v>26496002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IFERROR(__xludf.DUMMYFUNCTION("""COMPUTED_VALUE"""),126.02)</f>
        <v>126.02</v>
      </c>
      <c r="D17" s="2">
        <f>IFERROR(__xludf.DUMMYFUNCTION("""COMPUTED_VALUE"""),45401.66666666667)</f>
        <v>45401.66667</v>
      </c>
      <c r="E17" s="1">
        <f>IFERROR(__xludf.DUMMYFUNCTION("""COMPUTED_VALUE"""),128.41)</f>
        <v>128.41</v>
      </c>
      <c r="G17" s="2">
        <f>IFERROR(__xludf.DUMMYFUNCTION("""COMPUTED_VALUE"""),45401.66666666667)</f>
        <v>45401.66667</v>
      </c>
      <c r="H17" s="1">
        <f>IFERROR(__xludf.DUMMYFUNCTION("""COMPUTED_VALUE"""),115.77)</f>
        <v>115.77</v>
      </c>
      <c r="J17" s="2">
        <f>IFERROR(__xludf.DUMMYFUNCTION("""COMPUTED_VALUE"""),45401.66666666667)</f>
        <v>45401.66667</v>
      </c>
      <c r="K17" s="1">
        <f>IFERROR(__xludf.DUMMYFUNCTION("""COMPUTED_VALUE"""),121.38)</f>
        <v>121.38</v>
      </c>
      <c r="M17" s="2">
        <f>IFERROR(__xludf.DUMMYFUNCTION("""COMPUTED_VALUE"""),45401.66666666667)</f>
        <v>45401.66667</v>
      </c>
      <c r="N17" s="1">
        <f>IFERROR(__xludf.DUMMYFUNCTION("""COMPUTED_VALUE"""),4.9233278E7)</f>
        <v>49233278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IFERROR(__xludf.DUMMYFUNCTION("""COMPUTED_VALUE"""),121.38)</f>
        <v>121.38</v>
      </c>
      <c r="D18" s="2">
        <f>IFERROR(__xludf.DUMMYFUNCTION("""COMPUTED_VALUE"""),45408.66666666667)</f>
        <v>45408.66667</v>
      </c>
      <c r="E18" s="1">
        <f>IFERROR(__xludf.DUMMYFUNCTION("""COMPUTED_VALUE"""),127.63)</f>
        <v>127.63</v>
      </c>
      <c r="G18" s="2">
        <f>IFERROR(__xludf.DUMMYFUNCTION("""COMPUTED_VALUE"""),45408.66666666667)</f>
        <v>45408.66667</v>
      </c>
      <c r="H18" s="1">
        <f>IFERROR(__xludf.DUMMYFUNCTION("""COMPUTED_VALUE"""),118.54)</f>
        <v>118.54</v>
      </c>
      <c r="J18" s="2">
        <f>IFERROR(__xludf.DUMMYFUNCTION("""COMPUTED_VALUE"""),45408.66666666667)</f>
        <v>45408.66667</v>
      </c>
      <c r="K18" s="1">
        <f>IFERROR(__xludf.DUMMYFUNCTION("""COMPUTED_VALUE"""),125.99)</f>
        <v>125.99</v>
      </c>
      <c r="M18" s="2">
        <f>IFERROR(__xludf.DUMMYFUNCTION("""COMPUTED_VALUE"""),45408.66666666667)</f>
        <v>45408.66667</v>
      </c>
      <c r="N18" s="1">
        <f>IFERROR(__xludf.DUMMYFUNCTION("""COMPUTED_VALUE"""),3.1211829E7)</f>
        <v>31211829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IFERROR(__xludf.DUMMYFUNCTION("""COMPUTED_VALUE"""),126.09)</f>
        <v>126.09</v>
      </c>
      <c r="D19" s="2">
        <f>IFERROR(__xludf.DUMMYFUNCTION("""COMPUTED_VALUE"""),45415.66666666667)</f>
        <v>45415.66667</v>
      </c>
      <c r="E19" s="1">
        <f>IFERROR(__xludf.DUMMYFUNCTION("""COMPUTED_VALUE"""),130.46)</f>
        <v>130.46</v>
      </c>
      <c r="G19" s="2">
        <f>IFERROR(__xludf.DUMMYFUNCTION("""COMPUTED_VALUE"""),45415.66666666667)</f>
        <v>45415.66667</v>
      </c>
      <c r="H19" s="1">
        <f>IFERROR(__xludf.DUMMYFUNCTION("""COMPUTED_VALUE"""),115.77)</f>
        <v>115.77</v>
      </c>
      <c r="J19" s="2">
        <f>IFERROR(__xludf.DUMMYFUNCTION("""COMPUTED_VALUE"""),45415.66666666667)</f>
        <v>45415.66667</v>
      </c>
      <c r="K19" s="1">
        <f>IFERROR(__xludf.DUMMYFUNCTION("""COMPUTED_VALUE"""),125.61)</f>
        <v>125.61</v>
      </c>
      <c r="M19" s="2">
        <f>IFERROR(__xludf.DUMMYFUNCTION("""COMPUTED_VALUE"""),45415.66666666667)</f>
        <v>45415.66667</v>
      </c>
      <c r="N19" s="1">
        <f>IFERROR(__xludf.DUMMYFUNCTION("""COMPUTED_VALUE"""),3.2977096E7)</f>
        <v>32977096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IFERROR(__xludf.DUMMYFUNCTION("""COMPUTED_VALUE"""),128.07)</f>
        <v>128.07</v>
      </c>
      <c r="D20" s="2">
        <f>IFERROR(__xludf.DUMMYFUNCTION("""COMPUTED_VALUE"""),45422.66666666667)</f>
        <v>45422.66667</v>
      </c>
      <c r="E20" s="1">
        <f>IFERROR(__xludf.DUMMYFUNCTION("""COMPUTED_VALUE"""),129.6)</f>
        <v>129.6</v>
      </c>
      <c r="G20" s="2">
        <f>IFERROR(__xludf.DUMMYFUNCTION("""COMPUTED_VALUE"""),45422.66666666667)</f>
        <v>45422.66667</v>
      </c>
      <c r="H20" s="1">
        <f>IFERROR(__xludf.DUMMYFUNCTION("""COMPUTED_VALUE"""),124.01)</f>
        <v>124.01</v>
      </c>
      <c r="J20" s="2">
        <f>IFERROR(__xludf.DUMMYFUNCTION("""COMPUTED_VALUE"""),45422.66666666667)</f>
        <v>45422.66667</v>
      </c>
      <c r="K20" s="1">
        <f>IFERROR(__xludf.DUMMYFUNCTION("""COMPUTED_VALUE"""),126.81)</f>
        <v>126.81</v>
      </c>
      <c r="M20" s="2">
        <f>IFERROR(__xludf.DUMMYFUNCTION("""COMPUTED_VALUE"""),45422.66666666667)</f>
        <v>45422.66667</v>
      </c>
      <c r="N20" s="1">
        <f>IFERROR(__xludf.DUMMYFUNCTION("""COMPUTED_VALUE"""),2.0422595E7)</f>
        <v>20422595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IFERROR(__xludf.DUMMYFUNCTION("""COMPUTED_VALUE"""),128.38)</f>
        <v>128.38</v>
      </c>
      <c r="D21" s="2">
        <f>IFERROR(__xludf.DUMMYFUNCTION("""COMPUTED_VALUE"""),45429.66666666667)</f>
        <v>45429.66667</v>
      </c>
      <c r="E21" s="1">
        <f>IFERROR(__xludf.DUMMYFUNCTION("""COMPUTED_VALUE"""),141.87)</f>
        <v>141.87</v>
      </c>
      <c r="G21" s="2">
        <f>IFERROR(__xludf.DUMMYFUNCTION("""COMPUTED_VALUE"""),45429.66666666667)</f>
        <v>45429.66667</v>
      </c>
      <c r="H21" s="1">
        <f>IFERROR(__xludf.DUMMYFUNCTION("""COMPUTED_VALUE"""),128.38)</f>
        <v>128.38</v>
      </c>
      <c r="J21" s="2">
        <f>IFERROR(__xludf.DUMMYFUNCTION("""COMPUTED_VALUE"""),45429.66666666667)</f>
        <v>45429.66667</v>
      </c>
      <c r="K21" s="1">
        <f>IFERROR(__xludf.DUMMYFUNCTION("""COMPUTED_VALUE"""),140.81)</f>
        <v>140.81</v>
      </c>
      <c r="M21" s="2">
        <f>IFERROR(__xludf.DUMMYFUNCTION("""COMPUTED_VALUE"""),45429.66666666667)</f>
        <v>45429.66667</v>
      </c>
      <c r="N21" s="1">
        <f>IFERROR(__xludf.DUMMYFUNCTION("""COMPUTED_VALUE"""),2.7959925E7)</f>
        <v>27959925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IFERROR(__xludf.DUMMYFUNCTION("""COMPUTED_VALUE"""),140.81)</f>
        <v>140.81</v>
      </c>
      <c r="D22" s="2">
        <f>IFERROR(__xludf.DUMMYFUNCTION("""COMPUTED_VALUE"""),45436.66666666667)</f>
        <v>45436.66667</v>
      </c>
      <c r="E22" s="1">
        <f>IFERROR(__xludf.DUMMYFUNCTION("""COMPUTED_VALUE"""),152.26)</f>
        <v>152.26</v>
      </c>
      <c r="G22" s="2">
        <f>IFERROR(__xludf.DUMMYFUNCTION("""COMPUTED_VALUE"""),45436.66666666667)</f>
        <v>45436.66667</v>
      </c>
      <c r="H22" s="1">
        <f>IFERROR(__xludf.DUMMYFUNCTION("""COMPUTED_VALUE"""),137.77)</f>
        <v>137.77</v>
      </c>
      <c r="J22" s="2">
        <f>IFERROR(__xludf.DUMMYFUNCTION("""COMPUTED_VALUE"""),45436.66666666667)</f>
        <v>45436.66667</v>
      </c>
      <c r="K22" s="1">
        <f>IFERROR(__xludf.DUMMYFUNCTION("""COMPUTED_VALUE"""),142.25)</f>
        <v>142.25</v>
      </c>
      <c r="M22" s="2">
        <f>IFERROR(__xludf.DUMMYFUNCTION("""COMPUTED_VALUE"""),45436.66666666667)</f>
        <v>45436.66667</v>
      </c>
      <c r="N22" s="1">
        <f>IFERROR(__xludf.DUMMYFUNCTION("""COMPUTED_VALUE"""),3.0612483E7)</f>
        <v>30612483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IFERROR(__xludf.DUMMYFUNCTION("""COMPUTED_VALUE"""),146.25)</f>
        <v>146.25</v>
      </c>
      <c r="D23" s="2">
        <f>IFERROR(__xludf.DUMMYFUNCTION("""COMPUTED_VALUE"""),45443.66666666667)</f>
        <v>45443.66667</v>
      </c>
      <c r="E23" s="1">
        <f>IFERROR(__xludf.DUMMYFUNCTION("""COMPUTED_VALUE"""),155.37)</f>
        <v>155.37</v>
      </c>
      <c r="G23" s="2">
        <f>IFERROR(__xludf.DUMMYFUNCTION("""COMPUTED_VALUE"""),45443.66666666667)</f>
        <v>45443.66667</v>
      </c>
      <c r="H23" s="1">
        <f>IFERROR(__xludf.DUMMYFUNCTION("""COMPUTED_VALUE"""),144.88)</f>
        <v>144.88</v>
      </c>
      <c r="J23" s="2">
        <f>IFERROR(__xludf.DUMMYFUNCTION("""COMPUTED_VALUE"""),45443.66666666667)</f>
        <v>45443.66667</v>
      </c>
      <c r="K23" s="1">
        <f>IFERROR(__xludf.DUMMYFUNCTION("""COMPUTED_VALUE"""),151.23)</f>
        <v>151.23</v>
      </c>
      <c r="M23" s="2">
        <f>IFERROR(__xludf.DUMMYFUNCTION("""COMPUTED_VALUE"""),45443.66666666667)</f>
        <v>45443.66667</v>
      </c>
      <c r="N23" s="1">
        <f>IFERROR(__xludf.DUMMYFUNCTION("""COMPUTED_VALUE"""),2.3508777E7)</f>
        <v>23508777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IFERROR(__xludf.DUMMYFUNCTION("""COMPUTED_VALUE"""),151.23)</f>
        <v>151.23</v>
      </c>
      <c r="D24" s="2">
        <f>IFERROR(__xludf.DUMMYFUNCTION("""COMPUTED_VALUE"""),45450.66666666667)</f>
        <v>45450.66667</v>
      </c>
      <c r="E24" s="1">
        <f>IFERROR(__xludf.DUMMYFUNCTION("""COMPUTED_VALUE"""),153.59)</f>
        <v>153.59</v>
      </c>
      <c r="G24" s="2">
        <f>IFERROR(__xludf.DUMMYFUNCTION("""COMPUTED_VALUE"""),45450.66666666667)</f>
        <v>45450.66667</v>
      </c>
      <c r="H24" s="1">
        <f>IFERROR(__xludf.DUMMYFUNCTION("""COMPUTED_VALUE"""),138.12)</f>
        <v>138.12</v>
      </c>
      <c r="J24" s="2">
        <f>IFERROR(__xludf.DUMMYFUNCTION("""COMPUTED_VALUE"""),45450.66666666667)</f>
        <v>45450.66667</v>
      </c>
      <c r="K24" s="1">
        <f>IFERROR(__xludf.DUMMYFUNCTION("""COMPUTED_VALUE"""),139.76)</f>
        <v>139.76</v>
      </c>
      <c r="M24" s="2">
        <f>IFERROR(__xludf.DUMMYFUNCTION("""COMPUTED_VALUE"""),45450.66666666667)</f>
        <v>45450.66667</v>
      </c>
      <c r="N24" s="1">
        <f>IFERROR(__xludf.DUMMYFUNCTION("""COMPUTED_VALUE"""),2.0864303E7)</f>
        <v>20864303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IFERROR(__xludf.DUMMYFUNCTION("""COMPUTED_VALUE"""),139.72)</f>
        <v>139.72</v>
      </c>
      <c r="D25" s="2">
        <f>IFERROR(__xludf.DUMMYFUNCTION("""COMPUTED_VALUE"""),45457.66666666667)</f>
        <v>45457.66667</v>
      </c>
      <c r="E25" s="1">
        <f>IFERROR(__xludf.DUMMYFUNCTION("""COMPUTED_VALUE"""),144.3)</f>
        <v>144.3</v>
      </c>
      <c r="G25" s="2">
        <f>IFERROR(__xludf.DUMMYFUNCTION("""COMPUTED_VALUE"""),45457.66666666667)</f>
        <v>45457.66667</v>
      </c>
      <c r="H25" s="1">
        <f>IFERROR(__xludf.DUMMYFUNCTION("""COMPUTED_VALUE"""),127.17)</f>
        <v>127.17</v>
      </c>
      <c r="J25" s="2">
        <f>IFERROR(__xludf.DUMMYFUNCTION("""COMPUTED_VALUE"""),45457.66666666667)</f>
        <v>45457.66667</v>
      </c>
      <c r="K25" s="1">
        <f>IFERROR(__xludf.DUMMYFUNCTION("""COMPUTED_VALUE"""),129.47)</f>
        <v>129.47</v>
      </c>
      <c r="M25" s="2">
        <f>IFERROR(__xludf.DUMMYFUNCTION("""COMPUTED_VALUE"""),45457.66666666667)</f>
        <v>45457.66667</v>
      </c>
      <c r="N25" s="1">
        <f>IFERROR(__xludf.DUMMYFUNCTION("""COMPUTED_VALUE"""),1.735509E7)</f>
        <v>17355090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IFERROR(__xludf.DUMMYFUNCTION("""COMPUTED_VALUE"""),128.17)</f>
        <v>128.17</v>
      </c>
      <c r="D26" s="2">
        <f>IFERROR(__xludf.DUMMYFUNCTION("""COMPUTED_VALUE"""),45464.66666666667)</f>
        <v>45464.66667</v>
      </c>
      <c r="E26" s="1">
        <f>IFERROR(__xludf.DUMMYFUNCTION("""COMPUTED_VALUE"""),138.53)</f>
        <v>138.53</v>
      </c>
      <c r="G26" s="2">
        <f>IFERROR(__xludf.DUMMYFUNCTION("""COMPUTED_VALUE"""),45464.66666666667)</f>
        <v>45464.66667</v>
      </c>
      <c r="H26" s="1">
        <f>IFERROR(__xludf.DUMMYFUNCTION("""COMPUTED_VALUE"""),125.71)</f>
        <v>125.71</v>
      </c>
      <c r="J26" s="2">
        <f>IFERROR(__xludf.DUMMYFUNCTION("""COMPUTED_VALUE"""),45464.66666666667)</f>
        <v>45464.66667</v>
      </c>
      <c r="K26" s="1">
        <f>IFERROR(__xludf.DUMMYFUNCTION("""COMPUTED_VALUE"""),138.01)</f>
        <v>138.01</v>
      </c>
      <c r="M26" s="2">
        <f>IFERROR(__xludf.DUMMYFUNCTION("""COMPUTED_VALUE"""),45464.66666666667)</f>
        <v>45464.66667</v>
      </c>
      <c r="N26" s="1">
        <f>IFERROR(__xludf.DUMMYFUNCTION("""COMPUTED_VALUE"""),2.1280463E7)</f>
        <v>21280463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IFERROR(__xludf.DUMMYFUNCTION("""COMPUTED_VALUE"""),138.15)</f>
        <v>138.15</v>
      </c>
      <c r="D27" s="2">
        <f>IFERROR(__xludf.DUMMYFUNCTION("""COMPUTED_VALUE"""),45471.66666666667)</f>
        <v>45471.66667</v>
      </c>
      <c r="E27" s="1">
        <f>IFERROR(__xludf.DUMMYFUNCTION("""COMPUTED_VALUE"""),142.01)</f>
        <v>142.01</v>
      </c>
      <c r="G27" s="2">
        <f>IFERROR(__xludf.DUMMYFUNCTION("""COMPUTED_VALUE"""),45471.66666666667)</f>
        <v>45471.66667</v>
      </c>
      <c r="H27" s="1">
        <f>IFERROR(__xludf.DUMMYFUNCTION("""COMPUTED_VALUE"""),131.62)</f>
        <v>131.62</v>
      </c>
      <c r="J27" s="2">
        <f>IFERROR(__xludf.DUMMYFUNCTION("""COMPUTED_VALUE"""),45471.66666666667)</f>
        <v>45471.66667</v>
      </c>
      <c r="K27" s="1">
        <f>IFERROR(__xludf.DUMMYFUNCTION("""COMPUTED_VALUE"""),135.89)</f>
        <v>135.89</v>
      </c>
      <c r="M27" s="2">
        <f>IFERROR(__xludf.DUMMYFUNCTION("""COMPUTED_VALUE"""),45471.66666666667)</f>
        <v>45471.66667</v>
      </c>
      <c r="N27" s="1">
        <f>IFERROR(__xludf.DUMMYFUNCTION("""COMPUTED_VALUE"""),2.2898189E7)</f>
        <v>22898189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IFERROR(__xludf.DUMMYFUNCTION("""COMPUTED_VALUE"""),135.89)</f>
        <v>135.89</v>
      </c>
      <c r="D28" s="2">
        <f>IFERROR(__xludf.DUMMYFUNCTION("""COMPUTED_VALUE"""),45478.66666666667)</f>
        <v>45478.66667</v>
      </c>
      <c r="E28" s="1">
        <f>IFERROR(__xludf.DUMMYFUNCTION("""COMPUTED_VALUE"""),147.24)</f>
        <v>147.24</v>
      </c>
      <c r="G28" s="2">
        <f>IFERROR(__xludf.DUMMYFUNCTION("""COMPUTED_VALUE"""),45478.66666666667)</f>
        <v>45478.66667</v>
      </c>
      <c r="H28" s="1">
        <f>IFERROR(__xludf.DUMMYFUNCTION("""COMPUTED_VALUE"""),135.09)</f>
        <v>135.09</v>
      </c>
      <c r="J28" s="2">
        <f>IFERROR(__xludf.DUMMYFUNCTION("""COMPUTED_VALUE"""),45478.66666666667)</f>
        <v>45478.66667</v>
      </c>
      <c r="K28" s="1">
        <f>IFERROR(__xludf.DUMMYFUNCTION("""COMPUTED_VALUE"""),144.98)</f>
        <v>144.98</v>
      </c>
      <c r="M28" s="2">
        <f>IFERROR(__xludf.DUMMYFUNCTION("""COMPUTED_VALUE"""),45478.66666666667)</f>
        <v>45478.66667</v>
      </c>
      <c r="N28" s="1">
        <f>IFERROR(__xludf.DUMMYFUNCTION("""COMPUTED_VALUE"""),1.4011E7)</f>
        <v>14011000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IFERROR(__xludf.DUMMYFUNCTION("""COMPUTED_VALUE"""),145.32)</f>
        <v>145.32</v>
      </c>
      <c r="D29" s="2">
        <f>IFERROR(__xludf.DUMMYFUNCTION("""COMPUTED_VALUE"""),45485.66666666667)</f>
        <v>45485.66667</v>
      </c>
      <c r="E29" s="1">
        <f>IFERROR(__xludf.DUMMYFUNCTION("""COMPUTED_VALUE"""),145.32)</f>
        <v>145.32</v>
      </c>
      <c r="G29" s="2">
        <f>IFERROR(__xludf.DUMMYFUNCTION("""COMPUTED_VALUE"""),45485.66666666667)</f>
        <v>45485.66667</v>
      </c>
      <c r="H29" s="1">
        <f>IFERROR(__xludf.DUMMYFUNCTION("""COMPUTED_VALUE"""),130.63)</f>
        <v>130.63</v>
      </c>
      <c r="J29" s="2">
        <f>IFERROR(__xludf.DUMMYFUNCTION("""COMPUTED_VALUE"""),45485.66666666667)</f>
        <v>45485.66667</v>
      </c>
      <c r="K29" s="1">
        <f>IFERROR(__xludf.DUMMYFUNCTION("""COMPUTED_VALUE"""),133.06)</f>
        <v>133.06</v>
      </c>
      <c r="M29" s="2">
        <f>IFERROR(__xludf.DUMMYFUNCTION("""COMPUTED_VALUE"""),45485.66666666667)</f>
        <v>45485.66667</v>
      </c>
      <c r="N29" s="1">
        <f>IFERROR(__xludf.DUMMYFUNCTION("""COMPUTED_VALUE"""),2.5780147E7)</f>
        <v>25780147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IFERROR(__xludf.DUMMYFUNCTION("""COMPUTED_VALUE"""),132.62)</f>
        <v>132.62</v>
      </c>
      <c r="D30" s="2">
        <f>IFERROR(__xludf.DUMMYFUNCTION("""COMPUTED_VALUE"""),45492.66666666667)</f>
        <v>45492.66667</v>
      </c>
      <c r="E30" s="1">
        <f>IFERROR(__xludf.DUMMYFUNCTION("""COMPUTED_VALUE"""),136.8)</f>
        <v>136.8</v>
      </c>
      <c r="G30" s="2">
        <f>IFERROR(__xludf.DUMMYFUNCTION("""COMPUTED_VALUE"""),45492.66666666667)</f>
        <v>45492.66667</v>
      </c>
      <c r="H30" s="1">
        <f>IFERROR(__xludf.DUMMYFUNCTION("""COMPUTED_VALUE"""),118.03)</f>
        <v>118.03</v>
      </c>
      <c r="J30" s="2">
        <f>IFERROR(__xludf.DUMMYFUNCTION("""COMPUTED_VALUE"""),45492.66666666667)</f>
        <v>45492.66667</v>
      </c>
      <c r="K30" s="1">
        <f>IFERROR(__xludf.DUMMYFUNCTION("""COMPUTED_VALUE"""),119.29)</f>
        <v>119.29</v>
      </c>
      <c r="M30" s="2">
        <f>IFERROR(__xludf.DUMMYFUNCTION("""COMPUTED_VALUE"""),45492.66666666667)</f>
        <v>45492.66667</v>
      </c>
      <c r="N30" s="1">
        <f>IFERROR(__xludf.DUMMYFUNCTION("""COMPUTED_VALUE"""),3.1886943E7)</f>
        <v>31886943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IFERROR(__xludf.DUMMYFUNCTION("""COMPUTED_VALUE"""),118.54)</f>
        <v>118.54</v>
      </c>
      <c r="D31" s="2">
        <f>IFERROR(__xludf.DUMMYFUNCTION("""COMPUTED_VALUE"""),45499.66666666667)</f>
        <v>45499.66667</v>
      </c>
      <c r="E31" s="1">
        <f>IFERROR(__xludf.DUMMYFUNCTION("""COMPUTED_VALUE"""),118.95)</f>
        <v>118.95</v>
      </c>
      <c r="G31" s="2">
        <f>IFERROR(__xludf.DUMMYFUNCTION("""COMPUTED_VALUE"""),45499.66666666667)</f>
        <v>45499.66667</v>
      </c>
      <c r="H31" s="1">
        <f>IFERROR(__xludf.DUMMYFUNCTION("""COMPUTED_VALUE"""),111.03)</f>
        <v>111.03</v>
      </c>
      <c r="J31" s="2">
        <f>IFERROR(__xludf.DUMMYFUNCTION("""COMPUTED_VALUE"""),45499.66666666667)</f>
        <v>45499.66667</v>
      </c>
      <c r="K31" s="1">
        <f>IFERROR(__xludf.DUMMYFUNCTION("""COMPUTED_VALUE"""),114.2)</f>
        <v>114.2</v>
      </c>
      <c r="M31" s="2">
        <f>IFERROR(__xludf.DUMMYFUNCTION("""COMPUTED_VALUE"""),45499.66666666667)</f>
        <v>45499.66667</v>
      </c>
      <c r="N31" s="1">
        <f>IFERROR(__xludf.DUMMYFUNCTION("""COMPUTED_VALUE"""),3.6094447E7)</f>
        <v>36094447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IFERROR(__xludf.DUMMYFUNCTION("""COMPUTED_VALUE"""),113.21)</f>
        <v>113.21</v>
      </c>
      <c r="D32" s="2">
        <f>IFERROR(__xludf.DUMMYFUNCTION("""COMPUTED_VALUE"""),45506.66666666667)</f>
        <v>45506.66667</v>
      </c>
      <c r="E32" s="1">
        <f>IFERROR(__xludf.DUMMYFUNCTION("""COMPUTED_VALUE"""),114.68)</f>
        <v>114.68</v>
      </c>
      <c r="G32" s="2">
        <f>IFERROR(__xludf.DUMMYFUNCTION("""COMPUTED_VALUE"""),45506.66666666667)</f>
        <v>45506.66667</v>
      </c>
      <c r="H32" s="1">
        <f>IFERROR(__xludf.DUMMYFUNCTION("""COMPUTED_VALUE"""),100.01)</f>
        <v>100.01</v>
      </c>
      <c r="J32" s="2">
        <f>IFERROR(__xludf.DUMMYFUNCTION("""COMPUTED_VALUE"""),45506.66666666667)</f>
        <v>45506.66667</v>
      </c>
      <c r="K32" s="1">
        <f>IFERROR(__xludf.DUMMYFUNCTION("""COMPUTED_VALUE"""),100.67)</f>
        <v>100.67</v>
      </c>
      <c r="M32" s="2">
        <f>IFERROR(__xludf.DUMMYFUNCTION("""COMPUTED_VALUE"""),45506.66666666667)</f>
        <v>45506.66667</v>
      </c>
      <c r="N32" s="1">
        <f>IFERROR(__xludf.DUMMYFUNCTION("""COMPUTED_VALUE"""),4.5016251E7)</f>
        <v>45016251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IFERROR(__xludf.DUMMYFUNCTION("""COMPUTED_VALUE"""),95.65)</f>
        <v>95.65</v>
      </c>
      <c r="D33" s="2">
        <f>IFERROR(__xludf.DUMMYFUNCTION("""COMPUTED_VALUE"""),45513.66666666667)</f>
        <v>45513.66667</v>
      </c>
      <c r="E33" s="1">
        <f>IFERROR(__xludf.DUMMYFUNCTION("""COMPUTED_VALUE"""),106.65)</f>
        <v>106.65</v>
      </c>
      <c r="G33" s="2">
        <f>IFERROR(__xludf.DUMMYFUNCTION("""COMPUTED_VALUE"""),45513.66666666667)</f>
        <v>45513.66667</v>
      </c>
      <c r="H33" s="1">
        <f>IFERROR(__xludf.DUMMYFUNCTION("""COMPUTED_VALUE"""),92.71)</f>
        <v>92.71</v>
      </c>
      <c r="J33" s="2">
        <f>IFERROR(__xludf.DUMMYFUNCTION("""COMPUTED_VALUE"""),45513.66666666667)</f>
        <v>45513.66667</v>
      </c>
      <c r="K33" s="1">
        <f>IFERROR(__xludf.DUMMYFUNCTION("""COMPUTED_VALUE"""),104.4)</f>
        <v>104.4</v>
      </c>
      <c r="M33" s="2">
        <f>IFERROR(__xludf.DUMMYFUNCTION("""COMPUTED_VALUE"""),45513.66666666667)</f>
        <v>45513.66667</v>
      </c>
      <c r="N33" s="1">
        <f>IFERROR(__xludf.DUMMYFUNCTION("""COMPUTED_VALUE"""),4.6747783E7)</f>
        <v>46747783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IFERROR(__xludf.DUMMYFUNCTION("""COMPUTED_VALUE"""),105.94)</f>
        <v>105.94</v>
      </c>
      <c r="D34" s="2">
        <f>IFERROR(__xludf.DUMMYFUNCTION("""COMPUTED_VALUE"""),45520.66666666667)</f>
        <v>45520.66667</v>
      </c>
      <c r="E34" s="1">
        <f>IFERROR(__xludf.DUMMYFUNCTION("""COMPUTED_VALUE"""),110.72)</f>
        <v>110.72</v>
      </c>
      <c r="G34" s="2">
        <f>IFERROR(__xludf.DUMMYFUNCTION("""COMPUTED_VALUE"""),45520.66666666667)</f>
        <v>45520.66667</v>
      </c>
      <c r="H34" s="1">
        <f>IFERROR(__xludf.DUMMYFUNCTION("""COMPUTED_VALUE"""),105.49)</f>
        <v>105.49</v>
      </c>
      <c r="J34" s="2">
        <f>IFERROR(__xludf.DUMMYFUNCTION("""COMPUTED_VALUE"""),45520.66666666667)</f>
        <v>45520.66667</v>
      </c>
      <c r="K34" s="1">
        <f>IFERROR(__xludf.DUMMYFUNCTION("""COMPUTED_VALUE"""),109.73)</f>
        <v>109.73</v>
      </c>
      <c r="M34" s="2">
        <f>IFERROR(__xludf.DUMMYFUNCTION("""COMPUTED_VALUE"""),45520.66666666667)</f>
        <v>45520.66667</v>
      </c>
      <c r="N34" s="1">
        <f>IFERROR(__xludf.DUMMYFUNCTION("""COMPUTED_VALUE"""),2.4428054E7)</f>
        <v>24428054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IFERROR(__xludf.DUMMYFUNCTION("""COMPUTED_VALUE"""),111.03)</f>
        <v>111.03</v>
      </c>
      <c r="D35" s="2">
        <f>IFERROR(__xludf.DUMMYFUNCTION("""COMPUTED_VALUE"""),45527.66666666667)</f>
        <v>45527.66667</v>
      </c>
      <c r="E35" s="1">
        <f>IFERROR(__xludf.DUMMYFUNCTION("""COMPUTED_VALUE"""),118.7)</f>
        <v>118.7</v>
      </c>
      <c r="G35" s="2">
        <f>IFERROR(__xludf.DUMMYFUNCTION("""COMPUTED_VALUE"""),45527.66666666667)</f>
        <v>45527.66667</v>
      </c>
      <c r="H35" s="1">
        <f>IFERROR(__xludf.DUMMYFUNCTION("""COMPUTED_VALUE"""),110.56)</f>
        <v>110.56</v>
      </c>
      <c r="J35" s="2">
        <f>IFERROR(__xludf.DUMMYFUNCTION("""COMPUTED_VALUE"""),45527.66666666667)</f>
        <v>45527.66667</v>
      </c>
      <c r="K35" s="1">
        <f>IFERROR(__xludf.DUMMYFUNCTION("""COMPUTED_VALUE"""),115.88)</f>
        <v>115.88</v>
      </c>
      <c r="M35" s="2">
        <f>IFERROR(__xludf.DUMMYFUNCTION("""COMPUTED_VALUE"""),45527.66666666667)</f>
        <v>45527.66667</v>
      </c>
      <c r="N35" s="1">
        <f>IFERROR(__xludf.DUMMYFUNCTION("""COMPUTED_VALUE"""),2.3599812E7)</f>
        <v>23599812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IFERROR(__xludf.DUMMYFUNCTION("""COMPUTED_VALUE"""),119.63)</f>
        <v>119.63</v>
      </c>
      <c r="D36" s="2">
        <f>IFERROR(__xludf.DUMMYFUNCTION("""COMPUTED_VALUE"""),45534.66666666667)</f>
        <v>45534.66667</v>
      </c>
      <c r="E36" s="1">
        <f>IFERROR(__xludf.DUMMYFUNCTION("""COMPUTED_VALUE"""),120.15)</f>
        <v>120.15</v>
      </c>
      <c r="G36" s="2">
        <f>IFERROR(__xludf.DUMMYFUNCTION("""COMPUTED_VALUE"""),45534.66666666667)</f>
        <v>45534.66667</v>
      </c>
      <c r="H36" s="1">
        <f>IFERROR(__xludf.DUMMYFUNCTION("""COMPUTED_VALUE"""),108.36)</f>
        <v>108.36</v>
      </c>
      <c r="J36" s="2">
        <f>IFERROR(__xludf.DUMMYFUNCTION("""COMPUTED_VALUE"""),45534.66666666667)</f>
        <v>45534.66667</v>
      </c>
      <c r="K36" s="1">
        <f>IFERROR(__xludf.DUMMYFUNCTION("""COMPUTED_VALUE"""),109.66)</f>
        <v>109.66</v>
      </c>
      <c r="M36" s="2">
        <f>IFERROR(__xludf.DUMMYFUNCTION("""COMPUTED_VALUE"""),45534.66666666667)</f>
        <v>45534.66667</v>
      </c>
      <c r="N36" s="1">
        <f>IFERROR(__xludf.DUMMYFUNCTION("""COMPUTED_VALUE"""),2.4172127E7)</f>
        <v>24172127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IFERROR(__xludf.DUMMYFUNCTION("""COMPUTED_VALUE"""),105.9)</f>
        <v>105.9</v>
      </c>
      <c r="D37" s="2">
        <f>IFERROR(__xludf.DUMMYFUNCTION("""COMPUTED_VALUE"""),45541.66666666667)</f>
        <v>45541.66667</v>
      </c>
      <c r="E37" s="1">
        <f>IFERROR(__xludf.DUMMYFUNCTION("""COMPUTED_VALUE"""),106.65)</f>
        <v>106.65</v>
      </c>
      <c r="G37" s="2">
        <f>IFERROR(__xludf.DUMMYFUNCTION("""COMPUTED_VALUE"""),45541.66666666667)</f>
        <v>45541.66667</v>
      </c>
      <c r="H37" s="1">
        <f>IFERROR(__xludf.DUMMYFUNCTION("""COMPUTED_VALUE"""),96.85)</f>
        <v>96.85</v>
      </c>
      <c r="J37" s="2">
        <f>IFERROR(__xludf.DUMMYFUNCTION("""COMPUTED_VALUE"""),45541.66666666667)</f>
        <v>45541.66667</v>
      </c>
      <c r="K37" s="1">
        <f>IFERROR(__xludf.DUMMYFUNCTION("""COMPUTED_VALUE"""),97.46)</f>
        <v>97.46</v>
      </c>
      <c r="M37" s="2">
        <f>IFERROR(__xludf.DUMMYFUNCTION("""COMPUTED_VALUE"""),45541.66666666667)</f>
        <v>45541.66667</v>
      </c>
      <c r="N37" s="1">
        <f>IFERROR(__xludf.DUMMYFUNCTION("""COMPUTED_VALUE"""),1.8842461E7)</f>
        <v>18842461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IFERROR(__xludf.DUMMYFUNCTION("""COMPUTED_VALUE"""),99.07)</f>
        <v>99.07</v>
      </c>
      <c r="D38" s="2">
        <f>IFERROR(__xludf.DUMMYFUNCTION("""COMPUTED_VALUE"""),45548.66666666667)</f>
        <v>45548.66667</v>
      </c>
      <c r="E38" s="1">
        <f>IFERROR(__xludf.DUMMYFUNCTION("""COMPUTED_VALUE"""),112.6)</f>
        <v>112.6</v>
      </c>
      <c r="G38" s="2">
        <f>IFERROR(__xludf.DUMMYFUNCTION("""COMPUTED_VALUE"""),45548.66666666667)</f>
        <v>45548.66667</v>
      </c>
      <c r="H38" s="1">
        <f>IFERROR(__xludf.DUMMYFUNCTION("""COMPUTED_VALUE"""),94.87)</f>
        <v>94.87</v>
      </c>
      <c r="J38" s="2">
        <f>IFERROR(__xludf.DUMMYFUNCTION("""COMPUTED_VALUE"""),45548.66666666667)</f>
        <v>45548.66667</v>
      </c>
      <c r="K38" s="1">
        <f>IFERROR(__xludf.DUMMYFUNCTION("""COMPUTED_VALUE"""),111.09)</f>
        <v>111.09</v>
      </c>
      <c r="M38" s="2">
        <f>IFERROR(__xludf.DUMMYFUNCTION("""COMPUTED_VALUE"""),45548.66666666667)</f>
        <v>45548.66667</v>
      </c>
      <c r="N38" s="1">
        <f>IFERROR(__xludf.DUMMYFUNCTION("""COMPUTED_VALUE"""),2.619813E7)</f>
        <v>26198130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IFERROR(__xludf.DUMMYFUNCTION("""COMPUTED_VALUE"""),117.04)</f>
        <v>117.04</v>
      </c>
      <c r="D39" s="2">
        <f>IFERROR(__xludf.DUMMYFUNCTION("""COMPUTED_VALUE"""),45555.66666666667)</f>
        <v>45555.66667</v>
      </c>
      <c r="E39" s="1">
        <f>IFERROR(__xludf.DUMMYFUNCTION("""COMPUTED_VALUE"""),122.76)</f>
        <v>122.76</v>
      </c>
      <c r="G39" s="2">
        <f>IFERROR(__xludf.DUMMYFUNCTION("""COMPUTED_VALUE"""),45555.66666666667)</f>
        <v>45555.66667</v>
      </c>
      <c r="H39" s="1">
        <f>IFERROR(__xludf.DUMMYFUNCTION("""COMPUTED_VALUE"""),113.43)</f>
        <v>113.43</v>
      </c>
      <c r="J39" s="2">
        <f>IFERROR(__xludf.DUMMYFUNCTION("""COMPUTED_VALUE"""),45555.66666666667)</f>
        <v>45555.66667</v>
      </c>
      <c r="K39" s="1">
        <f>IFERROR(__xludf.DUMMYFUNCTION("""COMPUTED_VALUE"""),115.57)</f>
        <v>115.57</v>
      </c>
      <c r="M39" s="2">
        <f>IFERROR(__xludf.DUMMYFUNCTION("""COMPUTED_VALUE"""),45555.66666666667)</f>
        <v>45555.66667</v>
      </c>
      <c r="N39" s="1">
        <f>IFERROR(__xludf.DUMMYFUNCTION("""COMPUTED_VALUE"""),3.7628667E7)</f>
        <v>37628667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IFERROR(__xludf.DUMMYFUNCTION("""COMPUTED_VALUE"""),116.59)</f>
        <v>116.59</v>
      </c>
      <c r="D40" s="2">
        <f>IFERROR(__xludf.DUMMYFUNCTION("""COMPUTED_VALUE"""),45562.66666666667)</f>
        <v>45562.66667</v>
      </c>
      <c r="E40" s="1">
        <f>IFERROR(__xludf.DUMMYFUNCTION("""COMPUTED_VALUE"""),137.67)</f>
        <v>137.67</v>
      </c>
      <c r="G40" s="2">
        <f>IFERROR(__xludf.DUMMYFUNCTION("""COMPUTED_VALUE"""),45562.66666666667)</f>
        <v>45562.66667</v>
      </c>
      <c r="H40" s="1">
        <f>IFERROR(__xludf.DUMMYFUNCTION("""COMPUTED_VALUE"""),115.43)</f>
        <v>115.43</v>
      </c>
      <c r="J40" s="2">
        <f>IFERROR(__xludf.DUMMYFUNCTION("""COMPUTED_VALUE"""),45562.66666666667)</f>
        <v>45562.66667</v>
      </c>
      <c r="K40" s="1">
        <f>IFERROR(__xludf.DUMMYFUNCTION("""COMPUTED_VALUE"""),134.15)</f>
        <v>134.15</v>
      </c>
      <c r="M40" s="2">
        <f>IFERROR(__xludf.DUMMYFUNCTION("""COMPUTED_VALUE"""),45562.66666666667)</f>
        <v>45562.66667</v>
      </c>
      <c r="N40" s="1">
        <f>IFERROR(__xludf.DUMMYFUNCTION("""COMPUTED_VALUE"""),3.4306448E7)</f>
        <v>34306448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IFERROR(__xludf.DUMMYFUNCTION("""COMPUTED_VALUE"""),131.76)</f>
        <v>131.76</v>
      </c>
      <c r="D41" s="2">
        <f>IFERROR(__xludf.DUMMYFUNCTION("""COMPUTED_VALUE"""),45569.66666666667)</f>
        <v>45569.66667</v>
      </c>
      <c r="E41" s="1">
        <f>IFERROR(__xludf.DUMMYFUNCTION("""COMPUTED_VALUE"""),136.54)</f>
        <v>136.54</v>
      </c>
      <c r="G41" s="2">
        <f>IFERROR(__xludf.DUMMYFUNCTION("""COMPUTED_VALUE"""),45569.66666666667)</f>
        <v>45569.66667</v>
      </c>
      <c r="H41" s="1">
        <f>IFERROR(__xludf.DUMMYFUNCTION("""COMPUTED_VALUE"""),128.99)</f>
        <v>128.99</v>
      </c>
      <c r="J41" s="2">
        <f>IFERROR(__xludf.DUMMYFUNCTION("""COMPUTED_VALUE"""),45569.66666666667)</f>
        <v>45569.66667</v>
      </c>
      <c r="K41" s="1">
        <f>IFERROR(__xludf.DUMMYFUNCTION("""COMPUTED_VALUE"""),133.64)</f>
        <v>133.64</v>
      </c>
      <c r="M41" s="2">
        <f>IFERROR(__xludf.DUMMYFUNCTION("""COMPUTED_VALUE"""),45569.66666666667)</f>
        <v>45569.66667</v>
      </c>
      <c r="N41" s="1">
        <f>IFERROR(__xludf.DUMMYFUNCTION("""COMPUTED_VALUE"""),1.9231012E7)</f>
        <v>19231012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IFERROR(__xludf.DUMMYFUNCTION("""COMPUTED_VALUE"""),132.14)</f>
        <v>132.14</v>
      </c>
      <c r="D42" s="2">
        <f>IFERROR(__xludf.DUMMYFUNCTION("""COMPUTED_VALUE"""),45576.66666666667)</f>
        <v>45576.66667</v>
      </c>
      <c r="E42" s="1">
        <f>IFERROR(__xludf.DUMMYFUNCTION("""COMPUTED_VALUE"""),141.02)</f>
        <v>141.02</v>
      </c>
      <c r="G42" s="2">
        <f>IFERROR(__xludf.DUMMYFUNCTION("""COMPUTED_VALUE"""),45576.66666666667)</f>
        <v>45576.66667</v>
      </c>
      <c r="H42" s="1">
        <f>IFERROR(__xludf.DUMMYFUNCTION("""COMPUTED_VALUE"""),125.99)</f>
        <v>125.99</v>
      </c>
      <c r="J42" s="2">
        <f>IFERROR(__xludf.DUMMYFUNCTION("""COMPUTED_VALUE"""),45576.66666666667)</f>
        <v>45576.66667</v>
      </c>
      <c r="K42" s="1">
        <f>IFERROR(__xludf.DUMMYFUNCTION("""COMPUTED_VALUE"""),140.13)</f>
        <v>140.13</v>
      </c>
      <c r="M42" s="2">
        <f>IFERROR(__xludf.DUMMYFUNCTION("""COMPUTED_VALUE"""),45576.66666666667)</f>
        <v>45576.66667</v>
      </c>
      <c r="N42" s="1">
        <f>IFERROR(__xludf.DUMMYFUNCTION("""COMPUTED_VALUE"""),2.4008031E7)</f>
        <v>24008031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IFERROR(__xludf.DUMMYFUNCTION("""COMPUTED_VALUE"""),138.15)</f>
        <v>138.15</v>
      </c>
      <c r="D43" s="2">
        <f>IFERROR(__xludf.DUMMYFUNCTION("""COMPUTED_VALUE"""),45583.66666666667)</f>
        <v>45583.66667</v>
      </c>
      <c r="E43" s="1">
        <f>IFERROR(__xludf.DUMMYFUNCTION("""COMPUTED_VALUE"""),146.72)</f>
        <v>146.72</v>
      </c>
      <c r="G43" s="2">
        <f>IFERROR(__xludf.DUMMYFUNCTION("""COMPUTED_VALUE"""),45583.66666666667)</f>
        <v>45583.66667</v>
      </c>
      <c r="H43" s="1">
        <f>IFERROR(__xludf.DUMMYFUNCTION("""COMPUTED_VALUE"""),136.75)</f>
        <v>136.75</v>
      </c>
      <c r="J43" s="2">
        <f>IFERROR(__xludf.DUMMYFUNCTION("""COMPUTED_VALUE"""),45583.66666666667)</f>
        <v>45583.66667</v>
      </c>
      <c r="K43" s="1">
        <f>IFERROR(__xludf.DUMMYFUNCTION("""COMPUTED_VALUE"""),142.49)</f>
        <v>142.49</v>
      </c>
      <c r="M43" s="2">
        <f>IFERROR(__xludf.DUMMYFUNCTION("""COMPUTED_VALUE"""),45583.66666666667)</f>
        <v>45583.66667</v>
      </c>
      <c r="N43" s="1">
        <f>IFERROR(__xludf.DUMMYFUNCTION("""COMPUTED_VALUE"""),3.3225703E7)</f>
        <v>33225703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IFERROR(__xludf.DUMMYFUNCTION("""COMPUTED_VALUE"""),142.93)</f>
        <v>142.93</v>
      </c>
      <c r="D44" s="2">
        <f>IFERROR(__xludf.DUMMYFUNCTION("""COMPUTED_VALUE"""),45590.66666666667)</f>
        <v>45590.66667</v>
      </c>
      <c r="E44" s="1">
        <f>IFERROR(__xludf.DUMMYFUNCTION("""COMPUTED_VALUE"""),146.21)</f>
        <v>146.21</v>
      </c>
      <c r="G44" s="2">
        <f>IFERROR(__xludf.DUMMYFUNCTION("""COMPUTED_VALUE"""),45590.66666666667)</f>
        <v>45590.66667</v>
      </c>
      <c r="H44" s="1">
        <f>IFERROR(__xludf.DUMMYFUNCTION("""COMPUTED_VALUE"""),140.23)</f>
        <v>140.23</v>
      </c>
      <c r="J44" s="2">
        <f>IFERROR(__xludf.DUMMYFUNCTION("""COMPUTED_VALUE"""),45590.66666666667)</f>
        <v>45590.66667</v>
      </c>
      <c r="K44" s="1">
        <f>IFERROR(__xludf.DUMMYFUNCTION("""COMPUTED_VALUE"""),140.4)</f>
        <v>140.4</v>
      </c>
      <c r="M44" s="2">
        <f>IFERROR(__xludf.DUMMYFUNCTION("""COMPUTED_VALUE"""),45590.66666666667)</f>
        <v>45590.66667</v>
      </c>
      <c r="N44" s="1">
        <f>IFERROR(__xludf.DUMMYFUNCTION("""COMPUTED_VALUE"""),1.8394004E7)</f>
        <v>18394004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IFERROR(__xludf.DUMMYFUNCTION("""COMPUTED_VALUE"""),140.4)</f>
        <v>140.4</v>
      </c>
      <c r="D45" s="2">
        <f>IFERROR(__xludf.DUMMYFUNCTION("""COMPUTED_VALUE"""),45597.66666666667)</f>
        <v>45597.66667</v>
      </c>
      <c r="E45" s="1">
        <f>IFERROR(__xludf.DUMMYFUNCTION("""COMPUTED_VALUE"""),142.97)</f>
        <v>142.97</v>
      </c>
      <c r="G45" s="2">
        <f>IFERROR(__xludf.DUMMYFUNCTION("""COMPUTED_VALUE"""),45597.66666666667)</f>
        <v>45597.66667</v>
      </c>
      <c r="H45" s="1">
        <f>IFERROR(__xludf.DUMMYFUNCTION("""COMPUTED_VALUE"""),134.75)</f>
        <v>134.75</v>
      </c>
      <c r="J45" s="2">
        <f>IFERROR(__xludf.DUMMYFUNCTION("""COMPUTED_VALUE"""),45597.66666666667)</f>
        <v>45597.66667</v>
      </c>
      <c r="K45" s="1">
        <f>IFERROR(__xludf.DUMMYFUNCTION("""COMPUTED_VALUE"""),138.59)</f>
        <v>138.59</v>
      </c>
      <c r="M45" s="2">
        <f>IFERROR(__xludf.DUMMYFUNCTION("""COMPUTED_VALUE"""),45597.66666666667)</f>
        <v>45597.66667</v>
      </c>
      <c r="N45" s="1">
        <f>IFERROR(__xludf.DUMMYFUNCTION("""COMPUTED_VALUE"""),1.9377907E7)</f>
        <v>19377907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IFERROR(__xludf.DUMMYFUNCTION("""COMPUTED_VALUE"""),138.35)</f>
        <v>138.35</v>
      </c>
      <c r="D46" s="2">
        <f>IFERROR(__xludf.DUMMYFUNCTION("""COMPUTED_VALUE"""),45604.66666666667)</f>
        <v>45604.66667</v>
      </c>
      <c r="E46" s="1">
        <f>IFERROR(__xludf.DUMMYFUNCTION("""COMPUTED_VALUE"""),158.99)</f>
        <v>158.99</v>
      </c>
      <c r="G46" s="2">
        <f>IFERROR(__xludf.DUMMYFUNCTION("""COMPUTED_VALUE"""),45604.66666666667)</f>
        <v>45604.66667</v>
      </c>
      <c r="H46" s="1">
        <f>IFERROR(__xludf.DUMMYFUNCTION("""COMPUTED_VALUE"""),137.64)</f>
        <v>137.64</v>
      </c>
      <c r="J46" s="2">
        <f>IFERROR(__xludf.DUMMYFUNCTION("""COMPUTED_VALUE"""),45604.66666666667)</f>
        <v>45604.66667</v>
      </c>
      <c r="K46" s="1">
        <f>IFERROR(__xludf.DUMMYFUNCTION("""COMPUTED_VALUE"""),152.98)</f>
        <v>152.98</v>
      </c>
      <c r="M46" s="2">
        <f>IFERROR(__xludf.DUMMYFUNCTION("""COMPUTED_VALUE"""),45604.66666666667)</f>
        <v>45604.66667</v>
      </c>
      <c r="N46" s="1">
        <f>IFERROR(__xludf.DUMMYFUNCTION("""COMPUTED_VALUE"""),2.6916915E7)</f>
        <v>26916915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IFERROR(__xludf.DUMMYFUNCTION("""COMPUTED_VALUE"""),151.23)</f>
        <v>151.23</v>
      </c>
      <c r="D47" s="2">
        <f>IFERROR(__xludf.DUMMYFUNCTION("""COMPUTED_VALUE"""),45611.66666666667)</f>
        <v>45611.66667</v>
      </c>
      <c r="E47" s="1">
        <f>IFERROR(__xludf.DUMMYFUNCTION("""COMPUTED_VALUE"""),154.2)</f>
        <v>154.2</v>
      </c>
      <c r="G47" s="2">
        <f>IFERROR(__xludf.DUMMYFUNCTION("""COMPUTED_VALUE"""),45611.66666666667)</f>
        <v>45611.66667</v>
      </c>
      <c r="H47" s="1">
        <f>IFERROR(__xludf.DUMMYFUNCTION("""COMPUTED_VALUE"""),137.09)</f>
        <v>137.09</v>
      </c>
      <c r="J47" s="2">
        <f>IFERROR(__xludf.DUMMYFUNCTION("""COMPUTED_VALUE"""),45611.66666666667)</f>
        <v>45611.66667</v>
      </c>
      <c r="K47" s="1">
        <f>IFERROR(__xludf.DUMMYFUNCTION("""COMPUTED_VALUE"""),150.38)</f>
        <v>150.38</v>
      </c>
      <c r="M47" s="2">
        <f>IFERROR(__xludf.DUMMYFUNCTION("""COMPUTED_VALUE"""),45611.66666666667)</f>
        <v>45611.66667</v>
      </c>
      <c r="N47" s="1">
        <f>IFERROR(__xludf.DUMMYFUNCTION("""COMPUTED_VALUE"""),2.8974903E7)</f>
        <v>28974903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IFERROR(__xludf.DUMMYFUNCTION("""COMPUTED_VALUE"""),150.17)</f>
        <v>150.17</v>
      </c>
      <c r="D48" s="2">
        <f>IFERROR(__xludf.DUMMYFUNCTION("""COMPUTED_VALUE"""),45618.66666666667)</f>
        <v>45618.66667</v>
      </c>
      <c r="E48" s="1">
        <f>IFERROR(__xludf.DUMMYFUNCTION("""COMPUTED_VALUE"""),159.19)</f>
        <v>159.19</v>
      </c>
      <c r="G48" s="2">
        <f>IFERROR(__xludf.DUMMYFUNCTION("""COMPUTED_VALUE"""),45618.66666666667)</f>
        <v>45618.66667</v>
      </c>
      <c r="H48" s="1">
        <f>IFERROR(__xludf.DUMMYFUNCTION("""COMPUTED_VALUE"""),146.31)</f>
        <v>146.31</v>
      </c>
      <c r="J48" s="2">
        <f>IFERROR(__xludf.DUMMYFUNCTION("""COMPUTED_VALUE"""),45618.66666666667)</f>
        <v>45618.66667</v>
      </c>
      <c r="K48" s="1">
        <f>IFERROR(__xludf.DUMMYFUNCTION("""COMPUTED_VALUE"""),155.33)</f>
        <v>155.33</v>
      </c>
      <c r="M48" s="2">
        <f>IFERROR(__xludf.DUMMYFUNCTION("""COMPUTED_VALUE"""),45618.66666666667)</f>
        <v>45618.66667</v>
      </c>
      <c r="N48" s="1">
        <f>IFERROR(__xludf.DUMMYFUNCTION("""COMPUTED_VALUE"""),1.8566196E7)</f>
        <v>18566196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IFERROR(__xludf.DUMMYFUNCTION("""COMPUTED_VALUE"""),155.33)</f>
        <v>155.33</v>
      </c>
      <c r="D49" s="2">
        <f>IFERROR(__xludf.DUMMYFUNCTION("""COMPUTED_VALUE"""),45625.54166666667)</f>
        <v>45625.54167</v>
      </c>
      <c r="E49" s="1">
        <f>IFERROR(__xludf.DUMMYFUNCTION("""COMPUTED_VALUE"""),163.19)</f>
        <v>163.19</v>
      </c>
      <c r="G49" s="2">
        <f>IFERROR(__xludf.DUMMYFUNCTION("""COMPUTED_VALUE"""),45625.54166666667)</f>
        <v>45625.54167</v>
      </c>
      <c r="H49" s="1">
        <f>IFERROR(__xludf.DUMMYFUNCTION("""COMPUTED_VALUE"""),154.24)</f>
        <v>154.24</v>
      </c>
      <c r="J49" s="2">
        <f>IFERROR(__xludf.DUMMYFUNCTION("""COMPUTED_VALUE"""),45625.54166666667)</f>
        <v>45625.54167</v>
      </c>
      <c r="K49" s="1">
        <f>IFERROR(__xludf.DUMMYFUNCTION("""COMPUTED_VALUE"""),158.61)</f>
        <v>158.61</v>
      </c>
      <c r="M49" s="2">
        <f>IFERROR(__xludf.DUMMYFUNCTION("""COMPUTED_VALUE"""),45625.54166666667)</f>
        <v>45625.54167</v>
      </c>
      <c r="N49" s="1">
        <f>IFERROR(__xludf.DUMMYFUNCTION("""COMPUTED_VALUE"""),1.5590846E7)</f>
        <v>15590846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IFERROR(__xludf.DUMMYFUNCTION("""COMPUTED_VALUE"""),159.43)</f>
        <v>159.43</v>
      </c>
      <c r="D50" s="2">
        <f>IFERROR(__xludf.DUMMYFUNCTION("""COMPUTED_VALUE"""),45632.66666666667)</f>
        <v>45632.66667</v>
      </c>
      <c r="E50" s="1">
        <f>IFERROR(__xludf.DUMMYFUNCTION("""COMPUTED_VALUE"""),159.81)</f>
        <v>159.81</v>
      </c>
      <c r="G50" s="2">
        <f>IFERROR(__xludf.DUMMYFUNCTION("""COMPUTED_VALUE"""),45632.66666666667)</f>
        <v>45632.66667</v>
      </c>
      <c r="H50" s="1">
        <f>IFERROR(__xludf.DUMMYFUNCTION("""COMPUTED_VALUE"""),142.15)</f>
        <v>142.15</v>
      </c>
      <c r="J50" s="2">
        <f>IFERROR(__xludf.DUMMYFUNCTION("""COMPUTED_VALUE"""),45632.66666666667)</f>
        <v>45632.66667</v>
      </c>
      <c r="K50" s="1">
        <f>IFERROR(__xludf.DUMMYFUNCTION("""COMPUTED_VALUE"""),145.15)</f>
        <v>145.15</v>
      </c>
      <c r="M50" s="2">
        <f>IFERROR(__xludf.DUMMYFUNCTION("""COMPUTED_VALUE"""),45632.66666666667)</f>
        <v>45632.66667</v>
      </c>
      <c r="N50" s="1">
        <f>IFERROR(__xludf.DUMMYFUNCTION("""COMPUTED_VALUE"""),2.1323783E7)</f>
        <v>21323783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IFERROR(__xludf.DUMMYFUNCTION("""COMPUTED_VALUE"""),150.41)</f>
        <v>150.41</v>
      </c>
      <c r="D51" s="2">
        <f>IFERROR(__xludf.DUMMYFUNCTION("""COMPUTED_VALUE"""),45639.66666666667)</f>
        <v>45639.66667</v>
      </c>
      <c r="E51" s="1">
        <f>IFERROR(__xludf.DUMMYFUNCTION("""COMPUTED_VALUE"""),152.55)</f>
        <v>152.55</v>
      </c>
      <c r="G51" s="2">
        <f>IFERROR(__xludf.DUMMYFUNCTION("""COMPUTED_VALUE"""),45639.66666666667)</f>
        <v>45639.66667</v>
      </c>
      <c r="H51" s="1">
        <f>IFERROR(__xludf.DUMMYFUNCTION("""COMPUTED_VALUE"""),131.56)</f>
        <v>131.56</v>
      </c>
      <c r="J51" s="2">
        <f>IFERROR(__xludf.DUMMYFUNCTION("""COMPUTED_VALUE"""),45639.66666666667)</f>
        <v>45639.66667</v>
      </c>
      <c r="K51" s="1">
        <f>IFERROR(__xludf.DUMMYFUNCTION("""COMPUTED_VALUE"""),133.64)</f>
        <v>133.64</v>
      </c>
      <c r="M51" s="2">
        <f>IFERROR(__xludf.DUMMYFUNCTION("""COMPUTED_VALUE"""),45639.66666666667)</f>
        <v>45639.66667</v>
      </c>
      <c r="N51" s="1">
        <f>IFERROR(__xludf.DUMMYFUNCTION("""COMPUTED_VALUE"""),2.5220651E7)</f>
        <v>25220651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IFERROR(__xludf.DUMMYFUNCTION("""COMPUTED_VALUE"""),132.14)</f>
        <v>132.14</v>
      </c>
      <c r="D52" s="2">
        <f>IFERROR(__xludf.DUMMYFUNCTION("""COMPUTED_VALUE"""),45646.66666666667)</f>
        <v>45646.66667</v>
      </c>
      <c r="E52" s="1">
        <f>IFERROR(__xludf.DUMMYFUNCTION("""COMPUTED_VALUE"""),134.29)</f>
        <v>134.29</v>
      </c>
      <c r="G52" s="2">
        <f>IFERROR(__xludf.DUMMYFUNCTION("""COMPUTED_VALUE"""),45646.66666666667)</f>
        <v>45646.66667</v>
      </c>
      <c r="H52" s="1">
        <f>IFERROR(__xludf.DUMMYFUNCTION("""COMPUTED_VALUE"""),124.35)</f>
        <v>124.35</v>
      </c>
      <c r="J52" s="2">
        <f>IFERROR(__xludf.DUMMYFUNCTION("""COMPUTED_VALUE"""),45646.66666666667)</f>
        <v>45646.66667</v>
      </c>
      <c r="K52" s="1">
        <f>IFERROR(__xludf.DUMMYFUNCTION("""COMPUTED_VALUE"""),129.27)</f>
        <v>129.27</v>
      </c>
      <c r="M52" s="2">
        <f>IFERROR(__xludf.DUMMYFUNCTION("""COMPUTED_VALUE"""),45646.66666666667)</f>
        <v>45646.66667</v>
      </c>
      <c r="N52" s="1">
        <f>IFERROR(__xludf.DUMMYFUNCTION("""COMPUTED_VALUE"""),2.5037985E7)</f>
        <v>25037985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IFERROR(__xludf.DUMMYFUNCTION("""COMPUTED_VALUE"""),129.21)</f>
        <v>129.21</v>
      </c>
      <c r="D53" s="2">
        <f>IFERROR(__xludf.DUMMYFUNCTION("""COMPUTED_VALUE"""),45653.66666666667)</f>
        <v>45653.66667</v>
      </c>
      <c r="E53" s="1">
        <f>IFERROR(__xludf.DUMMYFUNCTION("""COMPUTED_VALUE"""),133.37)</f>
        <v>133.37</v>
      </c>
      <c r="G53" s="2">
        <f>IFERROR(__xludf.DUMMYFUNCTION("""COMPUTED_VALUE"""),45653.66666666667)</f>
        <v>45653.66667</v>
      </c>
      <c r="H53" s="1">
        <f>IFERROR(__xludf.DUMMYFUNCTION("""COMPUTED_VALUE"""),127.7)</f>
        <v>127.7</v>
      </c>
      <c r="J53" s="2">
        <f>IFERROR(__xludf.DUMMYFUNCTION("""COMPUTED_VALUE"""),45653.66666666667)</f>
        <v>45653.66667</v>
      </c>
      <c r="K53" s="1">
        <f>IFERROR(__xludf.DUMMYFUNCTION("""COMPUTED_VALUE"""),128.72)</f>
        <v>128.72</v>
      </c>
      <c r="M53" s="2">
        <f>IFERROR(__xludf.DUMMYFUNCTION("""COMPUTED_VALUE"""),45653.66666666667)</f>
        <v>45653.66667</v>
      </c>
      <c r="N53" s="1">
        <f>IFERROR(__xludf.DUMMYFUNCTION("""COMPUTED_VALUE"""),7736580.0)</f>
        <v>7736580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IFERROR(__xludf.DUMMYFUNCTION("""COMPUTED_VALUE"""),127.25)</f>
        <v>127.25</v>
      </c>
      <c r="D54" s="2">
        <f>IFERROR(__xludf.DUMMYFUNCTION("""COMPUTED_VALUE"""),45660.66666666667)</f>
        <v>45660.66667</v>
      </c>
      <c r="E54" s="1">
        <f>IFERROR(__xludf.DUMMYFUNCTION("""COMPUTED_VALUE"""),133.36)</f>
        <v>133.36</v>
      </c>
      <c r="G54" s="2">
        <f>IFERROR(__xludf.DUMMYFUNCTION("""COMPUTED_VALUE"""),45660.66666666667)</f>
        <v>45660.66667</v>
      </c>
      <c r="H54" s="1">
        <f>IFERROR(__xludf.DUMMYFUNCTION("""COMPUTED_VALUE"""),120.86)</f>
        <v>120.86</v>
      </c>
      <c r="J54" s="2">
        <f>IFERROR(__xludf.DUMMYFUNCTION("""COMPUTED_VALUE"""),45660.66666666667)</f>
        <v>45660.66667</v>
      </c>
      <c r="K54" s="1">
        <f>IFERROR(__xludf.DUMMYFUNCTION("""COMPUTED_VALUE"""),121.99)</f>
        <v>121.99</v>
      </c>
      <c r="M54" s="2">
        <f>IFERROR(__xludf.DUMMYFUNCTION("""COMPUTED_VALUE"""),45660.66666666667)</f>
        <v>45660.66667</v>
      </c>
      <c r="N54" s="1">
        <f>IFERROR(__xludf.DUMMYFUNCTION("""COMPUTED_VALUE"""),1.5215633E7)</f>
        <v>15215633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IFERROR(__xludf.DUMMYFUNCTION("""COMPUTED_VALUE"""),123.87)</f>
        <v>123.87</v>
      </c>
      <c r="D55" s="2">
        <f>IFERROR(__xludf.DUMMYFUNCTION("""COMPUTED_VALUE"""),45667.66666666667)</f>
        <v>45667.66667</v>
      </c>
      <c r="E55" s="1">
        <f>IFERROR(__xludf.DUMMYFUNCTION("""COMPUTED_VALUE"""),127.42)</f>
        <v>127.42</v>
      </c>
      <c r="G55" s="2">
        <f>IFERROR(__xludf.DUMMYFUNCTION("""COMPUTED_VALUE"""),45667.66666666667)</f>
        <v>45667.66667</v>
      </c>
      <c r="H55" s="1">
        <f>IFERROR(__xludf.DUMMYFUNCTION("""COMPUTED_VALUE"""),118.9)</f>
        <v>118.9</v>
      </c>
      <c r="J55" s="2">
        <f>IFERROR(__xludf.DUMMYFUNCTION("""COMPUTED_VALUE"""),45667.66666666667)</f>
        <v>45667.66667</v>
      </c>
      <c r="K55" s="1">
        <f>IFERROR(__xludf.DUMMYFUNCTION("""COMPUTED_VALUE"""),122.67)</f>
        <v>122.67</v>
      </c>
      <c r="M55" s="2">
        <f>IFERROR(__xludf.DUMMYFUNCTION("""COMPUTED_VALUE"""),45667.66666666667)</f>
        <v>45667.66667</v>
      </c>
      <c r="N55" s="1">
        <f>IFERROR(__xludf.DUMMYFUNCTION("""COMPUTED_VALUE"""),1.6054508E7)</f>
        <v>16054508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IFERROR(__xludf.DUMMYFUNCTION("""COMPUTED_VALUE"""),121.55)</f>
        <v>121.55</v>
      </c>
      <c r="D56" s="2">
        <f>IFERROR(__xludf.DUMMYFUNCTION("""COMPUTED_VALUE"""),45674.66666666667)</f>
        <v>45674.66667</v>
      </c>
      <c r="E56" s="1">
        <f>IFERROR(__xludf.DUMMYFUNCTION("""COMPUTED_VALUE"""),136.19)</f>
        <v>136.19</v>
      </c>
      <c r="G56" s="2">
        <f>IFERROR(__xludf.DUMMYFUNCTION("""COMPUTED_VALUE"""),45674.66666666667)</f>
        <v>45674.66667</v>
      </c>
      <c r="H56" s="1">
        <f>IFERROR(__xludf.DUMMYFUNCTION("""COMPUTED_VALUE"""),121.27)</f>
        <v>121.27</v>
      </c>
      <c r="J56" s="2">
        <f>IFERROR(__xludf.DUMMYFUNCTION("""COMPUTED_VALUE"""),45674.66666666667)</f>
        <v>45674.66667</v>
      </c>
      <c r="K56" s="1">
        <f>IFERROR(__xludf.DUMMYFUNCTION("""COMPUTED_VALUE"""),135.04)</f>
        <v>135.04</v>
      </c>
      <c r="M56" s="2">
        <f>IFERROR(__xludf.DUMMYFUNCTION("""COMPUTED_VALUE"""),45674.66666666667)</f>
        <v>45674.66667</v>
      </c>
      <c r="N56" s="1">
        <f>IFERROR(__xludf.DUMMYFUNCTION("""COMPUTED_VALUE"""),2.207382E7)</f>
        <v>22073820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IFERROR(__xludf.DUMMYFUNCTION("""COMPUTED_VALUE"""),136.65)</f>
        <v>136.65</v>
      </c>
      <c r="D57" s="2">
        <f>IFERROR(__xludf.DUMMYFUNCTION("""COMPUTED_VALUE"""),45681.66666666667)</f>
        <v>45681.66667</v>
      </c>
      <c r="E57" s="1">
        <f>IFERROR(__xludf.DUMMYFUNCTION("""COMPUTED_VALUE"""),138.76)</f>
        <v>138.76</v>
      </c>
      <c r="G57" s="2">
        <f>IFERROR(__xludf.DUMMYFUNCTION("""COMPUTED_VALUE"""),45681.66666666667)</f>
        <v>45681.66667</v>
      </c>
      <c r="H57" s="1">
        <f>IFERROR(__xludf.DUMMYFUNCTION("""COMPUTED_VALUE"""),123.36)</f>
        <v>123.36</v>
      </c>
      <c r="J57" s="2">
        <f>IFERROR(__xludf.DUMMYFUNCTION("""COMPUTED_VALUE"""),45681.66666666667)</f>
        <v>45681.66667</v>
      </c>
      <c r="K57" s="1">
        <f>IFERROR(__xludf.DUMMYFUNCTION("""COMPUTED_VALUE"""),127.87)</f>
        <v>127.87</v>
      </c>
      <c r="M57" s="2">
        <f>IFERROR(__xludf.DUMMYFUNCTION("""COMPUTED_VALUE"""),45681.66666666667)</f>
        <v>45681.66667</v>
      </c>
      <c r="N57" s="1">
        <f>IFERROR(__xludf.DUMMYFUNCTION("""COMPUTED_VALUE"""),3.1054032E7)</f>
        <v>31054032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IFERROR(__xludf.DUMMYFUNCTION("""COMPUTED_VALUE"""),127.87)</f>
        <v>127.87</v>
      </c>
      <c r="D58" s="2">
        <f>IFERROR(__xludf.DUMMYFUNCTION("""COMPUTED_VALUE"""),45688.66666666667)</f>
        <v>45688.66667</v>
      </c>
      <c r="E58" s="1">
        <f>IFERROR(__xludf.DUMMYFUNCTION("""COMPUTED_VALUE"""),127.87)</f>
        <v>127.87</v>
      </c>
      <c r="G58" s="2">
        <f>IFERROR(__xludf.DUMMYFUNCTION("""COMPUTED_VALUE"""),45688.66666666667)</f>
        <v>45688.66667</v>
      </c>
      <c r="H58" s="1">
        <f>IFERROR(__xludf.DUMMYFUNCTION("""COMPUTED_VALUE"""),116.29)</f>
        <v>116.29</v>
      </c>
      <c r="J58" s="2">
        <f>IFERROR(__xludf.DUMMYFUNCTION("""COMPUTED_VALUE"""),45688.66666666667)</f>
        <v>45688.66667</v>
      </c>
      <c r="K58" s="1">
        <f>IFERROR(__xludf.DUMMYFUNCTION("""COMPUTED_VALUE"""),120.66)</f>
        <v>120.66</v>
      </c>
      <c r="M58" s="2">
        <f>IFERROR(__xludf.DUMMYFUNCTION("""COMPUTED_VALUE"""),45688.66666666667)</f>
        <v>45688.66667</v>
      </c>
      <c r="N58" s="1">
        <f>IFERROR(__xludf.DUMMYFUNCTION("""COMPUTED_VALUE"""),2.9465146E7)</f>
        <v>29465146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IFERROR(__xludf.DUMMYFUNCTION("""COMPUTED_VALUE"""),116.73)</f>
        <v>116.73</v>
      </c>
      <c r="D59" s="2">
        <f>IFERROR(__xludf.DUMMYFUNCTION("""COMPUTED_VALUE"""),45695.66666666667)</f>
        <v>45695.66667</v>
      </c>
      <c r="E59" s="1">
        <f>IFERROR(__xludf.DUMMYFUNCTION("""COMPUTED_VALUE"""),129.27)</f>
        <v>129.27</v>
      </c>
      <c r="G59" s="2">
        <f>IFERROR(__xludf.DUMMYFUNCTION("""COMPUTED_VALUE"""),45695.66666666667)</f>
        <v>45695.66667</v>
      </c>
      <c r="H59" s="1">
        <f>IFERROR(__xludf.DUMMYFUNCTION("""COMPUTED_VALUE"""),114.41)</f>
        <v>114.41</v>
      </c>
      <c r="J59" s="2">
        <f>IFERROR(__xludf.DUMMYFUNCTION("""COMPUTED_VALUE"""),45695.66666666667)</f>
        <v>45695.66667</v>
      </c>
      <c r="K59" s="1">
        <f>IFERROR(__xludf.DUMMYFUNCTION("""COMPUTED_VALUE"""),123.39)</f>
        <v>123.39</v>
      </c>
      <c r="M59" s="2">
        <f>IFERROR(__xludf.DUMMYFUNCTION("""COMPUTED_VALUE"""),45695.66666666667)</f>
        <v>45695.66667</v>
      </c>
      <c r="N59" s="1">
        <f>IFERROR(__xludf.DUMMYFUNCTION("""COMPUTED_VALUE"""),2.2256923E7)</f>
        <v>22256923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IFERROR(__xludf.DUMMYFUNCTION("""COMPUTED_VALUE"""),123.39)</f>
        <v>123.39</v>
      </c>
      <c r="D60" s="2">
        <f>IFERROR(__xludf.DUMMYFUNCTION("""COMPUTED_VALUE"""),45702.66666666667)</f>
        <v>45702.66667</v>
      </c>
      <c r="E60" s="1">
        <f>IFERROR(__xludf.DUMMYFUNCTION("""COMPUTED_VALUE"""),131.8)</f>
        <v>131.8</v>
      </c>
      <c r="G60" s="2">
        <f>IFERROR(__xludf.DUMMYFUNCTION("""COMPUTED_VALUE"""),45702.66666666667)</f>
        <v>45702.66667</v>
      </c>
      <c r="H60" s="1">
        <f>IFERROR(__xludf.DUMMYFUNCTION("""COMPUTED_VALUE"""),121.65)</f>
        <v>121.65</v>
      </c>
      <c r="J60" s="2">
        <f>IFERROR(__xludf.DUMMYFUNCTION("""COMPUTED_VALUE"""),45702.66666666667)</f>
        <v>45702.66667</v>
      </c>
      <c r="K60" s="1">
        <f>IFERROR(__xludf.DUMMYFUNCTION("""COMPUTED_VALUE"""),123.8)</f>
        <v>123.8</v>
      </c>
      <c r="M60" s="2">
        <f>IFERROR(__xludf.DUMMYFUNCTION("""COMPUTED_VALUE"""),45702.66666666667)</f>
        <v>45702.66667</v>
      </c>
      <c r="N60" s="1">
        <f>IFERROR(__xludf.DUMMYFUNCTION("""COMPUTED_VALUE"""),2.3395356E7)</f>
        <v>23395356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IFERROR(__xludf.DUMMYFUNCTION("""COMPUTED_VALUE"""),123.9)</f>
        <v>123.9</v>
      </c>
      <c r="D61" s="2">
        <f>IFERROR(__xludf.DUMMYFUNCTION("""COMPUTED_VALUE"""),45709.66666666667)</f>
        <v>45709.66667</v>
      </c>
      <c r="E61" s="1">
        <f>IFERROR(__xludf.DUMMYFUNCTION("""COMPUTED_VALUE"""),128.24)</f>
        <v>128.24</v>
      </c>
      <c r="G61" s="2">
        <f>IFERROR(__xludf.DUMMYFUNCTION("""COMPUTED_VALUE"""),45709.66666666667)</f>
        <v>45709.66667</v>
      </c>
      <c r="H61" s="1">
        <f>IFERROR(__xludf.DUMMYFUNCTION("""COMPUTED_VALUE"""),115.98)</f>
        <v>115.98</v>
      </c>
      <c r="J61" s="2">
        <f>IFERROR(__xludf.DUMMYFUNCTION("""COMPUTED_VALUE"""),45709.66666666667)</f>
        <v>45709.66667</v>
      </c>
      <c r="K61" s="1">
        <f>IFERROR(__xludf.DUMMYFUNCTION("""COMPUTED_VALUE"""),117.52)</f>
        <v>117.52</v>
      </c>
      <c r="M61" s="2">
        <f>IFERROR(__xludf.DUMMYFUNCTION("""COMPUTED_VALUE"""),45709.66666666667)</f>
        <v>45709.66667</v>
      </c>
      <c r="N61" s="1">
        <f>IFERROR(__xludf.DUMMYFUNCTION("""COMPUTED_VALUE"""),1.9262153E7)</f>
        <v>19262153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IFERROR(__xludf.DUMMYFUNCTION("""COMPUTED_VALUE"""),118.2)</f>
        <v>118.2</v>
      </c>
      <c r="D62" s="2">
        <f>IFERROR(__xludf.DUMMYFUNCTION("""COMPUTED_VALUE"""),45716.66666666667)</f>
        <v>45716.66667</v>
      </c>
      <c r="E62" s="1">
        <f>IFERROR(__xludf.DUMMYFUNCTION("""COMPUTED_VALUE"""),122.03)</f>
        <v>122.03</v>
      </c>
      <c r="G62" s="2">
        <f>IFERROR(__xludf.DUMMYFUNCTION("""COMPUTED_VALUE"""),45716.66666666667)</f>
        <v>45716.66667</v>
      </c>
      <c r="H62" s="1">
        <f>IFERROR(__xludf.DUMMYFUNCTION("""COMPUTED_VALUE"""),111.26)</f>
        <v>111.26</v>
      </c>
      <c r="J62" s="2">
        <f>IFERROR(__xludf.DUMMYFUNCTION("""COMPUTED_VALUE"""),45716.66666666667)</f>
        <v>45716.66667</v>
      </c>
      <c r="K62" s="1">
        <f>IFERROR(__xludf.DUMMYFUNCTION("""COMPUTED_VALUE"""),113.59)</f>
        <v>113.59</v>
      </c>
      <c r="M62" s="2">
        <f>IFERROR(__xludf.DUMMYFUNCTION("""COMPUTED_VALUE"""),45716.66666666667)</f>
        <v>45716.66667</v>
      </c>
      <c r="N62" s="1">
        <f>IFERROR(__xludf.DUMMYFUNCTION("""COMPUTED_VALUE"""),2.2717117E7)</f>
        <v>22717117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IFERROR(__xludf.DUMMYFUNCTION("""COMPUTED_VALUE"""),113.59)</f>
        <v>113.59</v>
      </c>
      <c r="D63" s="2">
        <f>IFERROR(__xludf.DUMMYFUNCTION("""COMPUTED_VALUE"""),45723.66666666667)</f>
        <v>45723.66667</v>
      </c>
      <c r="E63" s="1">
        <f>IFERROR(__xludf.DUMMYFUNCTION("""COMPUTED_VALUE"""),117.86)</f>
        <v>117.86</v>
      </c>
      <c r="G63" s="2">
        <f>IFERROR(__xludf.DUMMYFUNCTION("""COMPUTED_VALUE"""),45723.66666666667)</f>
        <v>45723.66667</v>
      </c>
      <c r="H63" s="1">
        <f>IFERROR(__xludf.DUMMYFUNCTION("""COMPUTED_VALUE"""),103.0)</f>
        <v>103</v>
      </c>
      <c r="J63" s="2">
        <f>IFERROR(__xludf.DUMMYFUNCTION("""COMPUTED_VALUE"""),45723.66666666667)</f>
        <v>45723.66667</v>
      </c>
      <c r="K63" s="1">
        <f>IFERROR(__xludf.DUMMYFUNCTION("""COMPUTED_VALUE"""),112.19)</f>
        <v>112.19</v>
      </c>
      <c r="M63" s="2">
        <f>IFERROR(__xludf.DUMMYFUNCTION("""COMPUTED_VALUE"""),45723.66666666667)</f>
        <v>45723.66667</v>
      </c>
      <c r="N63" s="1">
        <f>IFERROR(__xludf.DUMMYFUNCTION("""COMPUTED_VALUE"""),2.4752915E7)</f>
        <v>24752915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IFERROR(__xludf.DUMMYFUNCTION("""COMPUTED_VALUE"""),110.21)</f>
        <v>110.21</v>
      </c>
      <c r="D64" s="2">
        <f>IFERROR(__xludf.DUMMYFUNCTION("""COMPUTED_VALUE"""),45730.66666666667)</f>
        <v>45730.66667</v>
      </c>
      <c r="E64" s="1">
        <f>IFERROR(__xludf.DUMMYFUNCTION("""COMPUTED_VALUE"""),116.49)</f>
        <v>116.49</v>
      </c>
      <c r="G64" s="2">
        <f>IFERROR(__xludf.DUMMYFUNCTION("""COMPUTED_VALUE"""),45730.66666666667)</f>
        <v>45730.66667</v>
      </c>
      <c r="H64" s="1">
        <f>IFERROR(__xludf.DUMMYFUNCTION("""COMPUTED_VALUE"""),104.64)</f>
        <v>104.64</v>
      </c>
      <c r="J64" s="2">
        <f>IFERROR(__xludf.DUMMYFUNCTION("""COMPUTED_VALUE"""),45730.66666666667)</f>
        <v>45730.66667</v>
      </c>
      <c r="K64" s="1">
        <f>IFERROR(__xludf.DUMMYFUNCTION("""COMPUTED_VALUE"""),114.54)</f>
        <v>114.54</v>
      </c>
      <c r="M64" s="2">
        <f>IFERROR(__xludf.DUMMYFUNCTION("""COMPUTED_VALUE"""),45730.66666666667)</f>
        <v>45730.66667</v>
      </c>
      <c r="N64" s="1">
        <f>IFERROR(__xludf.DUMMYFUNCTION("""COMPUTED_VALUE"""),2.6907573E7)</f>
        <v>26907573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IFERROR(__xludf.DUMMYFUNCTION("""COMPUTED_VALUE"""),115.06)</f>
        <v>115.06</v>
      </c>
      <c r="D65" s="2">
        <f>IFERROR(__xludf.DUMMYFUNCTION("""COMPUTED_VALUE"""),45737.66666666667)</f>
        <v>45737.66667</v>
      </c>
      <c r="E65" s="1">
        <f>IFERROR(__xludf.DUMMYFUNCTION("""COMPUTED_VALUE"""),122.19)</f>
        <v>122.19</v>
      </c>
      <c r="G65" s="2">
        <f>IFERROR(__xludf.DUMMYFUNCTION("""COMPUTED_VALUE"""),45737.66666666667)</f>
        <v>45737.66667</v>
      </c>
      <c r="H65" s="1">
        <f>IFERROR(__xludf.DUMMYFUNCTION("""COMPUTED_VALUE"""),112.7)</f>
        <v>112.7</v>
      </c>
      <c r="J65" s="2">
        <f>IFERROR(__xludf.DUMMYFUNCTION("""COMPUTED_VALUE"""),45737.66666666667)</f>
        <v>45737.66667</v>
      </c>
      <c r="K65" s="1">
        <f>IFERROR(__xludf.DUMMYFUNCTION("""COMPUTED_VALUE"""),115.98)</f>
        <v>115.98</v>
      </c>
      <c r="M65" s="2">
        <f>IFERROR(__xludf.DUMMYFUNCTION("""COMPUTED_VALUE"""),45737.66666666667)</f>
        <v>45737.66667</v>
      </c>
      <c r="N65" s="1">
        <f>IFERROR(__xludf.DUMMYFUNCTION("""COMPUTED_VALUE"""),2.3510648E7)</f>
        <v>23510648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IFERROR(__xludf.DUMMYFUNCTION("""COMPUTED_VALUE"""),118.3)</f>
        <v>118.3</v>
      </c>
      <c r="D66" s="2">
        <f>IFERROR(__xludf.DUMMYFUNCTION("""COMPUTED_VALUE"""),45744.66666666667)</f>
        <v>45744.66667</v>
      </c>
      <c r="E66" s="1">
        <f>IFERROR(__xludf.DUMMYFUNCTION("""COMPUTED_VALUE"""),118.3)</f>
        <v>118.3</v>
      </c>
      <c r="G66" s="2">
        <f>IFERROR(__xludf.DUMMYFUNCTION("""COMPUTED_VALUE"""),45744.66666666667)</f>
        <v>45744.66667</v>
      </c>
      <c r="H66" s="1">
        <f>IFERROR(__xludf.DUMMYFUNCTION("""COMPUTED_VALUE"""),104.26)</f>
        <v>104.26</v>
      </c>
      <c r="J66" s="2">
        <f>IFERROR(__xludf.DUMMYFUNCTION("""COMPUTED_VALUE"""),45744.66666666667)</f>
        <v>45744.66667</v>
      </c>
      <c r="K66" s="1">
        <f>IFERROR(__xludf.DUMMYFUNCTION("""COMPUTED_VALUE"""),104.74)</f>
        <v>104.74</v>
      </c>
      <c r="M66" s="2">
        <f>IFERROR(__xludf.DUMMYFUNCTION("""COMPUTED_VALUE"""),45744.66666666667)</f>
        <v>45744.66667</v>
      </c>
      <c r="N66" s="1">
        <f>IFERROR(__xludf.DUMMYFUNCTION("""COMPUTED_VALUE"""),2.4260549E7)</f>
        <v>24260549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IFERROR(__xludf.DUMMYFUNCTION("""COMPUTED_VALUE"""),101.5)</f>
        <v>101.5</v>
      </c>
      <c r="D67" s="2">
        <f>IFERROR(__xludf.DUMMYFUNCTION("""COMPUTED_VALUE"""),45751.66666666667)</f>
        <v>45751.66667</v>
      </c>
      <c r="E67" s="1">
        <f>IFERROR(__xludf.DUMMYFUNCTION("""COMPUTED_VALUE"""),106.21)</f>
        <v>106.21</v>
      </c>
      <c r="G67" s="2">
        <f>IFERROR(__xludf.DUMMYFUNCTION("""COMPUTED_VALUE"""),45751.66666666667)</f>
        <v>45751.66667</v>
      </c>
      <c r="H67" s="1">
        <f>IFERROR(__xludf.DUMMYFUNCTION("""COMPUTED_VALUE"""),80.69)</f>
        <v>80.69</v>
      </c>
      <c r="J67" s="2">
        <f>IFERROR(__xludf.DUMMYFUNCTION("""COMPUTED_VALUE"""),45751.66666666667)</f>
        <v>45751.66667</v>
      </c>
      <c r="K67" s="1">
        <f>IFERROR(__xludf.DUMMYFUNCTION("""COMPUTED_VALUE"""),84.75)</f>
        <v>84.75</v>
      </c>
      <c r="M67" s="2">
        <f>IFERROR(__xludf.DUMMYFUNCTION("""COMPUTED_VALUE"""),45751.66666666667)</f>
        <v>45751.66667</v>
      </c>
      <c r="N67" s="1">
        <f>IFERROR(__xludf.DUMMYFUNCTION("""COMPUTED_VALUE"""),3.7666554E7)</f>
        <v>37666554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IFERROR(__xludf.DUMMYFUNCTION("""COMPUTED_VALUE"""),81.65)</f>
        <v>81.65</v>
      </c>
      <c r="D68" s="2">
        <f>IFERROR(__xludf.DUMMYFUNCTION("""COMPUTED_VALUE"""),45758.66666666667)</f>
        <v>45758.66667</v>
      </c>
      <c r="E68" s="1">
        <f>IFERROR(__xludf.DUMMYFUNCTION("""COMPUTED_VALUE"""),91.01)</f>
        <v>91.01</v>
      </c>
      <c r="G68" s="2">
        <f>IFERROR(__xludf.DUMMYFUNCTION("""COMPUTED_VALUE"""),45758.66666666667)</f>
        <v>45758.66667</v>
      </c>
      <c r="H68" s="1">
        <f>IFERROR(__xludf.DUMMYFUNCTION("""COMPUTED_VALUE"""),73.62)</f>
        <v>73.62</v>
      </c>
      <c r="J68" s="2">
        <f>IFERROR(__xludf.DUMMYFUNCTION("""COMPUTED_VALUE"""),45758.66666666667)</f>
        <v>45758.66667</v>
      </c>
      <c r="K68" s="1">
        <f>IFERROR(__xludf.DUMMYFUNCTION("""COMPUTED_VALUE"""),84.55)</f>
        <v>84.55</v>
      </c>
      <c r="M68" s="2">
        <f>IFERROR(__xludf.DUMMYFUNCTION("""COMPUTED_VALUE"""),45758.66666666667)</f>
        <v>45758.66667</v>
      </c>
      <c r="N68" s="1">
        <f>IFERROR(__xludf.DUMMYFUNCTION("""COMPUTED_VALUE"""),4.7891684E7)</f>
        <v>47891684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IFERROR(__xludf.DUMMYFUNCTION("""COMPUTED_VALUE"""),87.11)</f>
        <v>87.11</v>
      </c>
      <c r="D69" s="2">
        <f>IFERROR(__xludf.DUMMYFUNCTION("""COMPUTED_VALUE"""),45764.66666666667)</f>
        <v>45764.66667</v>
      </c>
      <c r="E69" s="1">
        <f>IFERROR(__xludf.DUMMYFUNCTION("""COMPUTED_VALUE"""),88.51)</f>
        <v>88.51</v>
      </c>
      <c r="G69" s="2">
        <f>IFERROR(__xludf.DUMMYFUNCTION("""COMPUTED_VALUE"""),45764.66666666667)</f>
        <v>45764.66667</v>
      </c>
      <c r="H69" s="1">
        <f>IFERROR(__xludf.DUMMYFUNCTION("""COMPUTED_VALUE"""),78.81)</f>
        <v>78.81</v>
      </c>
      <c r="J69" s="2">
        <f>IFERROR(__xludf.DUMMYFUNCTION("""COMPUTED_VALUE"""),45764.66666666667)</f>
        <v>45764.66667</v>
      </c>
      <c r="K69" s="1">
        <f>IFERROR(__xludf.DUMMYFUNCTION("""COMPUTED_VALUE"""),79.66)</f>
        <v>79.66</v>
      </c>
      <c r="M69" s="2">
        <f>IFERROR(__xludf.DUMMYFUNCTION("""COMPUTED_VALUE"""),45764.66666666667)</f>
        <v>45764.66667</v>
      </c>
      <c r="N69" s="1">
        <f>IFERROR(__xludf.DUMMYFUNCTION("""COMPUTED_VALUE"""),3.2704438E7)</f>
        <v>32704438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IFERROR(__xludf.DUMMYFUNCTION("""COMPUTED_VALUE"""),79.66)</f>
        <v>79.66</v>
      </c>
      <c r="D70" s="2">
        <f>IFERROR(__xludf.DUMMYFUNCTION("""COMPUTED_VALUE"""),45772.66666666667)</f>
        <v>45772.66667</v>
      </c>
      <c r="E70" s="1">
        <f>IFERROR(__xludf.DUMMYFUNCTION("""COMPUTED_VALUE"""),90.89)</f>
        <v>90.89</v>
      </c>
      <c r="G70" s="2">
        <f>IFERROR(__xludf.DUMMYFUNCTION("""COMPUTED_VALUE"""),45772.66666666667)</f>
        <v>45772.66667</v>
      </c>
      <c r="H70" s="1">
        <f>IFERROR(__xludf.DUMMYFUNCTION("""COMPUTED_VALUE"""),77.48)</f>
        <v>77.48</v>
      </c>
      <c r="J70" s="2">
        <f>IFERROR(__xludf.DUMMYFUNCTION("""COMPUTED_VALUE"""),45772.66666666667)</f>
        <v>45772.66667</v>
      </c>
      <c r="K70" s="1">
        <f>IFERROR(__xludf.DUMMYFUNCTION("""COMPUTED_VALUE"""),87.83)</f>
        <v>87.83</v>
      </c>
      <c r="M70" s="2">
        <f>IFERROR(__xludf.DUMMYFUNCTION("""COMPUTED_VALUE"""),45772.66666666667)</f>
        <v>45772.66667</v>
      </c>
      <c r="N70" s="1">
        <f>IFERROR(__xludf.DUMMYFUNCTION("""COMPUTED_VALUE"""),3.6096639E7)</f>
        <v>36096639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IFERROR(__xludf.DUMMYFUNCTION("""COMPUTED_VALUE"""),86.84)</f>
        <v>86.84</v>
      </c>
      <c r="D71" s="2">
        <f>IFERROR(__xludf.DUMMYFUNCTION("""COMPUTED_VALUE"""),45779.66666666667)</f>
        <v>45779.66667</v>
      </c>
      <c r="E71" s="1">
        <f>IFERROR(__xludf.DUMMYFUNCTION("""COMPUTED_VALUE"""),88.96)</f>
        <v>88.96</v>
      </c>
      <c r="G71" s="2">
        <f>IFERROR(__xludf.DUMMYFUNCTION("""COMPUTED_VALUE"""),45779.66666666667)</f>
        <v>45779.66667</v>
      </c>
      <c r="H71" s="1">
        <f>IFERROR(__xludf.DUMMYFUNCTION("""COMPUTED_VALUE"""),80.86)</f>
        <v>80.86</v>
      </c>
      <c r="J71" s="2">
        <f>IFERROR(__xludf.DUMMYFUNCTION("""COMPUTED_VALUE"""),45779.66666666667)</f>
        <v>45779.66667</v>
      </c>
      <c r="K71" s="1">
        <f>IFERROR(__xludf.DUMMYFUNCTION("""COMPUTED_VALUE"""),87.21)</f>
        <v>87.21</v>
      </c>
      <c r="M71" s="2">
        <f>IFERROR(__xludf.DUMMYFUNCTION("""COMPUTED_VALUE"""),45779.66666666667)</f>
        <v>45779.66667</v>
      </c>
      <c r="N71" s="1">
        <f>IFERROR(__xludf.DUMMYFUNCTION("""COMPUTED_VALUE"""),2.90809E7)</f>
        <v>29080900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IFERROR(__xludf.DUMMYFUNCTION("""COMPUTED_VALUE"""),87.21)</f>
        <v>87.21</v>
      </c>
      <c r="D72" s="2">
        <f>IFERROR(__xludf.DUMMYFUNCTION("""COMPUTED_VALUE"""),45786.66666666667)</f>
        <v>45786.66667</v>
      </c>
      <c r="E72" s="1">
        <f>IFERROR(__xludf.DUMMYFUNCTION("""COMPUTED_VALUE"""),89.78)</f>
        <v>89.78</v>
      </c>
      <c r="G72" s="2">
        <f>IFERROR(__xludf.DUMMYFUNCTION("""COMPUTED_VALUE"""),45786.66666666667)</f>
        <v>45786.66667</v>
      </c>
      <c r="H72" s="1">
        <f>IFERROR(__xludf.DUMMYFUNCTION("""COMPUTED_VALUE"""),82.5)</f>
        <v>82.5</v>
      </c>
      <c r="J72" s="2">
        <f>IFERROR(__xludf.DUMMYFUNCTION("""COMPUTED_VALUE"""),45786.66666666667)</f>
        <v>45786.66667</v>
      </c>
      <c r="K72" s="1">
        <f>IFERROR(__xludf.DUMMYFUNCTION("""COMPUTED_VALUE"""),88.55)</f>
        <v>88.55</v>
      </c>
      <c r="M72" s="2">
        <f>IFERROR(__xludf.DUMMYFUNCTION("""COMPUTED_VALUE"""),45786.66666666667)</f>
        <v>45786.66667</v>
      </c>
      <c r="N72" s="1">
        <f>IFERROR(__xludf.DUMMYFUNCTION("""COMPUTED_VALUE"""),3.1074788E7)</f>
        <v>31074788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IFERROR(__xludf.DUMMYFUNCTION("""COMPUTED_VALUE"""),95.24)</f>
        <v>95.24</v>
      </c>
      <c r="D73" s="2">
        <f>IFERROR(__xludf.DUMMYFUNCTION("""COMPUTED_VALUE"""),45793.66666666667)</f>
        <v>45793.66667</v>
      </c>
      <c r="E73" s="1">
        <f>IFERROR(__xludf.DUMMYFUNCTION("""COMPUTED_VALUE"""),102.01)</f>
        <v>102.01</v>
      </c>
      <c r="G73" s="2">
        <f>IFERROR(__xludf.DUMMYFUNCTION("""COMPUTED_VALUE"""),45793.66666666667)</f>
        <v>45793.66667</v>
      </c>
      <c r="H73" s="1">
        <f>IFERROR(__xludf.DUMMYFUNCTION("""COMPUTED_VALUE"""),94.56)</f>
        <v>94.56</v>
      </c>
      <c r="J73" s="2">
        <f>IFERROR(__xludf.DUMMYFUNCTION("""COMPUTED_VALUE"""),45793.66666666667)</f>
        <v>45793.66667</v>
      </c>
      <c r="K73" s="1">
        <f>IFERROR(__xludf.DUMMYFUNCTION("""COMPUTED_VALUE"""),100.44)</f>
        <v>100.44</v>
      </c>
      <c r="M73" s="2">
        <f>IFERROR(__xludf.DUMMYFUNCTION("""COMPUTED_VALUE"""),45793.66666666667)</f>
        <v>45793.66667</v>
      </c>
      <c r="N73" s="1">
        <f>IFERROR(__xludf.DUMMYFUNCTION("""COMPUTED_VALUE"""),4.3121187E7)</f>
        <v>43121187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IFERROR(__xludf.DUMMYFUNCTION("""COMPUTED_VALUE"""),98.06)</f>
        <v>98.06</v>
      </c>
      <c r="D74" s="2">
        <f>IFERROR(__xludf.DUMMYFUNCTION("""COMPUTED_VALUE"""),45800.66666666667)</f>
        <v>45800.66667</v>
      </c>
      <c r="E74" s="1">
        <f>IFERROR(__xludf.DUMMYFUNCTION("""COMPUTED_VALUE"""),101.56)</f>
        <v>101.56</v>
      </c>
      <c r="G74" s="2">
        <f>IFERROR(__xludf.DUMMYFUNCTION("""COMPUTED_VALUE"""),45800.66666666667)</f>
        <v>45800.66667</v>
      </c>
      <c r="H74" s="1">
        <f>IFERROR(__xludf.DUMMYFUNCTION("""COMPUTED_VALUE"""),93.12)</f>
        <v>93.12</v>
      </c>
      <c r="J74" s="2">
        <f>IFERROR(__xludf.DUMMYFUNCTION("""COMPUTED_VALUE"""),45800.66666666667)</f>
        <v>45800.66667</v>
      </c>
      <c r="K74" s="1">
        <f>IFERROR(__xludf.DUMMYFUNCTION("""COMPUTED_VALUE"""),95.89)</f>
        <v>95.89</v>
      </c>
      <c r="M74" s="2">
        <f>IFERROR(__xludf.DUMMYFUNCTION("""COMPUTED_VALUE"""),45800.66666666667)</f>
        <v>45800.66667</v>
      </c>
      <c r="N74" s="1">
        <f>IFERROR(__xludf.DUMMYFUNCTION("""COMPUTED_VALUE"""),2.4033529E7)</f>
        <v>24033529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IFERROR(__xludf.DUMMYFUNCTION("""COMPUTED_VALUE"""),95.89)</f>
        <v>95.89</v>
      </c>
      <c r="D75" s="2">
        <f>IFERROR(__xludf.DUMMYFUNCTION("""COMPUTED_VALUE"""),45807.66666666667)</f>
        <v>45807.66667</v>
      </c>
      <c r="E75" s="1">
        <f>IFERROR(__xludf.DUMMYFUNCTION("""COMPUTED_VALUE"""),97.29)</f>
        <v>97.29</v>
      </c>
      <c r="G75" s="2">
        <f>IFERROR(__xludf.DUMMYFUNCTION("""COMPUTED_VALUE"""),45807.66666666667)</f>
        <v>45807.66667</v>
      </c>
      <c r="H75" s="1">
        <f>IFERROR(__xludf.DUMMYFUNCTION("""COMPUTED_VALUE"""),90.66)</f>
        <v>90.66</v>
      </c>
      <c r="J75" s="2">
        <f>IFERROR(__xludf.DUMMYFUNCTION("""COMPUTED_VALUE"""),45807.66666666667)</f>
        <v>45807.66667</v>
      </c>
      <c r="K75" s="1">
        <f>IFERROR(__xludf.DUMMYFUNCTION("""COMPUTED_VALUE"""),91.45)</f>
        <v>91.45</v>
      </c>
      <c r="M75" s="2">
        <f>IFERROR(__xludf.DUMMYFUNCTION("""COMPUTED_VALUE"""),45807.66666666667)</f>
        <v>45807.66667</v>
      </c>
      <c r="N75" s="1">
        <f>IFERROR(__xludf.DUMMYFUNCTION("""COMPUTED_VALUE"""),1.842754E7)</f>
        <v>18427540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IFERROR(__xludf.DUMMYFUNCTION("""COMPUTED_VALUE"""),91.45)</f>
        <v>91.45</v>
      </c>
      <c r="D76" s="2">
        <f>IFERROR(__xludf.DUMMYFUNCTION("""COMPUTED_VALUE"""),45814.66666666667)</f>
        <v>45814.66667</v>
      </c>
      <c r="E76" s="1">
        <f>IFERROR(__xludf.DUMMYFUNCTION("""COMPUTED_VALUE"""),97.26)</f>
        <v>97.26</v>
      </c>
      <c r="G76" s="2">
        <f>IFERROR(__xludf.DUMMYFUNCTION("""COMPUTED_VALUE"""),45814.66666666667)</f>
        <v>45814.66667</v>
      </c>
      <c r="H76" s="1">
        <f>IFERROR(__xludf.DUMMYFUNCTION("""COMPUTED_VALUE"""),88.24)</f>
        <v>88.24</v>
      </c>
      <c r="J76" s="2">
        <f>IFERROR(__xludf.DUMMYFUNCTION("""COMPUTED_VALUE"""),45814.66666666667)</f>
        <v>45814.66667</v>
      </c>
      <c r="K76" s="1">
        <f>IFERROR(__xludf.DUMMYFUNCTION("""COMPUTED_VALUE"""),95.69)</f>
        <v>95.69</v>
      </c>
      <c r="M76" s="2">
        <f>IFERROR(__xludf.DUMMYFUNCTION("""COMPUTED_VALUE"""),45814.66666666667)</f>
        <v>45814.66667</v>
      </c>
      <c r="N76" s="1">
        <f>IFERROR(__xludf.DUMMYFUNCTION("""COMPUTED_VALUE"""),3.4419048E7)</f>
        <v>34419048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IFERROR(__xludf.DUMMYFUNCTION("""COMPUTED_VALUE"""),97.07)</f>
        <v>97.07</v>
      </c>
      <c r="D77" s="2">
        <f>IFERROR(__xludf.DUMMYFUNCTION("""COMPUTED_VALUE"""),45821.66666666667)</f>
        <v>45821.66667</v>
      </c>
      <c r="E77" s="1">
        <f>IFERROR(__xludf.DUMMYFUNCTION("""COMPUTED_VALUE"""),102.45)</f>
        <v>102.45</v>
      </c>
      <c r="G77" s="2">
        <f>IFERROR(__xludf.DUMMYFUNCTION("""COMPUTED_VALUE"""),45821.66666666667)</f>
        <v>45821.66667</v>
      </c>
      <c r="H77" s="1">
        <f>IFERROR(__xludf.DUMMYFUNCTION("""COMPUTED_VALUE"""),95.58)</f>
        <v>95.58</v>
      </c>
      <c r="J77" s="2">
        <f>IFERROR(__xludf.DUMMYFUNCTION("""COMPUTED_VALUE"""),45821.66666666667)</f>
        <v>45821.66667</v>
      </c>
      <c r="K77" s="1">
        <f>IFERROR(__xludf.DUMMYFUNCTION("""COMPUTED_VALUE"""),96.85)</f>
        <v>96.85</v>
      </c>
      <c r="M77" s="2">
        <f>IFERROR(__xludf.DUMMYFUNCTION("""COMPUTED_VALUE"""),45821.66666666667)</f>
        <v>45821.66667</v>
      </c>
      <c r="N77" s="1">
        <f>IFERROR(__xludf.DUMMYFUNCTION("""COMPUTED_VALUE"""),2.8007641E7)</f>
        <v>28007641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IFERROR(__xludf.DUMMYFUNCTION("""COMPUTED_VALUE"""),96.85)</f>
        <v>96.85</v>
      </c>
      <c r="D78" s="2">
        <f>IFERROR(__xludf.DUMMYFUNCTION("""COMPUTED_VALUE"""),45828.66666666667)</f>
        <v>45828.66667</v>
      </c>
      <c r="E78" s="1">
        <f>IFERROR(__xludf.DUMMYFUNCTION("""COMPUTED_VALUE"""),100.74)</f>
        <v>100.74</v>
      </c>
      <c r="G78" s="2">
        <f>IFERROR(__xludf.DUMMYFUNCTION("""COMPUTED_VALUE"""),45828.66666666667)</f>
        <v>45828.66667</v>
      </c>
      <c r="H78" s="1">
        <f>IFERROR(__xludf.DUMMYFUNCTION("""COMPUTED_VALUE"""),95.07)</f>
        <v>95.07</v>
      </c>
      <c r="J78" s="2">
        <f>IFERROR(__xludf.DUMMYFUNCTION("""COMPUTED_VALUE"""),45828.66666666667)</f>
        <v>45828.66667</v>
      </c>
      <c r="K78" s="1">
        <f>IFERROR(__xludf.DUMMYFUNCTION("""COMPUTED_VALUE"""),95.17)</f>
        <v>95.17</v>
      </c>
      <c r="M78" s="2">
        <f>IFERROR(__xludf.DUMMYFUNCTION("""COMPUTED_VALUE"""),45828.66666666667)</f>
        <v>45828.66667</v>
      </c>
      <c r="N78" s="1">
        <f>IFERROR(__xludf.DUMMYFUNCTION("""COMPUTED_VALUE"""),2.2701815E7)</f>
        <v>22701815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IFERROR(__xludf.DUMMYFUNCTION("""COMPUTED_VALUE"""),95.89)</f>
        <v>95.89</v>
      </c>
      <c r="D79" s="2">
        <f>IFERROR(__xludf.DUMMYFUNCTION("""COMPUTED_VALUE"""),45835.66666666667)</f>
        <v>45835.66667</v>
      </c>
      <c r="E79" s="1">
        <f>IFERROR(__xludf.DUMMYFUNCTION("""COMPUTED_VALUE"""),103.51)</f>
        <v>103.51</v>
      </c>
      <c r="G79" s="2">
        <f>IFERROR(__xludf.DUMMYFUNCTION("""COMPUTED_VALUE"""),45835.66666666667)</f>
        <v>45835.66667</v>
      </c>
      <c r="H79" s="1">
        <f>IFERROR(__xludf.DUMMYFUNCTION("""COMPUTED_VALUE"""),94.87)</f>
        <v>94.87</v>
      </c>
      <c r="J79" s="2">
        <f>IFERROR(__xludf.DUMMYFUNCTION("""COMPUTED_VALUE"""),45835.66666666667)</f>
        <v>45835.66667</v>
      </c>
      <c r="K79" s="1">
        <f>IFERROR(__xludf.DUMMYFUNCTION("""COMPUTED_VALUE"""),97.26)</f>
        <v>97.26</v>
      </c>
      <c r="M79" s="2">
        <f>IFERROR(__xludf.DUMMYFUNCTION("""COMPUTED_VALUE"""),45835.66666666667)</f>
        <v>45835.66667</v>
      </c>
      <c r="N79" s="1">
        <f>IFERROR(__xludf.DUMMYFUNCTION("""COMPUTED_VALUE"""),3.0123026E7)</f>
        <v>30123026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IFERROR(__xludf.DUMMYFUNCTION("""COMPUTED_VALUE"""),97.26)</f>
        <v>97.26</v>
      </c>
      <c r="D80" s="2">
        <f>IFERROR(__xludf.DUMMYFUNCTION("""COMPUTED_VALUE"""),45841.54166666667)</f>
        <v>45841.54167</v>
      </c>
      <c r="E80" s="1">
        <f>IFERROR(__xludf.DUMMYFUNCTION("""COMPUTED_VALUE"""),108.19)</f>
        <v>108.19</v>
      </c>
      <c r="G80" s="2">
        <f>IFERROR(__xludf.DUMMYFUNCTION("""COMPUTED_VALUE"""),45841.54166666667)</f>
        <v>45841.54167</v>
      </c>
      <c r="H80" s="1">
        <f>IFERROR(__xludf.DUMMYFUNCTION("""COMPUTED_VALUE"""),97.26)</f>
        <v>97.26</v>
      </c>
      <c r="J80" s="2">
        <f>IFERROR(__xludf.DUMMYFUNCTION("""COMPUTED_VALUE"""),45841.54166666667)</f>
        <v>45841.54167</v>
      </c>
      <c r="K80" s="1">
        <f>IFERROR(__xludf.DUMMYFUNCTION("""COMPUTED_VALUE"""),106.41)</f>
        <v>106.41</v>
      </c>
      <c r="M80" s="2">
        <f>IFERROR(__xludf.DUMMYFUNCTION("""COMPUTED_VALUE"""),45841.54166666667)</f>
        <v>45841.54167</v>
      </c>
      <c r="N80" s="1">
        <f>IFERROR(__xludf.DUMMYFUNCTION("""COMPUTED_VALUE"""),2.535061E7)</f>
        <v>25350610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IFERROR(__xludf.DUMMYFUNCTION("""COMPUTED_VALUE"""),104.36)</f>
        <v>104.36</v>
      </c>
      <c r="D81" s="2">
        <f>IFERROR(__xludf.DUMMYFUNCTION("""COMPUTED_VALUE"""),45849.66666666667)</f>
        <v>45849.66667</v>
      </c>
      <c r="E81" s="1">
        <f>IFERROR(__xludf.DUMMYFUNCTION("""COMPUTED_VALUE"""),109.2)</f>
        <v>109.2</v>
      </c>
      <c r="G81" s="2">
        <f>IFERROR(__xludf.DUMMYFUNCTION("""COMPUTED_VALUE"""),45849.66666666667)</f>
        <v>45849.66667</v>
      </c>
      <c r="H81" s="1">
        <f>IFERROR(__xludf.DUMMYFUNCTION("""COMPUTED_VALUE"""),101.22)</f>
        <v>101.22</v>
      </c>
      <c r="J81" s="2">
        <f>IFERROR(__xludf.DUMMYFUNCTION("""COMPUTED_VALUE"""),45849.66666666667)</f>
        <v>45849.66667</v>
      </c>
      <c r="K81" s="1">
        <f>IFERROR(__xludf.DUMMYFUNCTION("""COMPUTED_VALUE"""),106.21)</f>
        <v>106.21</v>
      </c>
      <c r="M81" s="2">
        <f>IFERROR(__xludf.DUMMYFUNCTION("""COMPUTED_VALUE"""),45849.66666666667)</f>
        <v>45849.66667</v>
      </c>
      <c r="N81" s="1">
        <f>IFERROR(__xludf.DUMMYFUNCTION("""COMPUTED_VALUE"""),2.4751715E7)</f>
        <v>24751715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IFERROR(__xludf.DUMMYFUNCTION("""COMPUTED_VALUE"""),104.19)</f>
        <v>104.19</v>
      </c>
      <c r="D82" s="2">
        <f>IFERROR(__xludf.DUMMYFUNCTION("""COMPUTED_VALUE"""),45856.66666666667)</f>
        <v>45856.66667</v>
      </c>
      <c r="E82" s="1">
        <f>IFERROR(__xludf.DUMMYFUNCTION("""COMPUTED_VALUE"""),104.81)</f>
        <v>104.81</v>
      </c>
      <c r="G82" s="2">
        <f>IFERROR(__xludf.DUMMYFUNCTION("""COMPUTED_VALUE"""),45856.66666666667)</f>
        <v>45856.66667</v>
      </c>
      <c r="H82" s="1">
        <f>IFERROR(__xludf.DUMMYFUNCTION("""COMPUTED_VALUE"""),96.1)</f>
        <v>96.1</v>
      </c>
      <c r="J82" s="2">
        <f>IFERROR(__xludf.DUMMYFUNCTION("""COMPUTED_VALUE"""),45856.66666666667)</f>
        <v>45856.66667</v>
      </c>
      <c r="K82" s="1">
        <f>IFERROR(__xludf.DUMMYFUNCTION("""COMPUTED_VALUE"""),103.61)</f>
        <v>103.61</v>
      </c>
      <c r="M82" s="2">
        <f>IFERROR(__xludf.DUMMYFUNCTION("""COMPUTED_VALUE"""),45856.66666666667)</f>
        <v>45856.66667</v>
      </c>
      <c r="N82" s="1">
        <f>IFERROR(__xludf.DUMMYFUNCTION("""COMPUTED_VALUE"""),4.3274175E7)</f>
        <v>43274175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IFERROR(__xludf.DUMMYFUNCTION("""COMPUTED_VALUE"""),103.61)</f>
        <v>103.61</v>
      </c>
      <c r="D83" s="2">
        <f>IFERROR(__xludf.DUMMYFUNCTION("""COMPUTED_VALUE"""),45863.66666666667)</f>
        <v>45863.66667</v>
      </c>
      <c r="E83" s="1">
        <f>IFERROR(__xludf.DUMMYFUNCTION("""COMPUTED_VALUE"""),110.39)</f>
        <v>110.39</v>
      </c>
      <c r="G83" s="2">
        <f>IFERROR(__xludf.DUMMYFUNCTION("""COMPUTED_VALUE"""),45863.66666666667)</f>
        <v>45863.66667</v>
      </c>
      <c r="H83" s="1">
        <f>IFERROR(__xludf.DUMMYFUNCTION("""COMPUTED_VALUE"""),103.61)</f>
        <v>103.61</v>
      </c>
      <c r="J83" s="2">
        <f>IFERROR(__xludf.DUMMYFUNCTION("""COMPUTED_VALUE"""),45863.66666666667)</f>
        <v>45863.66667</v>
      </c>
      <c r="K83" s="1">
        <f>IFERROR(__xludf.DUMMYFUNCTION("""COMPUTED_VALUE"""),105.35)</f>
        <v>105.35</v>
      </c>
      <c r="M83" s="2">
        <f>IFERROR(__xludf.DUMMYFUNCTION("""COMPUTED_VALUE"""),45863.66666666667)</f>
        <v>45863.66667</v>
      </c>
      <c r="N83" s="1">
        <f>IFERROR(__xludf.DUMMYFUNCTION("""COMPUTED_VALUE"""),3.1580912E7)</f>
        <v>31580912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IFERROR(__xludf.DUMMYFUNCTION("""COMPUTED_VALUE"""),105.22)</f>
        <v>105.22</v>
      </c>
      <c r="D84" s="2">
        <f>IFERROR(__xludf.DUMMYFUNCTION("""COMPUTED_VALUE"""),45870.66666666667)</f>
        <v>45870.66667</v>
      </c>
      <c r="E84" s="1">
        <f>IFERROR(__xludf.DUMMYFUNCTION("""COMPUTED_VALUE"""),106.93)</f>
        <v>106.93</v>
      </c>
      <c r="G84" s="2">
        <f>IFERROR(__xludf.DUMMYFUNCTION("""COMPUTED_VALUE"""),45870.66666666667)</f>
        <v>45870.66667</v>
      </c>
      <c r="H84" s="1">
        <f>IFERROR(__xludf.DUMMYFUNCTION("""COMPUTED_VALUE"""),96.05)</f>
        <v>96.05</v>
      </c>
      <c r="J84" s="2">
        <f>IFERROR(__xludf.DUMMYFUNCTION("""COMPUTED_VALUE"""),45870.66666666667)</f>
        <v>45870.66667</v>
      </c>
      <c r="K84" s="1">
        <f>IFERROR(__xludf.DUMMYFUNCTION("""COMPUTED_VALUE"""),97.02)</f>
        <v>97.02</v>
      </c>
      <c r="M84" s="2">
        <f>IFERROR(__xludf.DUMMYFUNCTION("""COMPUTED_VALUE"""),45870.66666666667)</f>
        <v>45870.66667</v>
      </c>
      <c r="N84" s="1">
        <f>IFERROR(__xludf.DUMMYFUNCTION("""COMPUTED_VALUE"""),2.6124161E7)</f>
        <v>26124161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IFERROR(__xludf.DUMMYFUNCTION("""COMPUTED_VALUE"""),97.57)</f>
        <v>97.57</v>
      </c>
      <c r="D85" s="2">
        <f>IFERROR(__xludf.DUMMYFUNCTION("""COMPUTED_VALUE"""),45877.66666666667)</f>
        <v>45877.66667</v>
      </c>
      <c r="E85" s="1">
        <f>IFERROR(__xludf.DUMMYFUNCTION("""COMPUTED_VALUE"""),105.46)</f>
        <v>105.46</v>
      </c>
      <c r="G85" s="2">
        <f>IFERROR(__xludf.DUMMYFUNCTION("""COMPUTED_VALUE"""),45877.66666666667)</f>
        <v>45877.66667</v>
      </c>
      <c r="H85" s="1">
        <f>IFERROR(__xludf.DUMMYFUNCTION("""COMPUTED_VALUE"""),97.36)</f>
        <v>97.36</v>
      </c>
      <c r="J85" s="2">
        <f>IFERROR(__xludf.DUMMYFUNCTION("""COMPUTED_VALUE"""),45877.66666666667)</f>
        <v>45877.66667</v>
      </c>
      <c r="K85" s="1">
        <f>IFERROR(__xludf.DUMMYFUNCTION("""COMPUTED_VALUE"""),103.07)</f>
        <v>103.07</v>
      </c>
      <c r="M85" s="2">
        <f>IFERROR(__xludf.DUMMYFUNCTION("""COMPUTED_VALUE"""),45877.66666666667)</f>
        <v>45877.66667</v>
      </c>
      <c r="N85" s="1">
        <f>IFERROR(__xludf.DUMMYFUNCTION("""COMPUTED_VALUE"""),2.2297972E7)</f>
        <v>22297972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IFERROR(__xludf.DUMMYFUNCTION("""COMPUTED_VALUE"""),103.07)</f>
        <v>103.07</v>
      </c>
      <c r="D86" s="2">
        <f>IFERROR(__xludf.DUMMYFUNCTION("""COMPUTED_VALUE"""),45884.66666666667)</f>
        <v>45884.66667</v>
      </c>
      <c r="E86" s="1">
        <f>IFERROR(__xludf.DUMMYFUNCTION("""COMPUTED_VALUE"""),108.46)</f>
        <v>108.46</v>
      </c>
      <c r="G86" s="2">
        <f>IFERROR(__xludf.DUMMYFUNCTION("""COMPUTED_VALUE"""),45884.66666666667)</f>
        <v>45884.66667</v>
      </c>
      <c r="H86" s="1">
        <f>IFERROR(__xludf.DUMMYFUNCTION("""COMPUTED_VALUE"""),99.92)</f>
        <v>99.92</v>
      </c>
      <c r="J86" s="2">
        <f>IFERROR(__xludf.DUMMYFUNCTION("""COMPUTED_VALUE"""),45884.66666666667)</f>
        <v>45884.66667</v>
      </c>
      <c r="K86" s="1">
        <f>IFERROR(__xludf.DUMMYFUNCTION("""COMPUTED_VALUE"""),106.82)</f>
        <v>106.82</v>
      </c>
      <c r="M86" s="2">
        <f>IFERROR(__xludf.DUMMYFUNCTION("""COMPUTED_VALUE"""),45884.66666666667)</f>
        <v>45884.66667</v>
      </c>
      <c r="N86" s="1">
        <f>IFERROR(__xludf.DUMMYFUNCTION("""COMPUTED_VALUE"""),2.7747452E7)</f>
        <v>27747452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IFERROR(__xludf.DUMMYFUNCTION("""COMPUTED_VALUE"""),106.82)</f>
        <v>106.82</v>
      </c>
      <c r="D87" s="2">
        <f>IFERROR(__xludf.DUMMYFUNCTION("""COMPUTED_VALUE"""),45891.66666666667)</f>
        <v>45891.66667</v>
      </c>
      <c r="E87" s="1">
        <f>IFERROR(__xludf.DUMMYFUNCTION("""COMPUTED_VALUE"""),109.81)</f>
        <v>109.81</v>
      </c>
      <c r="G87" s="2">
        <f>IFERROR(__xludf.DUMMYFUNCTION("""COMPUTED_VALUE"""),45891.66666666667)</f>
        <v>45891.66667</v>
      </c>
      <c r="H87" s="1">
        <f>IFERROR(__xludf.DUMMYFUNCTION("""COMPUTED_VALUE"""),98.8)</f>
        <v>98.8</v>
      </c>
      <c r="J87" s="2">
        <f>IFERROR(__xludf.DUMMYFUNCTION("""COMPUTED_VALUE"""),45891.66666666667)</f>
        <v>45891.66667</v>
      </c>
      <c r="K87" s="1">
        <f>IFERROR(__xludf.DUMMYFUNCTION("""COMPUTED_VALUE"""),108.22)</f>
        <v>108.22</v>
      </c>
      <c r="M87" s="2">
        <f>IFERROR(__xludf.DUMMYFUNCTION("""COMPUTED_VALUE"""),45891.66666666667)</f>
        <v>45891.66667</v>
      </c>
      <c r="N87" s="1">
        <f>IFERROR(__xludf.DUMMYFUNCTION("""COMPUTED_VALUE"""),2.6070515E7)</f>
        <v>26070515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IFERROR(__xludf.DUMMYFUNCTION("""COMPUTED_VALUE"""),108.22)</f>
        <v>108.22</v>
      </c>
      <c r="D88" s="2">
        <f>IFERROR(__xludf.DUMMYFUNCTION("""COMPUTED_VALUE"""),45898.66666666667)</f>
        <v>45898.66667</v>
      </c>
      <c r="E88" s="1">
        <f>IFERROR(__xludf.DUMMYFUNCTION("""COMPUTED_VALUE"""),110.89)</f>
        <v>110.89</v>
      </c>
      <c r="G88" s="2">
        <f>IFERROR(__xludf.DUMMYFUNCTION("""COMPUTED_VALUE"""),45898.66666666667)</f>
        <v>45898.66667</v>
      </c>
      <c r="H88" s="1">
        <f>IFERROR(__xludf.DUMMYFUNCTION("""COMPUTED_VALUE"""),105.97)</f>
        <v>105.97</v>
      </c>
      <c r="J88" s="2">
        <f>IFERROR(__xludf.DUMMYFUNCTION("""COMPUTED_VALUE"""),45898.66666666667)</f>
        <v>45898.66667</v>
      </c>
      <c r="K88" s="1">
        <f>IFERROR(__xludf.DUMMYFUNCTION("""COMPUTED_VALUE"""),109.97)</f>
        <v>109.97</v>
      </c>
      <c r="M88" s="2">
        <f>IFERROR(__xludf.DUMMYFUNCTION("""COMPUTED_VALUE"""),45898.66666666667)</f>
        <v>45898.66667</v>
      </c>
      <c r="N88" s="1">
        <f>IFERROR(__xludf.DUMMYFUNCTION("""COMPUTED_VALUE"""),1.8341352E7)</f>
        <v>18341352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IFERROR(__xludf.DUMMYFUNCTION("""COMPUTED_VALUE"""),106.24)</f>
        <v>106.24</v>
      </c>
      <c r="D89" s="2">
        <f>IFERROR(__xludf.DUMMYFUNCTION("""COMPUTED_VALUE"""),45905.66666666667)</f>
        <v>45905.66667</v>
      </c>
      <c r="E89" s="1">
        <f>IFERROR(__xludf.DUMMYFUNCTION("""COMPUTED_VALUE"""),109.56)</f>
        <v>109.56</v>
      </c>
      <c r="G89" s="2">
        <f>IFERROR(__xludf.DUMMYFUNCTION("""COMPUTED_VALUE"""),45905.66666666667)</f>
        <v>45905.66667</v>
      </c>
      <c r="H89" s="1">
        <f>IFERROR(__xludf.DUMMYFUNCTION("""COMPUTED_VALUE"""),103.25)</f>
        <v>103.25</v>
      </c>
      <c r="J89" s="2">
        <f>IFERROR(__xludf.DUMMYFUNCTION("""COMPUTED_VALUE"""),45905.66666666667)</f>
        <v>45905.66667</v>
      </c>
      <c r="K89" s="1">
        <f>IFERROR(__xludf.DUMMYFUNCTION("""COMPUTED_VALUE"""),108.74)</f>
        <v>108.74</v>
      </c>
      <c r="M89" s="2">
        <f>IFERROR(__xludf.DUMMYFUNCTION("""COMPUTED_VALUE"""),45905.66666666667)</f>
        <v>45905.66667</v>
      </c>
      <c r="N89" s="1">
        <f>IFERROR(__xludf.DUMMYFUNCTION("""COMPUTED_VALUE"""),2.5270231E7)</f>
        <v>25270231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IFERROR(__xludf.DUMMYFUNCTION("""COMPUTED_VALUE"""),109.39)</f>
        <v>109.39</v>
      </c>
      <c r="D90" s="2">
        <f>IFERROR(__xludf.DUMMYFUNCTION("""COMPUTED_VALUE"""),45912.66666666667)</f>
        <v>45912.66667</v>
      </c>
      <c r="E90" s="1">
        <f>IFERROR(__xludf.DUMMYFUNCTION("""COMPUTED_VALUE"""),114.24)</f>
        <v>114.24</v>
      </c>
      <c r="G90" s="2">
        <f>IFERROR(__xludf.DUMMYFUNCTION("""COMPUTED_VALUE"""),45912.66666666667)</f>
        <v>45912.66667</v>
      </c>
      <c r="H90" s="1">
        <f>IFERROR(__xludf.DUMMYFUNCTION("""COMPUTED_VALUE"""),105.0)</f>
        <v>105</v>
      </c>
      <c r="J90" s="2">
        <f>IFERROR(__xludf.DUMMYFUNCTION("""COMPUTED_VALUE"""),45912.66666666667)</f>
        <v>45912.66667</v>
      </c>
      <c r="K90" s="1">
        <f>IFERROR(__xludf.DUMMYFUNCTION("""COMPUTED_VALUE"""),113.55)</f>
        <v>113.55</v>
      </c>
      <c r="M90" s="2">
        <f>IFERROR(__xludf.DUMMYFUNCTION("""COMPUTED_VALUE"""),45912.66666666667)</f>
        <v>45912.66667</v>
      </c>
      <c r="N90" s="1">
        <f>IFERROR(__xludf.DUMMYFUNCTION("""COMPUTED_VALUE"""),3.4208329E7)</f>
        <v>34208329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IFERROR(__xludf.DUMMYFUNCTION("""COMPUTED_VALUE"""),113.55)</f>
        <v>113.55</v>
      </c>
      <c r="D91" s="2">
        <f>IFERROR(__xludf.DUMMYFUNCTION("""COMPUTED_VALUE"""),45919.66666666667)</f>
        <v>45919.66667</v>
      </c>
      <c r="E91" s="1">
        <f>IFERROR(__xludf.DUMMYFUNCTION("""COMPUTED_VALUE"""),117.0)</f>
        <v>117</v>
      </c>
      <c r="G91" s="2">
        <f>IFERROR(__xludf.DUMMYFUNCTION("""COMPUTED_VALUE"""),45919.66666666667)</f>
        <v>45919.66667</v>
      </c>
      <c r="H91" s="1">
        <f>IFERROR(__xludf.DUMMYFUNCTION("""COMPUTED_VALUE"""),110.27)</f>
        <v>110.27</v>
      </c>
      <c r="J91" s="2">
        <f>IFERROR(__xludf.DUMMYFUNCTION("""COMPUTED_VALUE"""),45919.66666666667)</f>
        <v>45919.66667</v>
      </c>
      <c r="K91" s="1">
        <f>IFERROR(__xludf.DUMMYFUNCTION("""COMPUTED_VALUE"""),110.89)</f>
        <v>110.89</v>
      </c>
      <c r="M91" s="2">
        <f>IFERROR(__xludf.DUMMYFUNCTION("""COMPUTED_VALUE"""),45919.66666666667)</f>
        <v>45919.66667</v>
      </c>
      <c r="N91" s="1">
        <f>IFERROR(__xludf.DUMMYFUNCTION("""COMPUTED_VALUE"""),2.8968247E7)</f>
        <v>28968247</v>
      </c>
    </row>
  </sheetData>
  <drawing r:id="rId1"/>
</worksheet>
</file>