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IFERROR(__xludf.DUMMYFUNCTION("GOOGLEFINANCE(""DJUSAM"",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IFERROR(__xludf.DUMMYFUNCTION("GOOGLEFINANCE(""DJUSAM"",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IFERROR(__xludf.DUMMYFUNCTION("GOOGLEFINANCE(""DJUSAM"",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IFERROR(__xludf.DUMMYFUNCTION("GOOGLEFINANCE(""DJUSAM"",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IFERROR(__xludf.DUMMYFUNCTION("GOOGLEFINANCE(""DJUSAM"",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IFERROR(__xludf.DUMMYFUNCTION("""COMPUTED_VALUE"""),2532.34)</f>
        <v>2532.34</v>
      </c>
      <c r="D2" s="2">
        <f>IFERROR(__xludf.DUMMYFUNCTION("""COMPUTED_VALUE"""),45296.66666666667)</f>
        <v>45296.66667</v>
      </c>
      <c r="E2" s="1">
        <f>IFERROR(__xludf.DUMMYFUNCTION("""COMPUTED_VALUE"""),2552.97)</f>
        <v>2552.97</v>
      </c>
      <c r="G2" s="2">
        <f>IFERROR(__xludf.DUMMYFUNCTION("""COMPUTED_VALUE"""),45296.66666666667)</f>
        <v>45296.66667</v>
      </c>
      <c r="H2" s="1">
        <f>IFERROR(__xludf.DUMMYFUNCTION("""COMPUTED_VALUE"""),2485.25)</f>
        <v>2485.25</v>
      </c>
      <c r="J2" s="2">
        <f>IFERROR(__xludf.DUMMYFUNCTION("""COMPUTED_VALUE"""),45296.66666666667)</f>
        <v>45296.66667</v>
      </c>
      <c r="K2" s="1">
        <f>IFERROR(__xludf.DUMMYFUNCTION("""COMPUTED_VALUE"""),2513.51)</f>
        <v>2513.51</v>
      </c>
      <c r="M2" s="2">
        <f>IFERROR(__xludf.DUMMYFUNCTION("""COMPUTED_VALUE"""),45296.66666666667)</f>
        <v>45296.66667</v>
      </c>
      <c r="N2" s="1">
        <f>IFERROR(__xludf.DUMMYFUNCTION("""COMPUTED_VALUE"""),1.94762245E8)</f>
        <v>194762245</v>
      </c>
    </row>
    <row r="3">
      <c r="A3" s="2">
        <f>IFERROR(__xludf.DUMMYFUNCTION("""COMPUTED_VALUE"""),45303.66666666667)</f>
        <v>45303.66667</v>
      </c>
      <c r="B3" s="1">
        <f>IFERROR(__xludf.DUMMYFUNCTION("""COMPUTED_VALUE"""),2520.95)</f>
        <v>2520.95</v>
      </c>
      <c r="D3" s="2">
        <f>IFERROR(__xludf.DUMMYFUNCTION("""COMPUTED_VALUE"""),45303.66666666667)</f>
        <v>45303.66667</v>
      </c>
      <c r="E3" s="1">
        <f>IFERROR(__xludf.DUMMYFUNCTION("""COMPUTED_VALUE"""),2641.43)</f>
        <v>2641.43</v>
      </c>
      <c r="G3" s="2">
        <f>IFERROR(__xludf.DUMMYFUNCTION("""COMPUTED_VALUE"""),45303.66666666667)</f>
        <v>45303.66667</v>
      </c>
      <c r="H3" s="1">
        <f>IFERROR(__xludf.DUMMYFUNCTION("""COMPUTED_VALUE"""),2520.51)</f>
        <v>2520.51</v>
      </c>
      <c r="J3" s="2">
        <f>IFERROR(__xludf.DUMMYFUNCTION("""COMPUTED_VALUE"""),45303.66666666667)</f>
        <v>45303.66667</v>
      </c>
      <c r="K3" s="1">
        <f>IFERROR(__xludf.DUMMYFUNCTION("""COMPUTED_VALUE"""),2606.08)</f>
        <v>2606.08</v>
      </c>
      <c r="M3" s="2">
        <f>IFERROR(__xludf.DUMMYFUNCTION("""COMPUTED_VALUE"""),45303.66666666667)</f>
        <v>45303.66667</v>
      </c>
      <c r="N3" s="1">
        <f>IFERROR(__xludf.DUMMYFUNCTION("""COMPUTED_VALUE"""),2.56618457E8)</f>
        <v>256618457</v>
      </c>
    </row>
    <row r="4">
      <c r="A4" s="2">
        <f>IFERROR(__xludf.DUMMYFUNCTION("""COMPUTED_VALUE"""),45310.66666666667)</f>
        <v>45310.66667</v>
      </c>
      <c r="B4" s="1">
        <f>IFERROR(__xludf.DUMMYFUNCTION("""COMPUTED_VALUE"""),2600.36)</f>
        <v>2600.36</v>
      </c>
      <c r="D4" s="2">
        <f>IFERROR(__xludf.DUMMYFUNCTION("""COMPUTED_VALUE"""),45310.66666666667)</f>
        <v>45310.66667</v>
      </c>
      <c r="E4" s="1">
        <f>IFERROR(__xludf.DUMMYFUNCTION("""COMPUTED_VALUE"""),2622.87)</f>
        <v>2622.87</v>
      </c>
      <c r="G4" s="2">
        <f>IFERROR(__xludf.DUMMYFUNCTION("""COMPUTED_VALUE"""),45310.66666666667)</f>
        <v>45310.66667</v>
      </c>
      <c r="H4" s="1">
        <f>IFERROR(__xludf.DUMMYFUNCTION("""COMPUTED_VALUE"""),2571.25)</f>
        <v>2571.25</v>
      </c>
      <c r="J4" s="2">
        <f>IFERROR(__xludf.DUMMYFUNCTION("""COMPUTED_VALUE"""),45310.66666666667)</f>
        <v>45310.66667</v>
      </c>
      <c r="K4" s="1">
        <f>IFERROR(__xludf.DUMMYFUNCTION("""COMPUTED_VALUE"""),2618.77)</f>
        <v>2618.77</v>
      </c>
      <c r="M4" s="2">
        <f>IFERROR(__xludf.DUMMYFUNCTION("""COMPUTED_VALUE"""),45310.66666666667)</f>
        <v>45310.66667</v>
      </c>
      <c r="N4" s="1">
        <f>IFERROR(__xludf.DUMMYFUNCTION("""COMPUTED_VALUE"""),2.08924687E8)</f>
        <v>208924687</v>
      </c>
    </row>
    <row r="5">
      <c r="A5" s="2">
        <f>IFERROR(__xludf.DUMMYFUNCTION("""COMPUTED_VALUE"""),45317.66666666667)</f>
        <v>45317.66667</v>
      </c>
      <c r="B5" s="1">
        <f>IFERROR(__xludf.DUMMYFUNCTION("""COMPUTED_VALUE"""),2623.17)</f>
        <v>2623.17</v>
      </c>
      <c r="D5" s="2">
        <f>IFERROR(__xludf.DUMMYFUNCTION("""COMPUTED_VALUE"""),45317.66666666667)</f>
        <v>45317.66667</v>
      </c>
      <c r="E5" s="1">
        <f>IFERROR(__xludf.DUMMYFUNCTION("""COMPUTED_VALUE"""),2652.95)</f>
        <v>2652.95</v>
      </c>
      <c r="G5" s="2">
        <f>IFERROR(__xludf.DUMMYFUNCTION("""COMPUTED_VALUE"""),45317.66666666667)</f>
        <v>45317.66667</v>
      </c>
      <c r="H5" s="1">
        <f>IFERROR(__xludf.DUMMYFUNCTION("""COMPUTED_VALUE"""),2568.65)</f>
        <v>2568.65</v>
      </c>
      <c r="J5" s="2">
        <f>IFERROR(__xludf.DUMMYFUNCTION("""COMPUTED_VALUE"""),45317.66666666667)</f>
        <v>45317.66667</v>
      </c>
      <c r="K5" s="1">
        <f>IFERROR(__xludf.DUMMYFUNCTION("""COMPUTED_VALUE"""),2602.95)</f>
        <v>2602.95</v>
      </c>
      <c r="M5" s="2">
        <f>IFERROR(__xludf.DUMMYFUNCTION("""COMPUTED_VALUE"""),45317.66666666667)</f>
        <v>45317.66667</v>
      </c>
      <c r="N5" s="1">
        <f>IFERROR(__xludf.DUMMYFUNCTION("""COMPUTED_VALUE"""),2.38171564E8)</f>
        <v>238171564</v>
      </c>
    </row>
    <row r="6">
      <c r="A6" s="2">
        <f>IFERROR(__xludf.DUMMYFUNCTION("""COMPUTED_VALUE"""),45324.66666666667)</f>
        <v>45324.66667</v>
      </c>
      <c r="B6" s="1">
        <f>IFERROR(__xludf.DUMMYFUNCTION("""COMPUTED_VALUE"""),2599.01)</f>
        <v>2599.01</v>
      </c>
      <c r="D6" s="2">
        <f>IFERROR(__xludf.DUMMYFUNCTION("""COMPUTED_VALUE"""),45324.66666666667)</f>
        <v>45324.66667</v>
      </c>
      <c r="E6" s="1">
        <f>IFERROR(__xludf.DUMMYFUNCTION("""COMPUTED_VALUE"""),2689.14)</f>
        <v>2689.14</v>
      </c>
      <c r="G6" s="2">
        <f>IFERROR(__xludf.DUMMYFUNCTION("""COMPUTED_VALUE"""),45324.66666666667)</f>
        <v>45324.66667</v>
      </c>
      <c r="H6" s="1">
        <f>IFERROR(__xludf.DUMMYFUNCTION("""COMPUTED_VALUE"""),2595.05)</f>
        <v>2595.05</v>
      </c>
      <c r="J6" s="2">
        <f>IFERROR(__xludf.DUMMYFUNCTION("""COMPUTED_VALUE"""),45324.66666666667)</f>
        <v>45324.66667</v>
      </c>
      <c r="K6" s="1">
        <f>IFERROR(__xludf.DUMMYFUNCTION("""COMPUTED_VALUE"""),2675.54)</f>
        <v>2675.54</v>
      </c>
      <c r="M6" s="2">
        <f>IFERROR(__xludf.DUMMYFUNCTION("""COMPUTED_VALUE"""),45324.66666666667)</f>
        <v>45324.66667</v>
      </c>
      <c r="N6" s="1">
        <f>IFERROR(__xludf.DUMMYFUNCTION("""COMPUTED_VALUE"""),2.82457279E8)</f>
        <v>282457279</v>
      </c>
    </row>
    <row r="7">
      <c r="A7" s="2">
        <f>IFERROR(__xludf.DUMMYFUNCTION("""COMPUTED_VALUE"""),45331.66666666667)</f>
        <v>45331.66667</v>
      </c>
      <c r="B7" s="1">
        <f>IFERROR(__xludf.DUMMYFUNCTION("""COMPUTED_VALUE"""),2673.57)</f>
        <v>2673.57</v>
      </c>
      <c r="D7" s="2">
        <f>IFERROR(__xludf.DUMMYFUNCTION("""COMPUTED_VALUE"""),45331.66666666667)</f>
        <v>45331.66667</v>
      </c>
      <c r="E7" s="1">
        <f>IFERROR(__xludf.DUMMYFUNCTION("""COMPUTED_VALUE"""),2732.79)</f>
        <v>2732.79</v>
      </c>
      <c r="G7" s="2">
        <f>IFERROR(__xludf.DUMMYFUNCTION("""COMPUTED_VALUE"""),45331.66666666667)</f>
        <v>45331.66667</v>
      </c>
      <c r="H7" s="1">
        <f>IFERROR(__xludf.DUMMYFUNCTION("""COMPUTED_VALUE"""),2673.55)</f>
        <v>2673.55</v>
      </c>
      <c r="J7" s="2">
        <f>IFERROR(__xludf.DUMMYFUNCTION("""COMPUTED_VALUE"""),45331.66666666667)</f>
        <v>45331.66667</v>
      </c>
      <c r="K7" s="1">
        <f>IFERROR(__xludf.DUMMYFUNCTION("""COMPUTED_VALUE"""),2690.82)</f>
        <v>2690.82</v>
      </c>
      <c r="M7" s="2">
        <f>IFERROR(__xludf.DUMMYFUNCTION("""COMPUTED_VALUE"""),45331.66666666667)</f>
        <v>45331.66667</v>
      </c>
      <c r="N7" s="1">
        <f>IFERROR(__xludf.DUMMYFUNCTION("""COMPUTED_VALUE"""),2.99982401E8)</f>
        <v>299982401</v>
      </c>
    </row>
    <row r="8">
      <c r="A8" s="2">
        <f>IFERROR(__xludf.DUMMYFUNCTION("""COMPUTED_VALUE"""),45338.66666666667)</f>
        <v>45338.66667</v>
      </c>
      <c r="B8" s="1">
        <f>IFERROR(__xludf.DUMMYFUNCTION("""COMPUTED_VALUE"""),2686.39)</f>
        <v>2686.39</v>
      </c>
      <c r="D8" s="2">
        <f>IFERROR(__xludf.DUMMYFUNCTION("""COMPUTED_VALUE"""),45338.66666666667)</f>
        <v>45338.66667</v>
      </c>
      <c r="E8" s="1">
        <f>IFERROR(__xludf.DUMMYFUNCTION("""COMPUTED_VALUE"""),2727.91)</f>
        <v>2727.91</v>
      </c>
      <c r="G8" s="2">
        <f>IFERROR(__xludf.DUMMYFUNCTION("""COMPUTED_VALUE"""),45338.66666666667)</f>
        <v>45338.66667</v>
      </c>
      <c r="H8" s="1">
        <f>IFERROR(__xludf.DUMMYFUNCTION("""COMPUTED_VALUE"""),2645.25)</f>
        <v>2645.25</v>
      </c>
      <c r="J8" s="2">
        <f>IFERROR(__xludf.DUMMYFUNCTION("""COMPUTED_VALUE"""),45338.66666666667)</f>
        <v>45338.66667</v>
      </c>
      <c r="K8" s="1">
        <f>IFERROR(__xludf.DUMMYFUNCTION("""COMPUTED_VALUE"""),2697.89)</f>
        <v>2697.89</v>
      </c>
      <c r="M8" s="2">
        <f>IFERROR(__xludf.DUMMYFUNCTION("""COMPUTED_VALUE"""),45338.66666666667)</f>
        <v>45338.66667</v>
      </c>
      <c r="N8" s="1">
        <f>IFERROR(__xludf.DUMMYFUNCTION("""COMPUTED_VALUE"""),2.78862338E8)</f>
        <v>278862338</v>
      </c>
    </row>
    <row r="9">
      <c r="A9" s="2">
        <f>IFERROR(__xludf.DUMMYFUNCTION("""COMPUTED_VALUE"""),45345.66666666667)</f>
        <v>45345.66667</v>
      </c>
      <c r="B9" s="1">
        <f>IFERROR(__xludf.DUMMYFUNCTION("""COMPUTED_VALUE"""),2696.45)</f>
        <v>2696.45</v>
      </c>
      <c r="D9" s="2">
        <f>IFERROR(__xludf.DUMMYFUNCTION("""COMPUTED_VALUE"""),45345.66666666667)</f>
        <v>45345.66667</v>
      </c>
      <c r="E9" s="1">
        <f>IFERROR(__xludf.DUMMYFUNCTION("""COMPUTED_VALUE"""),2767.11)</f>
        <v>2767.11</v>
      </c>
      <c r="G9" s="2">
        <f>IFERROR(__xludf.DUMMYFUNCTION("""COMPUTED_VALUE"""),45345.66666666667)</f>
        <v>45345.66667</v>
      </c>
      <c r="H9" s="1">
        <f>IFERROR(__xludf.DUMMYFUNCTION("""COMPUTED_VALUE"""),2694.03)</f>
        <v>2694.03</v>
      </c>
      <c r="J9" s="2">
        <f>IFERROR(__xludf.DUMMYFUNCTION("""COMPUTED_VALUE"""),45345.66666666667)</f>
        <v>45345.66667</v>
      </c>
      <c r="K9" s="1">
        <f>IFERROR(__xludf.DUMMYFUNCTION("""COMPUTED_VALUE"""),2759.3)</f>
        <v>2759.3</v>
      </c>
      <c r="M9" s="2">
        <f>IFERROR(__xludf.DUMMYFUNCTION("""COMPUTED_VALUE"""),45345.66666666667)</f>
        <v>45345.66667</v>
      </c>
      <c r="N9" s="1">
        <f>IFERROR(__xludf.DUMMYFUNCTION("""COMPUTED_VALUE"""),2.27441604E8)</f>
        <v>227441604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IFERROR(__xludf.DUMMYFUNCTION("""COMPUTED_VALUE"""),2758.64)</f>
        <v>2758.64</v>
      </c>
      <c r="D10" s="2">
        <f>IFERROR(__xludf.DUMMYFUNCTION("""COMPUTED_VALUE"""),45352.66666666667)</f>
        <v>45352.66667</v>
      </c>
      <c r="E10" s="1">
        <f>IFERROR(__xludf.DUMMYFUNCTION("""COMPUTED_VALUE"""),2760.94)</f>
        <v>2760.94</v>
      </c>
      <c r="G10" s="2">
        <f>IFERROR(__xludf.DUMMYFUNCTION("""COMPUTED_VALUE"""),45352.66666666667)</f>
        <v>45352.66667</v>
      </c>
      <c r="H10" s="1">
        <f>IFERROR(__xludf.DUMMYFUNCTION("""COMPUTED_VALUE"""),2689.75)</f>
        <v>2689.75</v>
      </c>
      <c r="J10" s="2">
        <f>IFERROR(__xludf.DUMMYFUNCTION("""COMPUTED_VALUE"""),45352.66666666667)</f>
        <v>45352.66667</v>
      </c>
      <c r="K10" s="1">
        <f>IFERROR(__xludf.DUMMYFUNCTION("""COMPUTED_VALUE"""),2734.28)</f>
        <v>2734.28</v>
      </c>
      <c r="M10" s="2">
        <f>IFERROR(__xludf.DUMMYFUNCTION("""COMPUTED_VALUE"""),45352.66666666667)</f>
        <v>45352.66667</v>
      </c>
      <c r="N10" s="1">
        <f>IFERROR(__xludf.DUMMYFUNCTION("""COMPUTED_VALUE"""),2.56568302E8)</f>
        <v>256568302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IFERROR(__xludf.DUMMYFUNCTION("""COMPUTED_VALUE"""),2732.94)</f>
        <v>2732.94</v>
      </c>
      <c r="D11" s="2">
        <f>IFERROR(__xludf.DUMMYFUNCTION("""COMPUTED_VALUE"""),45359.66666666667)</f>
        <v>45359.66667</v>
      </c>
      <c r="E11" s="1">
        <f>IFERROR(__xludf.DUMMYFUNCTION("""COMPUTED_VALUE"""),2810.78)</f>
        <v>2810.78</v>
      </c>
      <c r="G11" s="2">
        <f>IFERROR(__xludf.DUMMYFUNCTION("""COMPUTED_VALUE"""),45359.66666666667)</f>
        <v>45359.66667</v>
      </c>
      <c r="H11" s="1">
        <f>IFERROR(__xludf.DUMMYFUNCTION("""COMPUTED_VALUE"""),2715.34)</f>
        <v>2715.34</v>
      </c>
      <c r="J11" s="2">
        <f>IFERROR(__xludf.DUMMYFUNCTION("""COMPUTED_VALUE"""),45359.66666666667)</f>
        <v>45359.66667</v>
      </c>
      <c r="K11" s="1">
        <f>IFERROR(__xludf.DUMMYFUNCTION("""COMPUTED_VALUE"""),2790.79)</f>
        <v>2790.79</v>
      </c>
      <c r="M11" s="2">
        <f>IFERROR(__xludf.DUMMYFUNCTION("""COMPUTED_VALUE"""),45359.66666666667)</f>
        <v>45359.66667</v>
      </c>
      <c r="N11" s="1">
        <f>IFERROR(__xludf.DUMMYFUNCTION("""COMPUTED_VALUE"""),2.51273324E8)</f>
        <v>251273324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IFERROR(__xludf.DUMMYFUNCTION("""COMPUTED_VALUE"""),2786.79)</f>
        <v>2786.79</v>
      </c>
      <c r="D12" s="2">
        <f>IFERROR(__xludf.DUMMYFUNCTION("""COMPUTED_VALUE"""),45366.66666666667)</f>
        <v>45366.66667</v>
      </c>
      <c r="E12" s="1">
        <f>IFERROR(__xludf.DUMMYFUNCTION("""COMPUTED_VALUE"""),2794.66)</f>
        <v>2794.66</v>
      </c>
      <c r="G12" s="2">
        <f>IFERROR(__xludf.DUMMYFUNCTION("""COMPUTED_VALUE"""),45366.66666666667)</f>
        <v>45366.66667</v>
      </c>
      <c r="H12" s="1">
        <f>IFERROR(__xludf.DUMMYFUNCTION("""COMPUTED_VALUE"""),2697.04)</f>
        <v>2697.04</v>
      </c>
      <c r="J12" s="2">
        <f>IFERROR(__xludf.DUMMYFUNCTION("""COMPUTED_VALUE"""),45366.66666666667)</f>
        <v>45366.66667</v>
      </c>
      <c r="K12" s="1">
        <f>IFERROR(__xludf.DUMMYFUNCTION("""COMPUTED_VALUE"""),2728.19)</f>
        <v>2728.19</v>
      </c>
      <c r="M12" s="2">
        <f>IFERROR(__xludf.DUMMYFUNCTION("""COMPUTED_VALUE"""),45366.66666666667)</f>
        <v>45366.66667</v>
      </c>
      <c r="N12" s="1">
        <f>IFERROR(__xludf.DUMMYFUNCTION("""COMPUTED_VALUE"""),3.14836748E8)</f>
        <v>314836748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IFERROR(__xludf.DUMMYFUNCTION("""COMPUTED_VALUE"""),2733.75)</f>
        <v>2733.75</v>
      </c>
      <c r="D13" s="2">
        <f>IFERROR(__xludf.DUMMYFUNCTION("""COMPUTED_VALUE"""),45373.66666666667)</f>
        <v>45373.66667</v>
      </c>
      <c r="E13" s="1">
        <f>IFERROR(__xludf.DUMMYFUNCTION("""COMPUTED_VALUE"""),2746.61)</f>
        <v>2746.61</v>
      </c>
      <c r="G13" s="2">
        <f>IFERROR(__xludf.DUMMYFUNCTION("""COMPUTED_VALUE"""),45373.66666666667)</f>
        <v>45373.66667</v>
      </c>
      <c r="H13" s="1">
        <f>IFERROR(__xludf.DUMMYFUNCTION("""COMPUTED_VALUE"""),2704.1)</f>
        <v>2704.1</v>
      </c>
      <c r="J13" s="2">
        <f>IFERROR(__xludf.DUMMYFUNCTION("""COMPUTED_VALUE"""),45373.66666666667)</f>
        <v>45373.66667</v>
      </c>
      <c r="K13" s="1">
        <f>IFERROR(__xludf.DUMMYFUNCTION("""COMPUTED_VALUE"""),2724.16)</f>
        <v>2724.16</v>
      </c>
      <c r="M13" s="2">
        <f>IFERROR(__xludf.DUMMYFUNCTION("""COMPUTED_VALUE"""),45373.66666666667)</f>
        <v>45373.66667</v>
      </c>
      <c r="N13" s="1">
        <f>IFERROR(__xludf.DUMMYFUNCTION("""COMPUTED_VALUE"""),2.34433749E8)</f>
        <v>234433749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IFERROR(__xludf.DUMMYFUNCTION("""COMPUTED_VALUE"""),2725.66)</f>
        <v>2725.66</v>
      </c>
      <c r="D14" s="2">
        <f>IFERROR(__xludf.DUMMYFUNCTION("""COMPUTED_VALUE"""),45379.66666666667)</f>
        <v>45379.66667</v>
      </c>
      <c r="E14" s="1">
        <f>IFERROR(__xludf.DUMMYFUNCTION("""COMPUTED_VALUE"""),2798.09)</f>
        <v>2798.09</v>
      </c>
      <c r="G14" s="2">
        <f>IFERROR(__xludf.DUMMYFUNCTION("""COMPUTED_VALUE"""),45379.66666666667)</f>
        <v>45379.66667</v>
      </c>
      <c r="H14" s="1">
        <f>IFERROR(__xludf.DUMMYFUNCTION("""COMPUTED_VALUE"""),2712.77)</f>
        <v>2712.77</v>
      </c>
      <c r="J14" s="2">
        <f>IFERROR(__xludf.DUMMYFUNCTION("""COMPUTED_VALUE"""),45379.66666666667)</f>
        <v>45379.66667</v>
      </c>
      <c r="K14" s="1">
        <f>IFERROR(__xludf.DUMMYFUNCTION("""COMPUTED_VALUE"""),2790.52)</f>
        <v>2790.52</v>
      </c>
      <c r="M14" s="2">
        <f>IFERROR(__xludf.DUMMYFUNCTION("""COMPUTED_VALUE"""),45379.66666666667)</f>
        <v>45379.66667</v>
      </c>
      <c r="N14" s="1">
        <f>IFERROR(__xludf.DUMMYFUNCTION("""COMPUTED_VALUE"""),2.11527967E8)</f>
        <v>211527967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IFERROR(__xludf.DUMMYFUNCTION("""COMPUTED_VALUE"""),2789.25)</f>
        <v>2789.25</v>
      </c>
      <c r="D15" s="2">
        <f>IFERROR(__xludf.DUMMYFUNCTION("""COMPUTED_VALUE"""),45387.66666666667)</f>
        <v>45387.66667</v>
      </c>
      <c r="E15" s="1">
        <f>IFERROR(__xludf.DUMMYFUNCTION("""COMPUTED_VALUE"""),2790.23)</f>
        <v>2790.23</v>
      </c>
      <c r="G15" s="2">
        <f>IFERROR(__xludf.DUMMYFUNCTION("""COMPUTED_VALUE"""),45387.66666666667)</f>
        <v>45387.66667</v>
      </c>
      <c r="H15" s="1">
        <f>IFERROR(__xludf.DUMMYFUNCTION("""COMPUTED_VALUE"""),2693.88)</f>
        <v>2693.88</v>
      </c>
      <c r="J15" s="2">
        <f>IFERROR(__xludf.DUMMYFUNCTION("""COMPUTED_VALUE"""),45387.66666666667)</f>
        <v>45387.66667</v>
      </c>
      <c r="K15" s="1">
        <f>IFERROR(__xludf.DUMMYFUNCTION("""COMPUTED_VALUE"""),2732.2)</f>
        <v>2732.2</v>
      </c>
      <c r="M15" s="2">
        <f>IFERROR(__xludf.DUMMYFUNCTION("""COMPUTED_VALUE"""),45387.66666666667)</f>
        <v>45387.66667</v>
      </c>
      <c r="N15" s="1">
        <f>IFERROR(__xludf.DUMMYFUNCTION("""COMPUTED_VALUE"""),2.39508621E8)</f>
        <v>239508621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IFERROR(__xludf.DUMMYFUNCTION("""COMPUTED_VALUE"""),2732.74)</f>
        <v>2732.74</v>
      </c>
      <c r="D16" s="2">
        <f>IFERROR(__xludf.DUMMYFUNCTION("""COMPUTED_VALUE"""),45394.66666666667)</f>
        <v>45394.66667</v>
      </c>
      <c r="E16" s="1">
        <f>IFERROR(__xludf.DUMMYFUNCTION("""COMPUTED_VALUE"""),2748.33)</f>
        <v>2748.33</v>
      </c>
      <c r="G16" s="2">
        <f>IFERROR(__xludf.DUMMYFUNCTION("""COMPUTED_VALUE"""),45394.66666666667)</f>
        <v>45394.66667</v>
      </c>
      <c r="H16" s="1">
        <f>IFERROR(__xludf.DUMMYFUNCTION("""COMPUTED_VALUE"""),2653.27)</f>
        <v>2653.27</v>
      </c>
      <c r="J16" s="2">
        <f>IFERROR(__xludf.DUMMYFUNCTION("""COMPUTED_VALUE"""),45394.66666666667)</f>
        <v>45394.66667</v>
      </c>
      <c r="K16" s="1">
        <f>IFERROR(__xludf.DUMMYFUNCTION("""COMPUTED_VALUE"""),2667.65)</f>
        <v>2667.65</v>
      </c>
      <c r="M16" s="2">
        <f>IFERROR(__xludf.DUMMYFUNCTION("""COMPUTED_VALUE"""),45394.66666666667)</f>
        <v>45394.66667</v>
      </c>
      <c r="N16" s="1">
        <f>IFERROR(__xludf.DUMMYFUNCTION("""COMPUTED_VALUE"""),2.27002448E8)</f>
        <v>227002448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IFERROR(__xludf.DUMMYFUNCTION("""COMPUTED_VALUE"""),2687.03)</f>
        <v>2687.03</v>
      </c>
      <c r="D17" s="2">
        <f>IFERROR(__xludf.DUMMYFUNCTION("""COMPUTED_VALUE"""),45401.66666666667)</f>
        <v>45401.66667</v>
      </c>
      <c r="E17" s="1">
        <f>IFERROR(__xludf.DUMMYFUNCTION("""COMPUTED_VALUE"""),2700.3)</f>
        <v>2700.3</v>
      </c>
      <c r="G17" s="2">
        <f>IFERROR(__xludf.DUMMYFUNCTION("""COMPUTED_VALUE"""),45401.66666666667)</f>
        <v>45401.66667</v>
      </c>
      <c r="H17" s="1">
        <f>IFERROR(__xludf.DUMMYFUNCTION("""COMPUTED_VALUE"""),2582.28)</f>
        <v>2582.28</v>
      </c>
      <c r="J17" s="2">
        <f>IFERROR(__xludf.DUMMYFUNCTION("""COMPUTED_VALUE"""),45401.66666666667)</f>
        <v>45401.66667</v>
      </c>
      <c r="K17" s="1">
        <f>IFERROR(__xludf.DUMMYFUNCTION("""COMPUTED_VALUE"""),2592.22)</f>
        <v>2592.22</v>
      </c>
      <c r="M17" s="2">
        <f>IFERROR(__xludf.DUMMYFUNCTION("""COMPUTED_VALUE"""),45401.66666666667)</f>
        <v>45401.66667</v>
      </c>
      <c r="N17" s="1">
        <f>IFERROR(__xludf.DUMMYFUNCTION("""COMPUTED_VALUE"""),2.63478041E8)</f>
        <v>263478041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IFERROR(__xludf.DUMMYFUNCTION("""COMPUTED_VALUE"""),2595.32)</f>
        <v>2595.32</v>
      </c>
      <c r="D18" s="2">
        <f>IFERROR(__xludf.DUMMYFUNCTION("""COMPUTED_VALUE"""),45408.66666666667)</f>
        <v>45408.66667</v>
      </c>
      <c r="E18" s="1">
        <f>IFERROR(__xludf.DUMMYFUNCTION("""COMPUTED_VALUE"""),2669.24)</f>
        <v>2669.24</v>
      </c>
      <c r="G18" s="2">
        <f>IFERROR(__xludf.DUMMYFUNCTION("""COMPUTED_VALUE"""),45408.66666666667)</f>
        <v>45408.66667</v>
      </c>
      <c r="H18" s="1">
        <f>IFERROR(__xludf.DUMMYFUNCTION("""COMPUTED_VALUE"""),2586.41)</f>
        <v>2586.41</v>
      </c>
      <c r="J18" s="2">
        <f>IFERROR(__xludf.DUMMYFUNCTION("""COMPUTED_VALUE"""),45408.66666666667)</f>
        <v>45408.66667</v>
      </c>
      <c r="K18" s="1">
        <f>IFERROR(__xludf.DUMMYFUNCTION("""COMPUTED_VALUE"""),2648.45)</f>
        <v>2648.45</v>
      </c>
      <c r="M18" s="2">
        <f>IFERROR(__xludf.DUMMYFUNCTION("""COMPUTED_VALUE"""),45408.66666666667)</f>
        <v>45408.66667</v>
      </c>
      <c r="N18" s="1">
        <f>IFERROR(__xludf.DUMMYFUNCTION("""COMPUTED_VALUE"""),2.41038472E8)</f>
        <v>241038472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IFERROR(__xludf.DUMMYFUNCTION("""COMPUTED_VALUE"""),2650.14)</f>
        <v>2650.14</v>
      </c>
      <c r="D19" s="2">
        <f>IFERROR(__xludf.DUMMYFUNCTION("""COMPUTED_VALUE"""),45415.66666666667)</f>
        <v>45415.66667</v>
      </c>
      <c r="E19" s="1">
        <f>IFERROR(__xludf.DUMMYFUNCTION("""COMPUTED_VALUE"""),2665.76)</f>
        <v>2665.76</v>
      </c>
      <c r="G19" s="2">
        <f>IFERROR(__xludf.DUMMYFUNCTION("""COMPUTED_VALUE"""),45415.66666666667)</f>
        <v>45415.66667</v>
      </c>
      <c r="H19" s="1">
        <f>IFERROR(__xludf.DUMMYFUNCTION("""COMPUTED_VALUE"""),2596.95)</f>
        <v>2596.95</v>
      </c>
      <c r="J19" s="2">
        <f>IFERROR(__xludf.DUMMYFUNCTION("""COMPUTED_VALUE"""),45415.66666666667)</f>
        <v>45415.66667</v>
      </c>
      <c r="K19" s="1">
        <f>IFERROR(__xludf.DUMMYFUNCTION("""COMPUTED_VALUE"""),2640.11)</f>
        <v>2640.11</v>
      </c>
      <c r="M19" s="2">
        <f>IFERROR(__xludf.DUMMYFUNCTION("""COMPUTED_VALUE"""),45415.66666666667)</f>
        <v>45415.66667</v>
      </c>
      <c r="N19" s="1">
        <f>IFERROR(__xludf.DUMMYFUNCTION("""COMPUTED_VALUE"""),2.80963651E8)</f>
        <v>280963651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IFERROR(__xludf.DUMMYFUNCTION("""COMPUTED_VALUE"""),2643.57)</f>
        <v>2643.57</v>
      </c>
      <c r="D20" s="2">
        <f>IFERROR(__xludf.DUMMYFUNCTION("""COMPUTED_VALUE"""),45422.66666666667)</f>
        <v>45422.66667</v>
      </c>
      <c r="E20" s="1">
        <f>IFERROR(__xludf.DUMMYFUNCTION("""COMPUTED_VALUE"""),2669.4)</f>
        <v>2669.4</v>
      </c>
      <c r="G20" s="2">
        <f>IFERROR(__xludf.DUMMYFUNCTION("""COMPUTED_VALUE"""),45422.66666666667)</f>
        <v>45422.66667</v>
      </c>
      <c r="H20" s="1">
        <f>IFERROR(__xludf.DUMMYFUNCTION("""COMPUTED_VALUE"""),2623.19)</f>
        <v>2623.19</v>
      </c>
      <c r="J20" s="2">
        <f>IFERROR(__xludf.DUMMYFUNCTION("""COMPUTED_VALUE"""),45422.66666666667)</f>
        <v>45422.66667</v>
      </c>
      <c r="K20" s="1">
        <f>IFERROR(__xludf.DUMMYFUNCTION("""COMPUTED_VALUE"""),2656.84)</f>
        <v>2656.84</v>
      </c>
      <c r="M20" s="2">
        <f>IFERROR(__xludf.DUMMYFUNCTION("""COMPUTED_VALUE"""),45422.66666666667)</f>
        <v>45422.66667</v>
      </c>
      <c r="N20" s="1">
        <f>IFERROR(__xludf.DUMMYFUNCTION("""COMPUTED_VALUE"""),2.61140831E8)</f>
        <v>261140831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IFERROR(__xludf.DUMMYFUNCTION("""COMPUTED_VALUE"""),2662.24)</f>
        <v>2662.24</v>
      </c>
      <c r="D21" s="2">
        <f>IFERROR(__xludf.DUMMYFUNCTION("""COMPUTED_VALUE"""),45429.66666666667)</f>
        <v>45429.66667</v>
      </c>
      <c r="E21" s="1">
        <f>IFERROR(__xludf.DUMMYFUNCTION("""COMPUTED_VALUE"""),2708.47)</f>
        <v>2708.47</v>
      </c>
      <c r="G21" s="2">
        <f>IFERROR(__xludf.DUMMYFUNCTION("""COMPUTED_VALUE"""),45429.66666666667)</f>
        <v>45429.66667</v>
      </c>
      <c r="H21" s="1">
        <f>IFERROR(__xludf.DUMMYFUNCTION("""COMPUTED_VALUE"""),2630.68)</f>
        <v>2630.68</v>
      </c>
      <c r="J21" s="2">
        <f>IFERROR(__xludf.DUMMYFUNCTION("""COMPUTED_VALUE"""),45429.66666666667)</f>
        <v>45429.66667</v>
      </c>
      <c r="K21" s="1">
        <f>IFERROR(__xludf.DUMMYFUNCTION("""COMPUTED_VALUE"""),2701.12)</f>
        <v>2701.12</v>
      </c>
      <c r="M21" s="2">
        <f>IFERROR(__xludf.DUMMYFUNCTION("""COMPUTED_VALUE"""),45429.66666666667)</f>
        <v>45429.66667</v>
      </c>
      <c r="N21" s="1">
        <f>IFERROR(__xludf.DUMMYFUNCTION("""COMPUTED_VALUE"""),2.45903063E8)</f>
        <v>245903063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IFERROR(__xludf.DUMMYFUNCTION("""COMPUTED_VALUE"""),2703.36)</f>
        <v>2703.36</v>
      </c>
      <c r="D22" s="2">
        <f>IFERROR(__xludf.DUMMYFUNCTION("""COMPUTED_VALUE"""),45436.66666666667)</f>
        <v>45436.66667</v>
      </c>
      <c r="E22" s="1">
        <f>IFERROR(__xludf.DUMMYFUNCTION("""COMPUTED_VALUE"""),2709.9)</f>
        <v>2709.9</v>
      </c>
      <c r="G22" s="2">
        <f>IFERROR(__xludf.DUMMYFUNCTION("""COMPUTED_VALUE"""),45436.66666666667)</f>
        <v>45436.66667</v>
      </c>
      <c r="H22" s="1">
        <f>IFERROR(__xludf.DUMMYFUNCTION("""COMPUTED_VALUE"""),2645.38)</f>
        <v>2645.38</v>
      </c>
      <c r="J22" s="2">
        <f>IFERROR(__xludf.DUMMYFUNCTION("""COMPUTED_VALUE"""),45436.66666666667)</f>
        <v>45436.66667</v>
      </c>
      <c r="K22" s="1">
        <f>IFERROR(__xludf.DUMMYFUNCTION("""COMPUTED_VALUE"""),2670.43)</f>
        <v>2670.43</v>
      </c>
      <c r="M22" s="2">
        <f>IFERROR(__xludf.DUMMYFUNCTION("""COMPUTED_VALUE"""),45436.66666666667)</f>
        <v>45436.66667</v>
      </c>
      <c r="N22" s="1">
        <f>IFERROR(__xludf.DUMMYFUNCTION("""COMPUTED_VALUE"""),2.36284922E8)</f>
        <v>236284922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IFERROR(__xludf.DUMMYFUNCTION("""COMPUTED_VALUE"""),2666.61)</f>
        <v>2666.61</v>
      </c>
      <c r="D23" s="2">
        <f>IFERROR(__xludf.DUMMYFUNCTION("""COMPUTED_VALUE"""),45443.66666666667)</f>
        <v>45443.66667</v>
      </c>
      <c r="E23" s="1">
        <f>IFERROR(__xludf.DUMMYFUNCTION("""COMPUTED_VALUE"""),2668.02)</f>
        <v>2668.02</v>
      </c>
      <c r="G23" s="2">
        <f>IFERROR(__xludf.DUMMYFUNCTION("""COMPUTED_VALUE"""),45443.66666666667)</f>
        <v>45443.66667</v>
      </c>
      <c r="H23" s="1">
        <f>IFERROR(__xludf.DUMMYFUNCTION("""COMPUTED_VALUE"""),2621.51)</f>
        <v>2621.51</v>
      </c>
      <c r="J23" s="2">
        <f>IFERROR(__xludf.DUMMYFUNCTION("""COMPUTED_VALUE"""),45443.66666666667)</f>
        <v>45443.66667</v>
      </c>
      <c r="K23" s="1">
        <f>IFERROR(__xludf.DUMMYFUNCTION("""COMPUTED_VALUE"""),2644.5)</f>
        <v>2644.5</v>
      </c>
      <c r="M23" s="2">
        <f>IFERROR(__xludf.DUMMYFUNCTION("""COMPUTED_VALUE"""),45443.66666666667)</f>
        <v>45443.66667</v>
      </c>
      <c r="N23" s="1">
        <f>IFERROR(__xludf.DUMMYFUNCTION("""COMPUTED_VALUE"""),2.40165893E8)</f>
        <v>240165893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IFERROR(__xludf.DUMMYFUNCTION("""COMPUTED_VALUE"""),2642.51)</f>
        <v>2642.51</v>
      </c>
      <c r="D24" s="2">
        <f>IFERROR(__xludf.DUMMYFUNCTION("""COMPUTED_VALUE"""),45450.66666666667)</f>
        <v>45450.66667</v>
      </c>
      <c r="E24" s="1">
        <f>IFERROR(__xludf.DUMMYFUNCTION("""COMPUTED_VALUE"""),2714.92)</f>
        <v>2714.92</v>
      </c>
      <c r="G24" s="2">
        <f>IFERROR(__xludf.DUMMYFUNCTION("""COMPUTED_VALUE"""),45450.66666666667)</f>
        <v>45450.66667</v>
      </c>
      <c r="H24" s="1">
        <f>IFERROR(__xludf.DUMMYFUNCTION("""COMPUTED_VALUE"""),2636.81)</f>
        <v>2636.81</v>
      </c>
      <c r="J24" s="2">
        <f>IFERROR(__xludf.DUMMYFUNCTION("""COMPUTED_VALUE"""),45450.66666666667)</f>
        <v>45450.66667</v>
      </c>
      <c r="K24" s="1">
        <f>IFERROR(__xludf.DUMMYFUNCTION("""COMPUTED_VALUE"""),2708.24)</f>
        <v>2708.24</v>
      </c>
      <c r="M24" s="2">
        <f>IFERROR(__xludf.DUMMYFUNCTION("""COMPUTED_VALUE"""),45450.66666666667)</f>
        <v>45450.66667</v>
      </c>
      <c r="N24" s="1">
        <f>IFERROR(__xludf.DUMMYFUNCTION("""COMPUTED_VALUE"""),2.41217082E8)</f>
        <v>241217082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IFERROR(__xludf.DUMMYFUNCTION("""COMPUTED_VALUE"""),2703.5)</f>
        <v>2703.5</v>
      </c>
      <c r="D25" s="2">
        <f>IFERROR(__xludf.DUMMYFUNCTION("""COMPUTED_VALUE"""),45457.66666666667)</f>
        <v>45457.66667</v>
      </c>
      <c r="E25" s="1">
        <f>IFERROR(__xludf.DUMMYFUNCTION("""COMPUTED_VALUE"""),2708.65)</f>
        <v>2708.65</v>
      </c>
      <c r="G25" s="2">
        <f>IFERROR(__xludf.DUMMYFUNCTION("""COMPUTED_VALUE"""),45457.66666666667)</f>
        <v>45457.66667</v>
      </c>
      <c r="H25" s="1">
        <f>IFERROR(__xludf.DUMMYFUNCTION("""COMPUTED_VALUE"""),2653.71)</f>
        <v>2653.71</v>
      </c>
      <c r="J25" s="2">
        <f>IFERROR(__xludf.DUMMYFUNCTION("""COMPUTED_VALUE"""),45457.66666666667)</f>
        <v>45457.66667</v>
      </c>
      <c r="K25" s="1">
        <f>IFERROR(__xludf.DUMMYFUNCTION("""COMPUTED_VALUE"""),2674.74)</f>
        <v>2674.74</v>
      </c>
      <c r="M25" s="2">
        <f>IFERROR(__xludf.DUMMYFUNCTION("""COMPUTED_VALUE"""),45457.66666666667)</f>
        <v>45457.66667</v>
      </c>
      <c r="N25" s="1">
        <f>IFERROR(__xludf.DUMMYFUNCTION("""COMPUTED_VALUE"""),2.18099622E8)</f>
        <v>218099622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IFERROR(__xludf.DUMMYFUNCTION("""COMPUTED_VALUE"""),2666.62)</f>
        <v>2666.62</v>
      </c>
      <c r="D26" s="2">
        <f>IFERROR(__xludf.DUMMYFUNCTION("""COMPUTED_VALUE"""),45464.66666666667)</f>
        <v>45464.66667</v>
      </c>
      <c r="E26" s="1">
        <f>IFERROR(__xludf.DUMMYFUNCTION("""COMPUTED_VALUE"""),2704.09)</f>
        <v>2704.09</v>
      </c>
      <c r="G26" s="2">
        <f>IFERROR(__xludf.DUMMYFUNCTION("""COMPUTED_VALUE"""),45464.66666666667)</f>
        <v>45464.66667</v>
      </c>
      <c r="H26" s="1">
        <f>IFERROR(__xludf.DUMMYFUNCTION("""COMPUTED_VALUE"""),2650.24)</f>
        <v>2650.24</v>
      </c>
      <c r="J26" s="2">
        <f>IFERROR(__xludf.DUMMYFUNCTION("""COMPUTED_VALUE"""),45464.66666666667)</f>
        <v>45464.66667</v>
      </c>
      <c r="K26" s="1">
        <f>IFERROR(__xludf.DUMMYFUNCTION("""COMPUTED_VALUE"""),2700.87)</f>
        <v>2700.87</v>
      </c>
      <c r="M26" s="2">
        <f>IFERROR(__xludf.DUMMYFUNCTION("""COMPUTED_VALUE"""),45464.66666666667)</f>
        <v>45464.66667</v>
      </c>
      <c r="N26" s="1">
        <f>IFERROR(__xludf.DUMMYFUNCTION("""COMPUTED_VALUE"""),2.60810362E8)</f>
        <v>260810362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IFERROR(__xludf.DUMMYFUNCTION("""COMPUTED_VALUE"""),2693.13)</f>
        <v>2693.13</v>
      </c>
      <c r="D27" s="2">
        <f>IFERROR(__xludf.DUMMYFUNCTION("""COMPUTED_VALUE"""),45471.66666666667)</f>
        <v>45471.66667</v>
      </c>
      <c r="E27" s="1">
        <f>IFERROR(__xludf.DUMMYFUNCTION("""COMPUTED_VALUE"""),2696.15)</f>
        <v>2696.15</v>
      </c>
      <c r="G27" s="2">
        <f>IFERROR(__xludf.DUMMYFUNCTION("""COMPUTED_VALUE"""),45471.66666666667)</f>
        <v>45471.66667</v>
      </c>
      <c r="H27" s="1">
        <f>IFERROR(__xludf.DUMMYFUNCTION("""COMPUTED_VALUE"""),2658.77)</f>
        <v>2658.77</v>
      </c>
      <c r="J27" s="2">
        <f>IFERROR(__xludf.DUMMYFUNCTION("""COMPUTED_VALUE"""),45471.66666666667)</f>
        <v>45471.66667</v>
      </c>
      <c r="K27" s="1">
        <f>IFERROR(__xludf.DUMMYFUNCTION("""COMPUTED_VALUE"""),2674.67)</f>
        <v>2674.67</v>
      </c>
      <c r="M27" s="2">
        <f>IFERROR(__xludf.DUMMYFUNCTION("""COMPUTED_VALUE"""),45471.66666666667)</f>
        <v>45471.66667</v>
      </c>
      <c r="N27" s="1">
        <f>IFERROR(__xludf.DUMMYFUNCTION("""COMPUTED_VALUE"""),3.18148481E8)</f>
        <v>318148481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IFERROR(__xludf.DUMMYFUNCTION("""COMPUTED_VALUE"""),2671.9)</f>
        <v>2671.9</v>
      </c>
      <c r="D28" s="2">
        <f>IFERROR(__xludf.DUMMYFUNCTION("""COMPUTED_VALUE"""),45478.66666666667)</f>
        <v>45478.66667</v>
      </c>
      <c r="E28" s="1">
        <f>IFERROR(__xludf.DUMMYFUNCTION("""COMPUTED_VALUE"""),2700.6)</f>
        <v>2700.6</v>
      </c>
      <c r="G28" s="2">
        <f>IFERROR(__xludf.DUMMYFUNCTION("""COMPUTED_VALUE"""),45478.66666666667)</f>
        <v>45478.66667</v>
      </c>
      <c r="H28" s="1">
        <f>IFERROR(__xludf.DUMMYFUNCTION("""COMPUTED_VALUE"""),2616.81)</f>
        <v>2616.81</v>
      </c>
      <c r="J28" s="2">
        <f>IFERROR(__xludf.DUMMYFUNCTION("""COMPUTED_VALUE"""),45478.66666666667)</f>
        <v>45478.66667</v>
      </c>
      <c r="K28" s="1">
        <f>IFERROR(__xludf.DUMMYFUNCTION("""COMPUTED_VALUE"""),2662.0)</f>
        <v>2662</v>
      </c>
      <c r="M28" s="2">
        <f>IFERROR(__xludf.DUMMYFUNCTION("""COMPUTED_VALUE"""),45478.66666666667)</f>
        <v>45478.66667</v>
      </c>
      <c r="N28" s="1">
        <f>IFERROR(__xludf.DUMMYFUNCTION("""COMPUTED_VALUE"""),1.58607927E8)</f>
        <v>158607927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IFERROR(__xludf.DUMMYFUNCTION("""COMPUTED_VALUE"""),2661.62)</f>
        <v>2661.62</v>
      </c>
      <c r="D29" s="2">
        <f>IFERROR(__xludf.DUMMYFUNCTION("""COMPUTED_VALUE"""),45485.66666666667)</f>
        <v>45485.66667</v>
      </c>
      <c r="E29" s="1">
        <f>IFERROR(__xludf.DUMMYFUNCTION("""COMPUTED_VALUE"""),2699.88)</f>
        <v>2699.88</v>
      </c>
      <c r="G29" s="2">
        <f>IFERROR(__xludf.DUMMYFUNCTION("""COMPUTED_VALUE"""),45485.66666666667)</f>
        <v>45485.66667</v>
      </c>
      <c r="H29" s="1">
        <f>IFERROR(__xludf.DUMMYFUNCTION("""COMPUTED_VALUE"""),2620.13)</f>
        <v>2620.13</v>
      </c>
      <c r="J29" s="2">
        <f>IFERROR(__xludf.DUMMYFUNCTION("""COMPUTED_VALUE"""),45485.66666666667)</f>
        <v>45485.66667</v>
      </c>
      <c r="K29" s="1">
        <f>IFERROR(__xludf.DUMMYFUNCTION("""COMPUTED_VALUE"""),2685.34)</f>
        <v>2685.34</v>
      </c>
      <c r="M29" s="2">
        <f>IFERROR(__xludf.DUMMYFUNCTION("""COMPUTED_VALUE"""),45485.66666666667)</f>
        <v>45485.66667</v>
      </c>
      <c r="N29" s="1">
        <f>IFERROR(__xludf.DUMMYFUNCTION("""COMPUTED_VALUE"""),2.24077436E8)</f>
        <v>224077436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IFERROR(__xludf.DUMMYFUNCTION("""COMPUTED_VALUE"""),2686.1)</f>
        <v>2686.1</v>
      </c>
      <c r="D30" s="2">
        <f>IFERROR(__xludf.DUMMYFUNCTION("""COMPUTED_VALUE"""),45492.66666666667)</f>
        <v>45492.66667</v>
      </c>
      <c r="E30" s="1">
        <f>IFERROR(__xludf.DUMMYFUNCTION("""COMPUTED_VALUE"""),2724.32)</f>
        <v>2724.32</v>
      </c>
      <c r="G30" s="2">
        <f>IFERROR(__xludf.DUMMYFUNCTION("""COMPUTED_VALUE"""),45492.66666666667)</f>
        <v>45492.66667</v>
      </c>
      <c r="H30" s="1">
        <f>IFERROR(__xludf.DUMMYFUNCTION("""COMPUTED_VALUE"""),2624.86)</f>
        <v>2624.86</v>
      </c>
      <c r="J30" s="2">
        <f>IFERROR(__xludf.DUMMYFUNCTION("""COMPUTED_VALUE"""),45492.66666666667)</f>
        <v>45492.66667</v>
      </c>
      <c r="K30" s="1">
        <f>IFERROR(__xludf.DUMMYFUNCTION("""COMPUTED_VALUE"""),2679.78)</f>
        <v>2679.78</v>
      </c>
      <c r="M30" s="2">
        <f>IFERROR(__xludf.DUMMYFUNCTION("""COMPUTED_VALUE"""),45492.66666666667)</f>
        <v>45492.66667</v>
      </c>
      <c r="N30" s="1">
        <f>IFERROR(__xludf.DUMMYFUNCTION("""COMPUTED_VALUE"""),3.00916565E8)</f>
        <v>300916565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IFERROR(__xludf.DUMMYFUNCTION("""COMPUTED_VALUE"""),2689.87)</f>
        <v>2689.87</v>
      </c>
      <c r="D31" s="2">
        <f>IFERROR(__xludf.DUMMYFUNCTION("""COMPUTED_VALUE"""),45499.66666666667)</f>
        <v>45499.66667</v>
      </c>
      <c r="E31" s="1">
        <f>IFERROR(__xludf.DUMMYFUNCTION("""COMPUTED_VALUE"""),2724.38)</f>
        <v>2724.38</v>
      </c>
      <c r="G31" s="2">
        <f>IFERROR(__xludf.DUMMYFUNCTION("""COMPUTED_VALUE"""),45499.66666666667)</f>
        <v>45499.66667</v>
      </c>
      <c r="H31" s="1">
        <f>IFERROR(__xludf.DUMMYFUNCTION("""COMPUTED_VALUE"""),2574.25)</f>
        <v>2574.25</v>
      </c>
      <c r="J31" s="2">
        <f>IFERROR(__xludf.DUMMYFUNCTION("""COMPUTED_VALUE"""),45499.66666666667)</f>
        <v>45499.66667</v>
      </c>
      <c r="K31" s="1">
        <f>IFERROR(__xludf.DUMMYFUNCTION("""COMPUTED_VALUE"""),2582.23)</f>
        <v>2582.23</v>
      </c>
      <c r="M31" s="2">
        <f>IFERROR(__xludf.DUMMYFUNCTION("""COMPUTED_VALUE"""),45499.66666666667)</f>
        <v>45499.66667</v>
      </c>
      <c r="N31" s="1">
        <f>IFERROR(__xludf.DUMMYFUNCTION("""COMPUTED_VALUE"""),3.91796051E8)</f>
        <v>391796051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IFERROR(__xludf.DUMMYFUNCTION("""COMPUTED_VALUE"""),2567.69)</f>
        <v>2567.69</v>
      </c>
      <c r="D32" s="2">
        <f>IFERROR(__xludf.DUMMYFUNCTION("""COMPUTED_VALUE"""),45506.66666666667)</f>
        <v>45506.66667</v>
      </c>
      <c r="E32" s="1">
        <f>IFERROR(__xludf.DUMMYFUNCTION("""COMPUTED_VALUE"""),2656.51)</f>
        <v>2656.51</v>
      </c>
      <c r="G32" s="2">
        <f>IFERROR(__xludf.DUMMYFUNCTION("""COMPUTED_VALUE"""),45506.66666666667)</f>
        <v>45506.66667</v>
      </c>
      <c r="H32" s="1">
        <f>IFERROR(__xludf.DUMMYFUNCTION("""COMPUTED_VALUE"""),2553.2)</f>
        <v>2553.2</v>
      </c>
      <c r="J32" s="2">
        <f>IFERROR(__xludf.DUMMYFUNCTION("""COMPUTED_VALUE"""),45506.66666666667)</f>
        <v>45506.66667</v>
      </c>
      <c r="K32" s="1">
        <f>IFERROR(__xludf.DUMMYFUNCTION("""COMPUTED_VALUE"""),2651.98)</f>
        <v>2651.98</v>
      </c>
      <c r="M32" s="2">
        <f>IFERROR(__xludf.DUMMYFUNCTION("""COMPUTED_VALUE"""),45506.66666666667)</f>
        <v>45506.66667</v>
      </c>
      <c r="N32" s="1">
        <f>IFERROR(__xludf.DUMMYFUNCTION("""COMPUTED_VALUE"""),4.16381521E8)</f>
        <v>416381521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IFERROR(__xludf.DUMMYFUNCTION("""COMPUTED_VALUE"""),2623.21)</f>
        <v>2623.21</v>
      </c>
      <c r="D33" s="2">
        <f>IFERROR(__xludf.DUMMYFUNCTION("""COMPUTED_VALUE"""),45513.66666666667)</f>
        <v>45513.66667</v>
      </c>
      <c r="E33" s="1">
        <f>IFERROR(__xludf.DUMMYFUNCTION("""COMPUTED_VALUE"""),2665.51)</f>
        <v>2665.51</v>
      </c>
      <c r="G33" s="2">
        <f>IFERROR(__xludf.DUMMYFUNCTION("""COMPUTED_VALUE"""),45513.66666666667)</f>
        <v>45513.66667</v>
      </c>
      <c r="H33" s="1">
        <f>IFERROR(__xludf.DUMMYFUNCTION("""COMPUTED_VALUE"""),2581.71)</f>
        <v>2581.71</v>
      </c>
      <c r="J33" s="2">
        <f>IFERROR(__xludf.DUMMYFUNCTION("""COMPUTED_VALUE"""),45513.66666666667)</f>
        <v>45513.66667</v>
      </c>
      <c r="K33" s="1">
        <f>IFERROR(__xludf.DUMMYFUNCTION("""COMPUTED_VALUE"""),2657.75)</f>
        <v>2657.75</v>
      </c>
      <c r="M33" s="2">
        <f>IFERROR(__xludf.DUMMYFUNCTION("""COMPUTED_VALUE"""),45513.66666666667)</f>
        <v>45513.66667</v>
      </c>
      <c r="N33" s="1">
        <f>IFERROR(__xludf.DUMMYFUNCTION("""COMPUTED_VALUE"""),3.24791685E8)</f>
        <v>324791685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IFERROR(__xludf.DUMMYFUNCTION("""COMPUTED_VALUE"""),2656.87)</f>
        <v>2656.87</v>
      </c>
      <c r="D34" s="2">
        <f>IFERROR(__xludf.DUMMYFUNCTION("""COMPUTED_VALUE"""),45520.66666666667)</f>
        <v>45520.66667</v>
      </c>
      <c r="E34" s="1">
        <f>IFERROR(__xludf.DUMMYFUNCTION("""COMPUTED_VALUE"""),2727.65)</f>
        <v>2727.65</v>
      </c>
      <c r="G34" s="2">
        <f>IFERROR(__xludf.DUMMYFUNCTION("""COMPUTED_VALUE"""),45520.66666666667)</f>
        <v>45520.66667</v>
      </c>
      <c r="H34" s="1">
        <f>IFERROR(__xludf.DUMMYFUNCTION("""COMPUTED_VALUE"""),2636.79)</f>
        <v>2636.79</v>
      </c>
      <c r="J34" s="2">
        <f>IFERROR(__xludf.DUMMYFUNCTION("""COMPUTED_VALUE"""),45520.66666666667)</f>
        <v>45520.66667</v>
      </c>
      <c r="K34" s="1">
        <f>IFERROR(__xludf.DUMMYFUNCTION("""COMPUTED_VALUE"""),2726.88)</f>
        <v>2726.88</v>
      </c>
      <c r="M34" s="2">
        <f>IFERROR(__xludf.DUMMYFUNCTION("""COMPUTED_VALUE"""),45520.66666666667)</f>
        <v>45520.66667</v>
      </c>
      <c r="N34" s="1">
        <f>IFERROR(__xludf.DUMMYFUNCTION("""COMPUTED_VALUE"""),2.56354584E8)</f>
        <v>256354584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IFERROR(__xludf.DUMMYFUNCTION("""COMPUTED_VALUE"""),2727.26)</f>
        <v>2727.26</v>
      </c>
      <c r="D35" s="2">
        <f>IFERROR(__xludf.DUMMYFUNCTION("""COMPUTED_VALUE"""),45527.66666666667)</f>
        <v>45527.66667</v>
      </c>
      <c r="E35" s="1">
        <f>IFERROR(__xludf.DUMMYFUNCTION("""COMPUTED_VALUE"""),2781.15)</f>
        <v>2781.15</v>
      </c>
      <c r="G35" s="2">
        <f>IFERROR(__xludf.DUMMYFUNCTION("""COMPUTED_VALUE"""),45527.66666666667)</f>
        <v>45527.66667</v>
      </c>
      <c r="H35" s="1">
        <f>IFERROR(__xludf.DUMMYFUNCTION("""COMPUTED_VALUE"""),2721.61)</f>
        <v>2721.61</v>
      </c>
      <c r="J35" s="2">
        <f>IFERROR(__xludf.DUMMYFUNCTION("""COMPUTED_VALUE"""),45527.66666666667)</f>
        <v>45527.66667</v>
      </c>
      <c r="K35" s="1">
        <f>IFERROR(__xludf.DUMMYFUNCTION("""COMPUTED_VALUE"""),2776.69)</f>
        <v>2776.69</v>
      </c>
      <c r="M35" s="2">
        <f>IFERROR(__xludf.DUMMYFUNCTION("""COMPUTED_VALUE"""),45527.66666666667)</f>
        <v>45527.66667</v>
      </c>
      <c r="N35" s="1">
        <f>IFERROR(__xludf.DUMMYFUNCTION("""COMPUTED_VALUE"""),2.22144926E8)</f>
        <v>222144926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IFERROR(__xludf.DUMMYFUNCTION("""COMPUTED_VALUE"""),2778.33)</f>
        <v>2778.33</v>
      </c>
      <c r="D36" s="2">
        <f>IFERROR(__xludf.DUMMYFUNCTION("""COMPUTED_VALUE"""),45534.66666666667)</f>
        <v>45534.66667</v>
      </c>
      <c r="E36" s="1">
        <f>IFERROR(__xludf.DUMMYFUNCTION("""COMPUTED_VALUE"""),2811.16)</f>
        <v>2811.16</v>
      </c>
      <c r="G36" s="2">
        <f>IFERROR(__xludf.DUMMYFUNCTION("""COMPUTED_VALUE"""),45534.66666666667)</f>
        <v>45534.66667</v>
      </c>
      <c r="H36" s="1">
        <f>IFERROR(__xludf.DUMMYFUNCTION("""COMPUTED_VALUE"""),2764.68)</f>
        <v>2764.68</v>
      </c>
      <c r="J36" s="2">
        <f>IFERROR(__xludf.DUMMYFUNCTION("""COMPUTED_VALUE"""),45534.66666666667)</f>
        <v>45534.66667</v>
      </c>
      <c r="K36" s="1">
        <f>IFERROR(__xludf.DUMMYFUNCTION("""COMPUTED_VALUE"""),2808.47)</f>
        <v>2808.47</v>
      </c>
      <c r="M36" s="2">
        <f>IFERROR(__xludf.DUMMYFUNCTION("""COMPUTED_VALUE"""),45534.66666666667)</f>
        <v>45534.66667</v>
      </c>
      <c r="N36" s="1">
        <f>IFERROR(__xludf.DUMMYFUNCTION("""COMPUTED_VALUE"""),2.05726766E8)</f>
        <v>205726766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IFERROR(__xludf.DUMMYFUNCTION("""COMPUTED_VALUE"""),2805.41)</f>
        <v>2805.41</v>
      </c>
      <c r="D37" s="2">
        <f>IFERROR(__xludf.DUMMYFUNCTION("""COMPUTED_VALUE"""),45541.66666666667)</f>
        <v>45541.66667</v>
      </c>
      <c r="E37" s="1">
        <f>IFERROR(__xludf.DUMMYFUNCTION("""COMPUTED_VALUE"""),2827.07)</f>
        <v>2827.07</v>
      </c>
      <c r="G37" s="2">
        <f>IFERROR(__xludf.DUMMYFUNCTION("""COMPUTED_VALUE"""),45541.66666666667)</f>
        <v>45541.66667</v>
      </c>
      <c r="H37" s="1">
        <f>IFERROR(__xludf.DUMMYFUNCTION("""COMPUTED_VALUE"""),2758.83)</f>
        <v>2758.83</v>
      </c>
      <c r="J37" s="2">
        <f>IFERROR(__xludf.DUMMYFUNCTION("""COMPUTED_VALUE"""),45541.66666666667)</f>
        <v>45541.66667</v>
      </c>
      <c r="K37" s="1">
        <f>IFERROR(__xludf.DUMMYFUNCTION("""COMPUTED_VALUE"""),2777.24)</f>
        <v>2777.24</v>
      </c>
      <c r="M37" s="2">
        <f>IFERROR(__xludf.DUMMYFUNCTION("""COMPUTED_VALUE"""),45541.66666666667)</f>
        <v>45541.66667</v>
      </c>
      <c r="N37" s="1">
        <f>IFERROR(__xludf.DUMMYFUNCTION("""COMPUTED_VALUE"""),2.10596428E8)</f>
        <v>210596428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IFERROR(__xludf.DUMMYFUNCTION("""COMPUTED_VALUE"""),2785.22)</f>
        <v>2785.22</v>
      </c>
      <c r="D38" s="2">
        <f>IFERROR(__xludf.DUMMYFUNCTION("""COMPUTED_VALUE"""),45548.66666666667)</f>
        <v>45548.66667</v>
      </c>
      <c r="E38" s="1">
        <f>IFERROR(__xludf.DUMMYFUNCTION("""COMPUTED_VALUE"""),2858.45)</f>
        <v>2858.45</v>
      </c>
      <c r="G38" s="2">
        <f>IFERROR(__xludf.DUMMYFUNCTION("""COMPUTED_VALUE"""),45548.66666666667)</f>
        <v>45548.66667</v>
      </c>
      <c r="H38" s="1">
        <f>IFERROR(__xludf.DUMMYFUNCTION("""COMPUTED_VALUE"""),2775.53)</f>
        <v>2775.53</v>
      </c>
      <c r="J38" s="2">
        <f>IFERROR(__xludf.DUMMYFUNCTION("""COMPUTED_VALUE"""),45548.66666666667)</f>
        <v>45548.66667</v>
      </c>
      <c r="K38" s="1">
        <f>IFERROR(__xludf.DUMMYFUNCTION("""COMPUTED_VALUE"""),2840.36)</f>
        <v>2840.36</v>
      </c>
      <c r="M38" s="2">
        <f>IFERROR(__xludf.DUMMYFUNCTION("""COMPUTED_VALUE"""),45548.66666666667)</f>
        <v>45548.66667</v>
      </c>
      <c r="N38" s="1">
        <f>IFERROR(__xludf.DUMMYFUNCTION("""COMPUTED_VALUE"""),2.5128486E8)</f>
        <v>251284860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IFERROR(__xludf.DUMMYFUNCTION("""COMPUTED_VALUE"""),2851.63)</f>
        <v>2851.63</v>
      </c>
      <c r="D39" s="2">
        <f>IFERROR(__xludf.DUMMYFUNCTION("""COMPUTED_VALUE"""),45555.66666666667)</f>
        <v>45555.66667</v>
      </c>
      <c r="E39" s="1">
        <f>IFERROR(__xludf.DUMMYFUNCTION("""COMPUTED_VALUE"""),2866.09)</f>
        <v>2866.09</v>
      </c>
      <c r="G39" s="2">
        <f>IFERROR(__xludf.DUMMYFUNCTION("""COMPUTED_VALUE"""),45555.66666666667)</f>
        <v>45555.66667</v>
      </c>
      <c r="H39" s="1">
        <f>IFERROR(__xludf.DUMMYFUNCTION("""COMPUTED_VALUE"""),2799.68)</f>
        <v>2799.68</v>
      </c>
      <c r="J39" s="2">
        <f>IFERROR(__xludf.DUMMYFUNCTION("""COMPUTED_VALUE"""),45555.66666666667)</f>
        <v>45555.66667</v>
      </c>
      <c r="K39" s="1">
        <f>IFERROR(__xludf.DUMMYFUNCTION("""COMPUTED_VALUE"""),2821.23)</f>
        <v>2821.23</v>
      </c>
      <c r="M39" s="2">
        <f>IFERROR(__xludf.DUMMYFUNCTION("""COMPUTED_VALUE"""),45555.66666666667)</f>
        <v>45555.66667</v>
      </c>
      <c r="N39" s="1">
        <f>IFERROR(__xludf.DUMMYFUNCTION("""COMPUTED_VALUE"""),3.4039567E8)</f>
        <v>340395670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IFERROR(__xludf.DUMMYFUNCTION("""COMPUTED_VALUE"""),2825.52)</f>
        <v>2825.52</v>
      </c>
      <c r="D40" s="2">
        <f>IFERROR(__xludf.DUMMYFUNCTION("""COMPUTED_VALUE"""),45562.66666666667)</f>
        <v>45562.66667</v>
      </c>
      <c r="E40" s="1">
        <f>IFERROR(__xludf.DUMMYFUNCTION("""COMPUTED_VALUE"""),2839.73)</f>
        <v>2839.73</v>
      </c>
      <c r="G40" s="2">
        <f>IFERROR(__xludf.DUMMYFUNCTION("""COMPUTED_VALUE"""),45562.66666666667)</f>
        <v>45562.66667</v>
      </c>
      <c r="H40" s="1">
        <f>IFERROR(__xludf.DUMMYFUNCTION("""COMPUTED_VALUE"""),2796.18)</f>
        <v>2796.18</v>
      </c>
      <c r="J40" s="2">
        <f>IFERROR(__xludf.DUMMYFUNCTION("""COMPUTED_VALUE"""),45562.66666666667)</f>
        <v>45562.66667</v>
      </c>
      <c r="K40" s="1">
        <f>IFERROR(__xludf.DUMMYFUNCTION("""COMPUTED_VALUE"""),2807.84)</f>
        <v>2807.84</v>
      </c>
      <c r="M40" s="2">
        <f>IFERROR(__xludf.DUMMYFUNCTION("""COMPUTED_VALUE"""),45562.66666666667)</f>
        <v>45562.66667</v>
      </c>
      <c r="N40" s="1">
        <f>IFERROR(__xludf.DUMMYFUNCTION("""COMPUTED_VALUE"""),2.26427174E8)</f>
        <v>226427174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IFERROR(__xludf.DUMMYFUNCTION("""COMPUTED_VALUE"""),2807.62)</f>
        <v>2807.62</v>
      </c>
      <c r="D41" s="2">
        <f>IFERROR(__xludf.DUMMYFUNCTION("""COMPUTED_VALUE"""),45569.66666666667)</f>
        <v>45569.66667</v>
      </c>
      <c r="E41" s="1">
        <f>IFERROR(__xludf.DUMMYFUNCTION("""COMPUTED_VALUE"""),2840.15)</f>
        <v>2840.15</v>
      </c>
      <c r="G41" s="2">
        <f>IFERROR(__xludf.DUMMYFUNCTION("""COMPUTED_VALUE"""),45569.66666666667)</f>
        <v>45569.66667</v>
      </c>
      <c r="H41" s="1">
        <f>IFERROR(__xludf.DUMMYFUNCTION("""COMPUTED_VALUE"""),2758.45)</f>
        <v>2758.45</v>
      </c>
      <c r="J41" s="2">
        <f>IFERROR(__xludf.DUMMYFUNCTION("""COMPUTED_VALUE"""),45569.66666666667)</f>
        <v>45569.66667</v>
      </c>
      <c r="K41" s="1">
        <f>IFERROR(__xludf.DUMMYFUNCTION("""COMPUTED_VALUE"""),2784.89)</f>
        <v>2784.89</v>
      </c>
      <c r="M41" s="2">
        <f>IFERROR(__xludf.DUMMYFUNCTION("""COMPUTED_VALUE"""),45569.66666666667)</f>
        <v>45569.66667</v>
      </c>
      <c r="N41" s="1">
        <f>IFERROR(__xludf.DUMMYFUNCTION("""COMPUTED_VALUE"""),2.14337732E8)</f>
        <v>214337732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IFERROR(__xludf.DUMMYFUNCTION("""COMPUTED_VALUE"""),2782.36)</f>
        <v>2782.36</v>
      </c>
      <c r="D42" s="2">
        <f>IFERROR(__xludf.DUMMYFUNCTION("""COMPUTED_VALUE"""),45576.66666666667)</f>
        <v>45576.66667</v>
      </c>
      <c r="E42" s="1">
        <f>IFERROR(__xludf.DUMMYFUNCTION("""COMPUTED_VALUE"""),2840.97)</f>
        <v>2840.97</v>
      </c>
      <c r="G42" s="2">
        <f>IFERROR(__xludf.DUMMYFUNCTION("""COMPUTED_VALUE"""),45576.66666666667)</f>
        <v>45576.66667</v>
      </c>
      <c r="H42" s="1">
        <f>IFERROR(__xludf.DUMMYFUNCTION("""COMPUTED_VALUE"""),2751.12)</f>
        <v>2751.12</v>
      </c>
      <c r="J42" s="2">
        <f>IFERROR(__xludf.DUMMYFUNCTION("""COMPUTED_VALUE"""),45576.66666666667)</f>
        <v>45576.66667</v>
      </c>
      <c r="K42" s="1">
        <f>IFERROR(__xludf.DUMMYFUNCTION("""COMPUTED_VALUE"""),2824.07)</f>
        <v>2824.07</v>
      </c>
      <c r="M42" s="2">
        <f>IFERROR(__xludf.DUMMYFUNCTION("""COMPUTED_VALUE"""),45576.66666666667)</f>
        <v>45576.66667</v>
      </c>
      <c r="N42" s="1">
        <f>IFERROR(__xludf.DUMMYFUNCTION("""COMPUTED_VALUE"""),1.95311433E8)</f>
        <v>195311433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IFERROR(__xludf.DUMMYFUNCTION("""COMPUTED_VALUE"""),2828.45)</f>
        <v>2828.45</v>
      </c>
      <c r="D43" s="2">
        <f>IFERROR(__xludf.DUMMYFUNCTION("""COMPUTED_VALUE"""),45583.66666666667)</f>
        <v>45583.66667</v>
      </c>
      <c r="E43" s="1">
        <f>IFERROR(__xludf.DUMMYFUNCTION("""COMPUTED_VALUE"""),2915.18)</f>
        <v>2915.18</v>
      </c>
      <c r="G43" s="2">
        <f>IFERROR(__xludf.DUMMYFUNCTION("""COMPUTED_VALUE"""),45583.66666666667)</f>
        <v>45583.66667</v>
      </c>
      <c r="H43" s="1">
        <f>IFERROR(__xludf.DUMMYFUNCTION("""COMPUTED_VALUE"""),2817.19)</f>
        <v>2817.19</v>
      </c>
      <c r="J43" s="2">
        <f>IFERROR(__xludf.DUMMYFUNCTION("""COMPUTED_VALUE"""),45583.66666666667)</f>
        <v>45583.66667</v>
      </c>
      <c r="K43" s="1">
        <f>IFERROR(__xludf.DUMMYFUNCTION("""COMPUTED_VALUE"""),2907.96)</f>
        <v>2907.96</v>
      </c>
      <c r="M43" s="2">
        <f>IFERROR(__xludf.DUMMYFUNCTION("""COMPUTED_VALUE"""),45583.66666666667)</f>
        <v>45583.66667</v>
      </c>
      <c r="N43" s="1">
        <f>IFERROR(__xludf.DUMMYFUNCTION("""COMPUTED_VALUE"""),2.05035366E8)</f>
        <v>205035366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IFERROR(__xludf.DUMMYFUNCTION("""COMPUTED_VALUE"""),2902.92)</f>
        <v>2902.92</v>
      </c>
      <c r="D44" s="2">
        <f>IFERROR(__xludf.DUMMYFUNCTION("""COMPUTED_VALUE"""),45590.66666666667)</f>
        <v>45590.66667</v>
      </c>
      <c r="E44" s="1">
        <f>IFERROR(__xludf.DUMMYFUNCTION("""COMPUTED_VALUE"""),2904.03)</f>
        <v>2904.03</v>
      </c>
      <c r="G44" s="2">
        <f>IFERROR(__xludf.DUMMYFUNCTION("""COMPUTED_VALUE"""),45590.66666666667)</f>
        <v>45590.66667</v>
      </c>
      <c r="H44" s="1">
        <f>IFERROR(__xludf.DUMMYFUNCTION("""COMPUTED_VALUE"""),2827.32)</f>
        <v>2827.32</v>
      </c>
      <c r="J44" s="2">
        <f>IFERROR(__xludf.DUMMYFUNCTION("""COMPUTED_VALUE"""),45590.66666666667)</f>
        <v>45590.66667</v>
      </c>
      <c r="K44" s="1">
        <f>IFERROR(__xludf.DUMMYFUNCTION("""COMPUTED_VALUE"""),2835.04)</f>
        <v>2835.04</v>
      </c>
      <c r="M44" s="2">
        <f>IFERROR(__xludf.DUMMYFUNCTION("""COMPUTED_VALUE"""),45590.66666666667)</f>
        <v>45590.66667</v>
      </c>
      <c r="N44" s="1">
        <f>IFERROR(__xludf.DUMMYFUNCTION("""COMPUTED_VALUE"""),2.3013194E8)</f>
        <v>230131940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IFERROR(__xludf.DUMMYFUNCTION("""COMPUTED_VALUE"""),2837.29)</f>
        <v>2837.29</v>
      </c>
      <c r="D45" s="2">
        <f>IFERROR(__xludf.DUMMYFUNCTION("""COMPUTED_VALUE"""),45597.66666666667)</f>
        <v>45597.66667</v>
      </c>
      <c r="E45" s="1">
        <f>IFERROR(__xludf.DUMMYFUNCTION("""COMPUTED_VALUE"""),2856.56)</f>
        <v>2856.56</v>
      </c>
      <c r="G45" s="2">
        <f>IFERROR(__xludf.DUMMYFUNCTION("""COMPUTED_VALUE"""),45597.66666666667)</f>
        <v>45597.66667</v>
      </c>
      <c r="H45" s="1">
        <f>IFERROR(__xludf.DUMMYFUNCTION("""COMPUTED_VALUE"""),2790.91)</f>
        <v>2790.91</v>
      </c>
      <c r="J45" s="2">
        <f>IFERROR(__xludf.DUMMYFUNCTION("""COMPUTED_VALUE"""),45597.66666666667)</f>
        <v>45597.66667</v>
      </c>
      <c r="K45" s="1">
        <f>IFERROR(__xludf.DUMMYFUNCTION("""COMPUTED_VALUE"""),2839.94)</f>
        <v>2839.94</v>
      </c>
      <c r="M45" s="2">
        <f>IFERROR(__xludf.DUMMYFUNCTION("""COMPUTED_VALUE"""),45597.66666666667)</f>
        <v>45597.66667</v>
      </c>
      <c r="N45" s="1">
        <f>IFERROR(__xludf.DUMMYFUNCTION("""COMPUTED_VALUE"""),2.54784086E8)</f>
        <v>254784086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IFERROR(__xludf.DUMMYFUNCTION("""COMPUTED_VALUE"""),2840.37)</f>
        <v>2840.37</v>
      </c>
      <c r="D46" s="2">
        <f>IFERROR(__xludf.DUMMYFUNCTION("""COMPUTED_VALUE"""),45604.66666666667)</f>
        <v>45604.66667</v>
      </c>
      <c r="E46" s="1">
        <f>IFERROR(__xludf.DUMMYFUNCTION("""COMPUTED_VALUE"""),2918.99)</f>
        <v>2918.99</v>
      </c>
      <c r="G46" s="2">
        <f>IFERROR(__xludf.DUMMYFUNCTION("""COMPUTED_VALUE"""),45604.66666666667)</f>
        <v>45604.66667</v>
      </c>
      <c r="H46" s="1">
        <f>IFERROR(__xludf.DUMMYFUNCTION("""COMPUTED_VALUE"""),2817.79)</f>
        <v>2817.79</v>
      </c>
      <c r="J46" s="2">
        <f>IFERROR(__xludf.DUMMYFUNCTION("""COMPUTED_VALUE"""),45604.66666666667)</f>
        <v>45604.66667</v>
      </c>
      <c r="K46" s="1">
        <f>IFERROR(__xludf.DUMMYFUNCTION("""COMPUTED_VALUE"""),2878.78)</f>
        <v>2878.78</v>
      </c>
      <c r="M46" s="2">
        <f>IFERROR(__xludf.DUMMYFUNCTION("""COMPUTED_VALUE"""),45604.66666666667)</f>
        <v>45604.66667</v>
      </c>
      <c r="N46" s="1">
        <f>IFERROR(__xludf.DUMMYFUNCTION("""COMPUTED_VALUE"""),2.52605895E8)</f>
        <v>252605895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IFERROR(__xludf.DUMMYFUNCTION("""COMPUTED_VALUE"""),2885.09)</f>
        <v>2885.09</v>
      </c>
      <c r="D47" s="2">
        <f>IFERROR(__xludf.DUMMYFUNCTION("""COMPUTED_VALUE"""),45611.66666666667)</f>
        <v>45611.66667</v>
      </c>
      <c r="E47" s="1">
        <f>IFERROR(__xludf.DUMMYFUNCTION("""COMPUTED_VALUE"""),2903.89)</f>
        <v>2903.89</v>
      </c>
      <c r="G47" s="2">
        <f>IFERROR(__xludf.DUMMYFUNCTION("""COMPUTED_VALUE"""),45611.66666666667)</f>
        <v>45611.66667</v>
      </c>
      <c r="H47" s="1">
        <f>IFERROR(__xludf.DUMMYFUNCTION("""COMPUTED_VALUE"""),2840.57)</f>
        <v>2840.57</v>
      </c>
      <c r="J47" s="2">
        <f>IFERROR(__xludf.DUMMYFUNCTION("""COMPUTED_VALUE"""),45611.66666666667)</f>
        <v>45611.66667</v>
      </c>
      <c r="K47" s="1">
        <f>IFERROR(__xludf.DUMMYFUNCTION("""COMPUTED_VALUE"""),2859.94)</f>
        <v>2859.94</v>
      </c>
      <c r="M47" s="2">
        <f>IFERROR(__xludf.DUMMYFUNCTION("""COMPUTED_VALUE"""),45611.66666666667)</f>
        <v>45611.66667</v>
      </c>
      <c r="N47" s="1">
        <f>IFERROR(__xludf.DUMMYFUNCTION("""COMPUTED_VALUE"""),2.59705825E8)</f>
        <v>259705825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IFERROR(__xludf.DUMMYFUNCTION("""COMPUTED_VALUE"""),2868.03)</f>
        <v>2868.03</v>
      </c>
      <c r="D48" s="2">
        <f>IFERROR(__xludf.DUMMYFUNCTION("""COMPUTED_VALUE"""),45618.66666666667)</f>
        <v>45618.66667</v>
      </c>
      <c r="E48" s="1">
        <f>IFERROR(__xludf.DUMMYFUNCTION("""COMPUTED_VALUE"""),2912.88)</f>
        <v>2912.88</v>
      </c>
      <c r="G48" s="2">
        <f>IFERROR(__xludf.DUMMYFUNCTION("""COMPUTED_VALUE"""),45618.66666666667)</f>
        <v>45618.66667</v>
      </c>
      <c r="H48" s="1">
        <f>IFERROR(__xludf.DUMMYFUNCTION("""COMPUTED_VALUE"""),2853.08)</f>
        <v>2853.08</v>
      </c>
      <c r="J48" s="2">
        <f>IFERROR(__xludf.DUMMYFUNCTION("""COMPUTED_VALUE"""),45618.66666666667)</f>
        <v>45618.66667</v>
      </c>
      <c r="K48" s="1">
        <f>IFERROR(__xludf.DUMMYFUNCTION("""COMPUTED_VALUE"""),2895.81)</f>
        <v>2895.81</v>
      </c>
      <c r="M48" s="2">
        <f>IFERROR(__xludf.DUMMYFUNCTION("""COMPUTED_VALUE"""),45618.66666666667)</f>
        <v>45618.66667</v>
      </c>
      <c r="N48" s="1">
        <f>IFERROR(__xludf.DUMMYFUNCTION("""COMPUTED_VALUE"""),2.46791372E8)</f>
        <v>246791372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IFERROR(__xludf.DUMMYFUNCTION("""COMPUTED_VALUE"""),2902.27)</f>
        <v>2902.27</v>
      </c>
      <c r="D49" s="2">
        <f>IFERROR(__xludf.DUMMYFUNCTION("""COMPUTED_VALUE"""),45625.54166666667)</f>
        <v>45625.54167</v>
      </c>
      <c r="E49" s="1">
        <f>IFERROR(__xludf.DUMMYFUNCTION("""COMPUTED_VALUE"""),2929.34)</f>
        <v>2929.34</v>
      </c>
      <c r="G49" s="2">
        <f>IFERROR(__xludf.DUMMYFUNCTION("""COMPUTED_VALUE"""),45625.54166666667)</f>
        <v>45625.54167</v>
      </c>
      <c r="H49" s="1">
        <f>IFERROR(__xludf.DUMMYFUNCTION("""COMPUTED_VALUE"""),2878.68)</f>
        <v>2878.68</v>
      </c>
      <c r="J49" s="2">
        <f>IFERROR(__xludf.DUMMYFUNCTION("""COMPUTED_VALUE"""),45625.54166666667)</f>
        <v>45625.54167</v>
      </c>
      <c r="K49" s="1">
        <f>IFERROR(__xludf.DUMMYFUNCTION("""COMPUTED_VALUE"""),2917.78)</f>
        <v>2917.78</v>
      </c>
      <c r="M49" s="2">
        <f>IFERROR(__xludf.DUMMYFUNCTION("""COMPUTED_VALUE"""),45625.54166666667)</f>
        <v>45625.54167</v>
      </c>
      <c r="N49" s="1">
        <f>IFERROR(__xludf.DUMMYFUNCTION("""COMPUTED_VALUE"""),1.69939506E8)</f>
        <v>169939506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IFERROR(__xludf.DUMMYFUNCTION("""COMPUTED_VALUE"""),2921.0)</f>
        <v>2921</v>
      </c>
      <c r="D50" s="2">
        <f>IFERROR(__xludf.DUMMYFUNCTION("""COMPUTED_VALUE"""),45632.66666666667)</f>
        <v>45632.66667</v>
      </c>
      <c r="E50" s="1">
        <f>IFERROR(__xludf.DUMMYFUNCTION("""COMPUTED_VALUE"""),2921.0)</f>
        <v>2921</v>
      </c>
      <c r="G50" s="2">
        <f>IFERROR(__xludf.DUMMYFUNCTION("""COMPUTED_VALUE"""),45632.66666666667)</f>
        <v>45632.66667</v>
      </c>
      <c r="H50" s="1">
        <f>IFERROR(__xludf.DUMMYFUNCTION("""COMPUTED_VALUE"""),2876.55)</f>
        <v>2876.55</v>
      </c>
      <c r="J50" s="2">
        <f>IFERROR(__xludf.DUMMYFUNCTION("""COMPUTED_VALUE"""),45632.66666666667)</f>
        <v>45632.66667</v>
      </c>
      <c r="K50" s="1">
        <f>IFERROR(__xludf.DUMMYFUNCTION("""COMPUTED_VALUE"""),2880.97)</f>
        <v>2880.97</v>
      </c>
      <c r="M50" s="2">
        <f>IFERROR(__xludf.DUMMYFUNCTION("""COMPUTED_VALUE"""),45632.66666666667)</f>
        <v>45632.66667</v>
      </c>
      <c r="N50" s="1">
        <f>IFERROR(__xludf.DUMMYFUNCTION("""COMPUTED_VALUE"""),2.0150163E8)</f>
        <v>201501630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IFERROR(__xludf.DUMMYFUNCTION("""COMPUTED_VALUE"""),2882.36)</f>
        <v>2882.36</v>
      </c>
      <c r="D51" s="2">
        <f>IFERROR(__xludf.DUMMYFUNCTION("""COMPUTED_VALUE"""),45639.66666666667)</f>
        <v>45639.66667</v>
      </c>
      <c r="E51" s="1">
        <f>IFERROR(__xludf.DUMMYFUNCTION("""COMPUTED_VALUE"""),2900.72)</f>
        <v>2900.72</v>
      </c>
      <c r="G51" s="2">
        <f>IFERROR(__xludf.DUMMYFUNCTION("""COMPUTED_VALUE"""),45639.66666666667)</f>
        <v>45639.66667</v>
      </c>
      <c r="H51" s="1">
        <f>IFERROR(__xludf.DUMMYFUNCTION("""COMPUTED_VALUE"""),2844.5)</f>
        <v>2844.5</v>
      </c>
      <c r="J51" s="2">
        <f>IFERROR(__xludf.DUMMYFUNCTION("""COMPUTED_VALUE"""),45639.66666666667)</f>
        <v>45639.66667</v>
      </c>
      <c r="K51" s="1">
        <f>IFERROR(__xludf.DUMMYFUNCTION("""COMPUTED_VALUE"""),2849.27)</f>
        <v>2849.27</v>
      </c>
      <c r="M51" s="2">
        <f>IFERROR(__xludf.DUMMYFUNCTION("""COMPUTED_VALUE"""),45639.66666666667)</f>
        <v>45639.66667</v>
      </c>
      <c r="N51" s="1">
        <f>IFERROR(__xludf.DUMMYFUNCTION("""COMPUTED_VALUE"""),2.08852917E8)</f>
        <v>208852917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IFERROR(__xludf.DUMMYFUNCTION("""COMPUTED_VALUE"""),2851.1)</f>
        <v>2851.1</v>
      </c>
      <c r="D52" s="2">
        <f>IFERROR(__xludf.DUMMYFUNCTION("""COMPUTED_VALUE"""),45646.66666666667)</f>
        <v>45646.66667</v>
      </c>
      <c r="E52" s="1">
        <f>IFERROR(__xludf.DUMMYFUNCTION("""COMPUTED_VALUE"""),2865.59)</f>
        <v>2865.59</v>
      </c>
      <c r="G52" s="2">
        <f>IFERROR(__xludf.DUMMYFUNCTION("""COMPUTED_VALUE"""),45646.66666666667)</f>
        <v>45646.66667</v>
      </c>
      <c r="H52" s="1">
        <f>IFERROR(__xludf.DUMMYFUNCTION("""COMPUTED_VALUE"""),2768.45)</f>
        <v>2768.45</v>
      </c>
      <c r="J52" s="2">
        <f>IFERROR(__xludf.DUMMYFUNCTION("""COMPUTED_VALUE"""),45646.66666666667)</f>
        <v>45646.66667</v>
      </c>
      <c r="K52" s="1">
        <f>IFERROR(__xludf.DUMMYFUNCTION("""COMPUTED_VALUE"""),2816.24)</f>
        <v>2816.24</v>
      </c>
      <c r="M52" s="2">
        <f>IFERROR(__xludf.DUMMYFUNCTION("""COMPUTED_VALUE"""),45646.66666666667)</f>
        <v>45646.66667</v>
      </c>
      <c r="N52" s="1">
        <f>IFERROR(__xludf.DUMMYFUNCTION("""COMPUTED_VALUE"""),3.44784833E8)</f>
        <v>344784833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IFERROR(__xludf.DUMMYFUNCTION("""COMPUTED_VALUE"""),2813.49)</f>
        <v>2813.49</v>
      </c>
      <c r="D53" s="2">
        <f>IFERROR(__xludf.DUMMYFUNCTION("""COMPUTED_VALUE"""),45653.66666666667)</f>
        <v>45653.66667</v>
      </c>
      <c r="E53" s="1">
        <f>IFERROR(__xludf.DUMMYFUNCTION("""COMPUTED_VALUE"""),2857.17)</f>
        <v>2857.17</v>
      </c>
      <c r="G53" s="2">
        <f>IFERROR(__xludf.DUMMYFUNCTION("""COMPUTED_VALUE"""),45653.66666666667)</f>
        <v>45653.66667</v>
      </c>
      <c r="H53" s="1">
        <f>IFERROR(__xludf.DUMMYFUNCTION("""COMPUTED_VALUE"""),2790.12)</f>
        <v>2790.12</v>
      </c>
      <c r="J53" s="2">
        <f>IFERROR(__xludf.DUMMYFUNCTION("""COMPUTED_VALUE"""),45653.66666666667)</f>
        <v>45653.66667</v>
      </c>
      <c r="K53" s="1">
        <f>IFERROR(__xludf.DUMMYFUNCTION("""COMPUTED_VALUE"""),2838.46)</f>
        <v>2838.46</v>
      </c>
      <c r="M53" s="2">
        <f>IFERROR(__xludf.DUMMYFUNCTION("""COMPUTED_VALUE"""),45653.66666666667)</f>
        <v>45653.66667</v>
      </c>
      <c r="N53" s="1">
        <f>IFERROR(__xludf.DUMMYFUNCTION("""COMPUTED_VALUE"""),1.15218695E8)</f>
        <v>115218695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IFERROR(__xludf.DUMMYFUNCTION("""COMPUTED_VALUE"""),2833.04)</f>
        <v>2833.04</v>
      </c>
      <c r="D54" s="2">
        <f>IFERROR(__xludf.DUMMYFUNCTION("""COMPUTED_VALUE"""),45660.66666666667)</f>
        <v>45660.66667</v>
      </c>
      <c r="E54" s="1">
        <f>IFERROR(__xludf.DUMMYFUNCTION("""COMPUTED_VALUE"""),2833.04)</f>
        <v>2833.04</v>
      </c>
      <c r="G54" s="2">
        <f>IFERROR(__xludf.DUMMYFUNCTION("""COMPUTED_VALUE"""),45660.66666666667)</f>
        <v>45660.66667</v>
      </c>
      <c r="H54" s="1">
        <f>IFERROR(__xludf.DUMMYFUNCTION("""COMPUTED_VALUE"""),2778.28)</f>
        <v>2778.28</v>
      </c>
      <c r="J54" s="2">
        <f>IFERROR(__xludf.DUMMYFUNCTION("""COMPUTED_VALUE"""),45660.66666666667)</f>
        <v>45660.66667</v>
      </c>
      <c r="K54" s="1">
        <f>IFERROR(__xludf.DUMMYFUNCTION("""COMPUTED_VALUE"""),2828.53)</f>
        <v>2828.53</v>
      </c>
      <c r="M54" s="2">
        <f>IFERROR(__xludf.DUMMYFUNCTION("""COMPUTED_VALUE"""),45660.66666666667)</f>
        <v>45660.66667</v>
      </c>
      <c r="N54" s="1">
        <f>IFERROR(__xludf.DUMMYFUNCTION("""COMPUTED_VALUE"""),1.3638871E8)</f>
        <v>136388710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IFERROR(__xludf.DUMMYFUNCTION("""COMPUTED_VALUE"""),2828.74)</f>
        <v>2828.74</v>
      </c>
      <c r="D55" s="2">
        <f>IFERROR(__xludf.DUMMYFUNCTION("""COMPUTED_VALUE"""),45667.66666666667)</f>
        <v>45667.66667</v>
      </c>
      <c r="E55" s="1">
        <f>IFERROR(__xludf.DUMMYFUNCTION("""COMPUTED_VALUE"""),2894.78)</f>
        <v>2894.78</v>
      </c>
      <c r="G55" s="2">
        <f>IFERROR(__xludf.DUMMYFUNCTION("""COMPUTED_VALUE"""),45667.66666666667)</f>
        <v>45667.66667</v>
      </c>
      <c r="H55" s="1">
        <f>IFERROR(__xludf.DUMMYFUNCTION("""COMPUTED_VALUE"""),2821.55)</f>
        <v>2821.55</v>
      </c>
      <c r="J55" s="2">
        <f>IFERROR(__xludf.DUMMYFUNCTION("""COMPUTED_VALUE"""),45667.66666666667)</f>
        <v>45667.66667</v>
      </c>
      <c r="K55" s="1">
        <f>IFERROR(__xludf.DUMMYFUNCTION("""COMPUTED_VALUE"""),2858.29)</f>
        <v>2858.29</v>
      </c>
      <c r="M55" s="2">
        <f>IFERROR(__xludf.DUMMYFUNCTION("""COMPUTED_VALUE"""),45667.66666666667)</f>
        <v>45667.66667</v>
      </c>
      <c r="N55" s="1">
        <f>IFERROR(__xludf.DUMMYFUNCTION("""COMPUTED_VALUE"""),2.05005687E8)</f>
        <v>205005687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IFERROR(__xludf.DUMMYFUNCTION("""COMPUTED_VALUE"""),2850.05)</f>
        <v>2850.05</v>
      </c>
      <c r="D56" s="2">
        <f>IFERROR(__xludf.DUMMYFUNCTION("""COMPUTED_VALUE"""),45674.66666666667)</f>
        <v>45674.66667</v>
      </c>
      <c r="E56" s="1">
        <f>IFERROR(__xludf.DUMMYFUNCTION("""COMPUTED_VALUE"""),2981.29)</f>
        <v>2981.29</v>
      </c>
      <c r="G56" s="2">
        <f>IFERROR(__xludf.DUMMYFUNCTION("""COMPUTED_VALUE"""),45674.66666666667)</f>
        <v>45674.66667</v>
      </c>
      <c r="H56" s="1">
        <f>IFERROR(__xludf.DUMMYFUNCTION("""COMPUTED_VALUE"""),2825.34)</f>
        <v>2825.34</v>
      </c>
      <c r="J56" s="2">
        <f>IFERROR(__xludf.DUMMYFUNCTION("""COMPUTED_VALUE"""),45674.66666666667)</f>
        <v>45674.66667</v>
      </c>
      <c r="K56" s="1">
        <f>IFERROR(__xludf.DUMMYFUNCTION("""COMPUTED_VALUE"""),2969.94)</f>
        <v>2969.94</v>
      </c>
      <c r="M56" s="2">
        <f>IFERROR(__xludf.DUMMYFUNCTION("""COMPUTED_VALUE"""),45674.66666666667)</f>
        <v>45674.66667</v>
      </c>
      <c r="N56" s="1">
        <f>IFERROR(__xludf.DUMMYFUNCTION("""COMPUTED_VALUE"""),2.82737865E8)</f>
        <v>282737865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IFERROR(__xludf.DUMMYFUNCTION("""COMPUTED_VALUE"""),2974.79)</f>
        <v>2974.79</v>
      </c>
      <c r="D57" s="2">
        <f>IFERROR(__xludf.DUMMYFUNCTION("""COMPUTED_VALUE"""),45681.66666666667)</f>
        <v>45681.66667</v>
      </c>
      <c r="E57" s="1">
        <f>IFERROR(__xludf.DUMMYFUNCTION("""COMPUTED_VALUE"""),3071.17)</f>
        <v>3071.17</v>
      </c>
      <c r="G57" s="2">
        <f>IFERROR(__xludf.DUMMYFUNCTION("""COMPUTED_VALUE"""),45681.66666666667)</f>
        <v>45681.66667</v>
      </c>
      <c r="H57" s="1">
        <f>IFERROR(__xludf.DUMMYFUNCTION("""COMPUTED_VALUE"""),2974.79)</f>
        <v>2974.79</v>
      </c>
      <c r="J57" s="2">
        <f>IFERROR(__xludf.DUMMYFUNCTION("""COMPUTED_VALUE"""),45681.66666666667)</f>
        <v>45681.66667</v>
      </c>
      <c r="K57" s="1">
        <f>IFERROR(__xludf.DUMMYFUNCTION("""COMPUTED_VALUE"""),3068.04)</f>
        <v>3068.04</v>
      </c>
      <c r="M57" s="2">
        <f>IFERROR(__xludf.DUMMYFUNCTION("""COMPUTED_VALUE"""),45681.66666666667)</f>
        <v>45681.66667</v>
      </c>
      <c r="N57" s="1">
        <f>IFERROR(__xludf.DUMMYFUNCTION("""COMPUTED_VALUE"""),2.27750891E8)</f>
        <v>227750891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IFERROR(__xludf.DUMMYFUNCTION("""COMPUTED_VALUE"""),3058.0)</f>
        <v>3058</v>
      </c>
      <c r="D58" s="2">
        <f>IFERROR(__xludf.DUMMYFUNCTION("""COMPUTED_VALUE"""),45688.66666666667)</f>
        <v>45688.66667</v>
      </c>
      <c r="E58" s="1">
        <f>IFERROR(__xludf.DUMMYFUNCTION("""COMPUTED_VALUE"""),3124.31)</f>
        <v>3124.31</v>
      </c>
      <c r="G58" s="2">
        <f>IFERROR(__xludf.DUMMYFUNCTION("""COMPUTED_VALUE"""),45688.66666666667)</f>
        <v>45688.66667</v>
      </c>
      <c r="H58" s="1">
        <f>IFERROR(__xludf.DUMMYFUNCTION("""COMPUTED_VALUE"""),3058.0)</f>
        <v>3058</v>
      </c>
      <c r="J58" s="2">
        <f>IFERROR(__xludf.DUMMYFUNCTION("""COMPUTED_VALUE"""),45688.66666666667)</f>
        <v>45688.66667</v>
      </c>
      <c r="K58" s="1">
        <f>IFERROR(__xludf.DUMMYFUNCTION("""COMPUTED_VALUE"""),3069.29)</f>
        <v>3069.29</v>
      </c>
      <c r="M58" s="2">
        <f>IFERROR(__xludf.DUMMYFUNCTION("""COMPUTED_VALUE"""),45688.66666666667)</f>
        <v>45688.66667</v>
      </c>
      <c r="N58" s="1">
        <f>IFERROR(__xludf.DUMMYFUNCTION("""COMPUTED_VALUE"""),2.55874941E8)</f>
        <v>255874941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IFERROR(__xludf.DUMMYFUNCTION("""COMPUTED_VALUE"""),3063.87)</f>
        <v>3063.87</v>
      </c>
      <c r="D59" s="2">
        <f>IFERROR(__xludf.DUMMYFUNCTION("""COMPUTED_VALUE"""),45695.66666666667)</f>
        <v>45695.66667</v>
      </c>
      <c r="E59" s="1">
        <f>IFERROR(__xludf.DUMMYFUNCTION("""COMPUTED_VALUE"""),3137.91)</f>
        <v>3137.91</v>
      </c>
      <c r="G59" s="2">
        <f>IFERROR(__xludf.DUMMYFUNCTION("""COMPUTED_VALUE"""),45695.66666666667)</f>
        <v>45695.66667</v>
      </c>
      <c r="H59" s="1">
        <f>IFERROR(__xludf.DUMMYFUNCTION("""COMPUTED_VALUE"""),3049.97)</f>
        <v>3049.97</v>
      </c>
      <c r="J59" s="2">
        <f>IFERROR(__xludf.DUMMYFUNCTION("""COMPUTED_VALUE"""),45695.66666666667)</f>
        <v>45695.66667</v>
      </c>
      <c r="K59" s="1">
        <f>IFERROR(__xludf.DUMMYFUNCTION("""COMPUTED_VALUE"""),3071.4)</f>
        <v>3071.4</v>
      </c>
      <c r="M59" s="2">
        <f>IFERROR(__xludf.DUMMYFUNCTION("""COMPUTED_VALUE"""),45695.66666666667)</f>
        <v>45695.66667</v>
      </c>
      <c r="N59" s="1">
        <f>IFERROR(__xludf.DUMMYFUNCTION("""COMPUTED_VALUE"""),2.54592628E8)</f>
        <v>254592628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IFERROR(__xludf.DUMMYFUNCTION("""COMPUTED_VALUE"""),3075.01)</f>
        <v>3075.01</v>
      </c>
      <c r="D60" s="2">
        <f>IFERROR(__xludf.DUMMYFUNCTION("""COMPUTED_VALUE"""),45702.66666666667)</f>
        <v>45702.66667</v>
      </c>
      <c r="E60" s="1">
        <f>IFERROR(__xludf.DUMMYFUNCTION("""COMPUTED_VALUE"""),3125.41)</f>
        <v>3125.41</v>
      </c>
      <c r="G60" s="2">
        <f>IFERROR(__xludf.DUMMYFUNCTION("""COMPUTED_VALUE"""),45702.66666666667)</f>
        <v>45702.66667</v>
      </c>
      <c r="H60" s="1">
        <f>IFERROR(__xludf.DUMMYFUNCTION("""COMPUTED_VALUE"""),3055.55)</f>
        <v>3055.55</v>
      </c>
      <c r="J60" s="2">
        <f>IFERROR(__xludf.DUMMYFUNCTION("""COMPUTED_VALUE"""),45702.66666666667)</f>
        <v>45702.66667</v>
      </c>
      <c r="K60" s="1">
        <f>IFERROR(__xludf.DUMMYFUNCTION("""COMPUTED_VALUE"""),3100.74)</f>
        <v>3100.74</v>
      </c>
      <c r="M60" s="2">
        <f>IFERROR(__xludf.DUMMYFUNCTION("""COMPUTED_VALUE"""),45702.66666666667)</f>
        <v>45702.66667</v>
      </c>
      <c r="N60" s="1">
        <f>IFERROR(__xludf.DUMMYFUNCTION("""COMPUTED_VALUE"""),2.44002919E8)</f>
        <v>244002919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IFERROR(__xludf.DUMMYFUNCTION("""COMPUTED_VALUE"""),3074.72)</f>
        <v>3074.72</v>
      </c>
      <c r="D61" s="2">
        <f>IFERROR(__xludf.DUMMYFUNCTION("""COMPUTED_VALUE"""),45709.66666666667)</f>
        <v>45709.66667</v>
      </c>
      <c r="E61" s="1">
        <f>IFERROR(__xludf.DUMMYFUNCTION("""COMPUTED_VALUE"""),3131.36)</f>
        <v>3131.36</v>
      </c>
      <c r="G61" s="2">
        <f>IFERROR(__xludf.DUMMYFUNCTION("""COMPUTED_VALUE"""),45709.66666666667)</f>
        <v>45709.66667</v>
      </c>
      <c r="H61" s="1">
        <f>IFERROR(__xludf.DUMMYFUNCTION("""COMPUTED_VALUE"""),3046.71)</f>
        <v>3046.71</v>
      </c>
      <c r="J61" s="2">
        <f>IFERROR(__xludf.DUMMYFUNCTION("""COMPUTED_VALUE"""),45709.66666666667)</f>
        <v>45709.66667</v>
      </c>
      <c r="K61" s="1">
        <f>IFERROR(__xludf.DUMMYFUNCTION("""COMPUTED_VALUE"""),3103.78)</f>
        <v>3103.78</v>
      </c>
      <c r="M61" s="2">
        <f>IFERROR(__xludf.DUMMYFUNCTION("""COMPUTED_VALUE"""),45709.66666666667)</f>
        <v>45709.66667</v>
      </c>
      <c r="N61" s="1">
        <f>IFERROR(__xludf.DUMMYFUNCTION("""COMPUTED_VALUE"""),2.16571488E8)</f>
        <v>216571488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IFERROR(__xludf.DUMMYFUNCTION("""COMPUTED_VALUE"""),3103.5)</f>
        <v>3103.5</v>
      </c>
      <c r="D62" s="2">
        <f>IFERROR(__xludf.DUMMYFUNCTION("""COMPUTED_VALUE"""),45716.66666666667)</f>
        <v>45716.66667</v>
      </c>
      <c r="E62" s="1">
        <f>IFERROR(__xludf.DUMMYFUNCTION("""COMPUTED_VALUE"""),3131.32)</f>
        <v>3131.32</v>
      </c>
      <c r="G62" s="2">
        <f>IFERROR(__xludf.DUMMYFUNCTION("""COMPUTED_VALUE"""),45716.66666666667)</f>
        <v>45716.66667</v>
      </c>
      <c r="H62" s="1">
        <f>IFERROR(__xludf.DUMMYFUNCTION("""COMPUTED_VALUE"""),3034.77)</f>
        <v>3034.77</v>
      </c>
      <c r="J62" s="2">
        <f>IFERROR(__xludf.DUMMYFUNCTION("""COMPUTED_VALUE"""),45716.66666666667)</f>
        <v>45716.66667</v>
      </c>
      <c r="K62" s="1">
        <f>IFERROR(__xludf.DUMMYFUNCTION("""COMPUTED_VALUE"""),3091.47)</f>
        <v>3091.47</v>
      </c>
      <c r="M62" s="2">
        <f>IFERROR(__xludf.DUMMYFUNCTION("""COMPUTED_VALUE"""),45716.66666666667)</f>
        <v>45716.66667</v>
      </c>
      <c r="N62" s="1">
        <f>IFERROR(__xludf.DUMMYFUNCTION("""COMPUTED_VALUE"""),2.86845702E8)</f>
        <v>286845702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IFERROR(__xludf.DUMMYFUNCTION("""COMPUTED_VALUE"""),3099.9)</f>
        <v>3099.9</v>
      </c>
      <c r="D63" s="2">
        <f>IFERROR(__xludf.DUMMYFUNCTION("""COMPUTED_VALUE"""),45723.66666666667)</f>
        <v>45723.66667</v>
      </c>
      <c r="E63" s="1">
        <f>IFERROR(__xludf.DUMMYFUNCTION("""COMPUTED_VALUE"""),3151.14)</f>
        <v>3151.14</v>
      </c>
      <c r="G63" s="2">
        <f>IFERROR(__xludf.DUMMYFUNCTION("""COMPUTED_VALUE"""),45723.66666666667)</f>
        <v>45723.66667</v>
      </c>
      <c r="H63" s="1">
        <f>IFERROR(__xludf.DUMMYFUNCTION("""COMPUTED_VALUE"""),2962.01)</f>
        <v>2962.01</v>
      </c>
      <c r="J63" s="2">
        <f>IFERROR(__xludf.DUMMYFUNCTION("""COMPUTED_VALUE"""),45723.66666666667)</f>
        <v>45723.66667</v>
      </c>
      <c r="K63" s="1">
        <f>IFERROR(__xludf.DUMMYFUNCTION("""COMPUTED_VALUE"""),3013.55)</f>
        <v>3013.55</v>
      </c>
      <c r="M63" s="2">
        <f>IFERROR(__xludf.DUMMYFUNCTION("""COMPUTED_VALUE"""),45723.66666666667)</f>
        <v>45723.66667</v>
      </c>
      <c r="N63" s="1">
        <f>IFERROR(__xludf.DUMMYFUNCTION("""COMPUTED_VALUE"""),2.8912292E8)</f>
        <v>289122920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IFERROR(__xludf.DUMMYFUNCTION("""COMPUTED_VALUE"""),2984.47)</f>
        <v>2984.47</v>
      </c>
      <c r="D64" s="2">
        <f>IFERROR(__xludf.DUMMYFUNCTION("""COMPUTED_VALUE"""),45730.66666666667)</f>
        <v>45730.66667</v>
      </c>
      <c r="E64" s="1">
        <f>IFERROR(__xludf.DUMMYFUNCTION("""COMPUTED_VALUE"""),2985.14)</f>
        <v>2985.14</v>
      </c>
      <c r="G64" s="2">
        <f>IFERROR(__xludf.DUMMYFUNCTION("""COMPUTED_VALUE"""),45730.66666666667)</f>
        <v>45730.66667</v>
      </c>
      <c r="H64" s="1">
        <f>IFERROR(__xludf.DUMMYFUNCTION("""COMPUTED_VALUE"""),2850.82)</f>
        <v>2850.82</v>
      </c>
      <c r="J64" s="2">
        <f>IFERROR(__xludf.DUMMYFUNCTION("""COMPUTED_VALUE"""),45730.66666666667)</f>
        <v>45730.66667</v>
      </c>
      <c r="K64" s="1">
        <f>IFERROR(__xludf.DUMMYFUNCTION("""COMPUTED_VALUE"""),2886.0)</f>
        <v>2886</v>
      </c>
      <c r="M64" s="2">
        <f>IFERROR(__xludf.DUMMYFUNCTION("""COMPUTED_VALUE"""),45730.66666666667)</f>
        <v>45730.66667</v>
      </c>
      <c r="N64" s="1">
        <f>IFERROR(__xludf.DUMMYFUNCTION("""COMPUTED_VALUE"""),3.30201446E8)</f>
        <v>330201446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IFERROR(__xludf.DUMMYFUNCTION("""COMPUTED_VALUE"""),2882.69)</f>
        <v>2882.69</v>
      </c>
      <c r="D65" s="2">
        <f>IFERROR(__xludf.DUMMYFUNCTION("""COMPUTED_VALUE"""),45737.66666666667)</f>
        <v>45737.66667</v>
      </c>
      <c r="E65" s="1">
        <f>IFERROR(__xludf.DUMMYFUNCTION("""COMPUTED_VALUE"""),2942.68)</f>
        <v>2942.68</v>
      </c>
      <c r="G65" s="2">
        <f>IFERROR(__xludf.DUMMYFUNCTION("""COMPUTED_VALUE"""),45737.66666666667)</f>
        <v>45737.66667</v>
      </c>
      <c r="H65" s="1">
        <f>IFERROR(__xludf.DUMMYFUNCTION("""COMPUTED_VALUE"""),2874.45)</f>
        <v>2874.45</v>
      </c>
      <c r="J65" s="2">
        <f>IFERROR(__xludf.DUMMYFUNCTION("""COMPUTED_VALUE"""),45737.66666666667)</f>
        <v>45737.66667</v>
      </c>
      <c r="K65" s="1">
        <f>IFERROR(__xludf.DUMMYFUNCTION("""COMPUTED_VALUE"""),2905.63)</f>
        <v>2905.63</v>
      </c>
      <c r="M65" s="2">
        <f>IFERROR(__xludf.DUMMYFUNCTION("""COMPUTED_VALUE"""),45737.66666666667)</f>
        <v>45737.66667</v>
      </c>
      <c r="N65" s="1">
        <f>IFERROR(__xludf.DUMMYFUNCTION("""COMPUTED_VALUE"""),3.1671139E8)</f>
        <v>316711390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IFERROR(__xludf.DUMMYFUNCTION("""COMPUTED_VALUE"""),2925.15)</f>
        <v>2925.15</v>
      </c>
      <c r="D66" s="2">
        <f>IFERROR(__xludf.DUMMYFUNCTION("""COMPUTED_VALUE"""),45744.66666666667)</f>
        <v>45744.66667</v>
      </c>
      <c r="E66" s="1">
        <f>IFERROR(__xludf.DUMMYFUNCTION("""COMPUTED_VALUE"""),2973.67)</f>
        <v>2973.67</v>
      </c>
      <c r="G66" s="2">
        <f>IFERROR(__xludf.DUMMYFUNCTION("""COMPUTED_VALUE"""),45744.66666666667)</f>
        <v>45744.66667</v>
      </c>
      <c r="H66" s="1">
        <f>IFERROR(__xludf.DUMMYFUNCTION("""COMPUTED_VALUE"""),2889.55)</f>
        <v>2889.55</v>
      </c>
      <c r="J66" s="2">
        <f>IFERROR(__xludf.DUMMYFUNCTION("""COMPUTED_VALUE"""),45744.66666666667)</f>
        <v>45744.66667</v>
      </c>
      <c r="K66" s="1">
        <f>IFERROR(__xludf.DUMMYFUNCTION("""COMPUTED_VALUE"""),2892.89)</f>
        <v>2892.89</v>
      </c>
      <c r="M66" s="2">
        <f>IFERROR(__xludf.DUMMYFUNCTION("""COMPUTED_VALUE"""),45744.66666666667)</f>
        <v>45744.66667</v>
      </c>
      <c r="N66" s="1">
        <f>IFERROR(__xludf.DUMMYFUNCTION("""COMPUTED_VALUE"""),2.45856694E8)</f>
        <v>245856694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IFERROR(__xludf.DUMMYFUNCTION("""COMPUTED_VALUE"""),2885.32)</f>
        <v>2885.32</v>
      </c>
      <c r="D67" s="2">
        <f>IFERROR(__xludf.DUMMYFUNCTION("""COMPUTED_VALUE"""),45751.66666666667)</f>
        <v>45751.66667</v>
      </c>
      <c r="E67" s="1">
        <f>IFERROR(__xludf.DUMMYFUNCTION("""COMPUTED_VALUE"""),2946.61)</f>
        <v>2946.61</v>
      </c>
      <c r="G67" s="2">
        <f>IFERROR(__xludf.DUMMYFUNCTION("""COMPUTED_VALUE"""),45751.66666666667)</f>
        <v>45751.66667</v>
      </c>
      <c r="H67" s="1">
        <f>IFERROR(__xludf.DUMMYFUNCTION("""COMPUTED_VALUE"""),2681.12)</f>
        <v>2681.12</v>
      </c>
      <c r="J67" s="2">
        <f>IFERROR(__xludf.DUMMYFUNCTION("""COMPUTED_VALUE"""),45751.66666666667)</f>
        <v>45751.66667</v>
      </c>
      <c r="K67" s="1">
        <f>IFERROR(__xludf.DUMMYFUNCTION("""COMPUTED_VALUE"""),2685.54)</f>
        <v>2685.54</v>
      </c>
      <c r="M67" s="2">
        <f>IFERROR(__xludf.DUMMYFUNCTION("""COMPUTED_VALUE"""),45751.66666666667)</f>
        <v>45751.66667</v>
      </c>
      <c r="N67" s="1">
        <f>IFERROR(__xludf.DUMMYFUNCTION("""COMPUTED_VALUE"""),3.45979459E8)</f>
        <v>345979459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IFERROR(__xludf.DUMMYFUNCTION("""COMPUTED_VALUE"""),2666.51)</f>
        <v>2666.51</v>
      </c>
      <c r="D68" s="2">
        <f>IFERROR(__xludf.DUMMYFUNCTION("""COMPUTED_VALUE"""),45758.66666666667)</f>
        <v>45758.66667</v>
      </c>
      <c r="E68" s="1">
        <f>IFERROR(__xludf.DUMMYFUNCTION("""COMPUTED_VALUE"""),2853.92)</f>
        <v>2853.92</v>
      </c>
      <c r="G68" s="2">
        <f>IFERROR(__xludf.DUMMYFUNCTION("""COMPUTED_VALUE"""),45758.66666666667)</f>
        <v>45758.66667</v>
      </c>
      <c r="H68" s="1">
        <f>IFERROR(__xludf.DUMMYFUNCTION("""COMPUTED_VALUE"""),2589.28)</f>
        <v>2589.28</v>
      </c>
      <c r="J68" s="2">
        <f>IFERROR(__xludf.DUMMYFUNCTION("""COMPUTED_VALUE"""),45758.66666666667)</f>
        <v>45758.66667</v>
      </c>
      <c r="K68" s="1">
        <f>IFERROR(__xludf.DUMMYFUNCTION("""COMPUTED_VALUE"""),2761.41)</f>
        <v>2761.41</v>
      </c>
      <c r="M68" s="2">
        <f>IFERROR(__xludf.DUMMYFUNCTION("""COMPUTED_VALUE"""),45758.66666666667)</f>
        <v>45758.66667</v>
      </c>
      <c r="N68" s="1">
        <f>IFERROR(__xludf.DUMMYFUNCTION("""COMPUTED_VALUE"""),4.49460425E8)</f>
        <v>449460425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IFERROR(__xludf.DUMMYFUNCTION("""COMPUTED_VALUE"""),2771.5)</f>
        <v>2771.5</v>
      </c>
      <c r="D69" s="2">
        <f>IFERROR(__xludf.DUMMYFUNCTION("""COMPUTED_VALUE"""),45764.66666666667)</f>
        <v>45764.66667</v>
      </c>
      <c r="E69" s="1">
        <f>IFERROR(__xludf.DUMMYFUNCTION("""COMPUTED_VALUE"""),2820.54)</f>
        <v>2820.54</v>
      </c>
      <c r="G69" s="2">
        <f>IFERROR(__xludf.DUMMYFUNCTION("""COMPUTED_VALUE"""),45764.66666666667)</f>
        <v>45764.66667</v>
      </c>
      <c r="H69" s="1">
        <f>IFERROR(__xludf.DUMMYFUNCTION("""COMPUTED_VALUE"""),2744.74)</f>
        <v>2744.74</v>
      </c>
      <c r="J69" s="2">
        <f>IFERROR(__xludf.DUMMYFUNCTION("""COMPUTED_VALUE"""),45764.66666666667)</f>
        <v>45764.66667</v>
      </c>
      <c r="K69" s="1">
        <f>IFERROR(__xludf.DUMMYFUNCTION("""COMPUTED_VALUE"""),2775.29)</f>
        <v>2775.29</v>
      </c>
      <c r="M69" s="2">
        <f>IFERROR(__xludf.DUMMYFUNCTION("""COMPUTED_VALUE"""),45764.66666666667)</f>
        <v>45764.66667</v>
      </c>
      <c r="N69" s="1">
        <f>IFERROR(__xludf.DUMMYFUNCTION("""COMPUTED_VALUE"""),2.35909872E8)</f>
        <v>235909872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IFERROR(__xludf.DUMMYFUNCTION("""COMPUTED_VALUE"""),2769.77)</f>
        <v>2769.77</v>
      </c>
      <c r="D70" s="2">
        <f>IFERROR(__xludf.DUMMYFUNCTION("""COMPUTED_VALUE"""),45772.66666666667)</f>
        <v>45772.66667</v>
      </c>
      <c r="E70" s="1">
        <f>IFERROR(__xludf.DUMMYFUNCTION("""COMPUTED_VALUE"""),2890.3)</f>
        <v>2890.3</v>
      </c>
      <c r="G70" s="2">
        <f>IFERROR(__xludf.DUMMYFUNCTION("""COMPUTED_VALUE"""),45772.66666666667)</f>
        <v>45772.66667</v>
      </c>
      <c r="H70" s="1">
        <f>IFERROR(__xludf.DUMMYFUNCTION("""COMPUTED_VALUE"""),2702.76)</f>
        <v>2702.76</v>
      </c>
      <c r="J70" s="2">
        <f>IFERROR(__xludf.DUMMYFUNCTION("""COMPUTED_VALUE"""),45772.66666666667)</f>
        <v>45772.66667</v>
      </c>
      <c r="K70" s="1">
        <f>IFERROR(__xludf.DUMMYFUNCTION("""COMPUTED_VALUE"""),2887.8)</f>
        <v>2887.8</v>
      </c>
      <c r="M70" s="2">
        <f>IFERROR(__xludf.DUMMYFUNCTION("""COMPUTED_VALUE"""),45772.66666666667)</f>
        <v>45772.66667</v>
      </c>
      <c r="N70" s="1">
        <f>IFERROR(__xludf.DUMMYFUNCTION("""COMPUTED_VALUE"""),2.88508574E8)</f>
        <v>288508574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IFERROR(__xludf.DUMMYFUNCTION("""COMPUTED_VALUE"""),2896.18)</f>
        <v>2896.18</v>
      </c>
      <c r="D71" s="2">
        <f>IFERROR(__xludf.DUMMYFUNCTION("""COMPUTED_VALUE"""),45779.66666666667)</f>
        <v>45779.66667</v>
      </c>
      <c r="E71" s="1">
        <f>IFERROR(__xludf.DUMMYFUNCTION("""COMPUTED_VALUE"""),2954.14)</f>
        <v>2954.14</v>
      </c>
      <c r="G71" s="2">
        <f>IFERROR(__xludf.DUMMYFUNCTION("""COMPUTED_VALUE"""),45779.66666666667)</f>
        <v>45779.66667</v>
      </c>
      <c r="H71" s="1">
        <f>IFERROR(__xludf.DUMMYFUNCTION("""COMPUTED_VALUE"""),2863.76)</f>
        <v>2863.76</v>
      </c>
      <c r="J71" s="2">
        <f>IFERROR(__xludf.DUMMYFUNCTION("""COMPUTED_VALUE"""),45779.66666666667)</f>
        <v>45779.66667</v>
      </c>
      <c r="K71" s="1">
        <f>IFERROR(__xludf.DUMMYFUNCTION("""COMPUTED_VALUE"""),2934.04)</f>
        <v>2934.04</v>
      </c>
      <c r="M71" s="2">
        <f>IFERROR(__xludf.DUMMYFUNCTION("""COMPUTED_VALUE"""),45779.66666666667)</f>
        <v>45779.66667</v>
      </c>
      <c r="N71" s="1">
        <f>IFERROR(__xludf.DUMMYFUNCTION("""COMPUTED_VALUE"""),3.1168127E8)</f>
        <v>311681270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IFERROR(__xludf.DUMMYFUNCTION("""COMPUTED_VALUE"""),2930.32)</f>
        <v>2930.32</v>
      </c>
      <c r="D72" s="2">
        <f>IFERROR(__xludf.DUMMYFUNCTION("""COMPUTED_VALUE"""),45786.66666666667)</f>
        <v>45786.66667</v>
      </c>
      <c r="E72" s="1">
        <f>IFERROR(__xludf.DUMMYFUNCTION("""COMPUTED_VALUE"""),2980.46)</f>
        <v>2980.46</v>
      </c>
      <c r="G72" s="2">
        <f>IFERROR(__xludf.DUMMYFUNCTION("""COMPUTED_VALUE"""),45786.66666666667)</f>
        <v>45786.66667</v>
      </c>
      <c r="H72" s="1">
        <f>IFERROR(__xludf.DUMMYFUNCTION("""COMPUTED_VALUE"""),2883.35)</f>
        <v>2883.35</v>
      </c>
      <c r="J72" s="2">
        <f>IFERROR(__xludf.DUMMYFUNCTION("""COMPUTED_VALUE"""),45786.66666666667)</f>
        <v>45786.66667</v>
      </c>
      <c r="K72" s="1">
        <f>IFERROR(__xludf.DUMMYFUNCTION("""COMPUTED_VALUE"""),2938.23)</f>
        <v>2938.23</v>
      </c>
      <c r="M72" s="2">
        <f>IFERROR(__xludf.DUMMYFUNCTION("""COMPUTED_VALUE"""),45786.66666666667)</f>
        <v>45786.66667</v>
      </c>
      <c r="N72" s="1">
        <f>IFERROR(__xludf.DUMMYFUNCTION("""COMPUTED_VALUE"""),3.01809864E8)</f>
        <v>301809864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IFERROR(__xludf.DUMMYFUNCTION("""COMPUTED_VALUE"""),2968.67)</f>
        <v>2968.67</v>
      </c>
      <c r="D73" s="2">
        <f>IFERROR(__xludf.DUMMYFUNCTION("""COMPUTED_VALUE"""),45793.66666666667)</f>
        <v>45793.66667</v>
      </c>
      <c r="E73" s="1">
        <f>IFERROR(__xludf.DUMMYFUNCTION("""COMPUTED_VALUE"""),3037.7)</f>
        <v>3037.7</v>
      </c>
      <c r="G73" s="2">
        <f>IFERROR(__xludf.DUMMYFUNCTION("""COMPUTED_VALUE"""),45793.66666666667)</f>
        <v>45793.66667</v>
      </c>
      <c r="H73" s="1">
        <f>IFERROR(__xludf.DUMMYFUNCTION("""COMPUTED_VALUE"""),2962.27)</f>
        <v>2962.27</v>
      </c>
      <c r="J73" s="2">
        <f>IFERROR(__xludf.DUMMYFUNCTION("""COMPUTED_VALUE"""),45793.66666666667)</f>
        <v>45793.66667</v>
      </c>
      <c r="K73" s="1">
        <f>IFERROR(__xludf.DUMMYFUNCTION("""COMPUTED_VALUE"""),3037.66)</f>
        <v>3037.66</v>
      </c>
      <c r="M73" s="2">
        <f>IFERROR(__xludf.DUMMYFUNCTION("""COMPUTED_VALUE"""),45793.66666666667)</f>
        <v>45793.66667</v>
      </c>
      <c r="N73" s="1">
        <f>IFERROR(__xludf.DUMMYFUNCTION("""COMPUTED_VALUE"""),2.98208251E8)</f>
        <v>298208251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IFERROR(__xludf.DUMMYFUNCTION("""COMPUTED_VALUE"""),3024.73)</f>
        <v>3024.73</v>
      </c>
      <c r="D74" s="2">
        <f>IFERROR(__xludf.DUMMYFUNCTION("""COMPUTED_VALUE"""),45800.66666666667)</f>
        <v>45800.66667</v>
      </c>
      <c r="E74" s="1">
        <f>IFERROR(__xludf.DUMMYFUNCTION("""COMPUTED_VALUE"""),3047.14)</f>
        <v>3047.14</v>
      </c>
      <c r="G74" s="2">
        <f>IFERROR(__xludf.DUMMYFUNCTION("""COMPUTED_VALUE"""),45800.66666666667)</f>
        <v>45800.66667</v>
      </c>
      <c r="H74" s="1">
        <f>IFERROR(__xludf.DUMMYFUNCTION("""COMPUTED_VALUE"""),2912.26)</f>
        <v>2912.26</v>
      </c>
      <c r="J74" s="2">
        <f>IFERROR(__xludf.DUMMYFUNCTION("""COMPUTED_VALUE"""),45800.66666666667)</f>
        <v>45800.66667</v>
      </c>
      <c r="K74" s="1">
        <f>IFERROR(__xludf.DUMMYFUNCTION("""COMPUTED_VALUE"""),2929.63)</f>
        <v>2929.63</v>
      </c>
      <c r="M74" s="2">
        <f>IFERROR(__xludf.DUMMYFUNCTION("""COMPUTED_VALUE"""),45800.66666666667)</f>
        <v>45800.66667</v>
      </c>
      <c r="N74" s="1">
        <f>IFERROR(__xludf.DUMMYFUNCTION("""COMPUTED_VALUE"""),2.67356404E8)</f>
        <v>267356404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IFERROR(__xludf.DUMMYFUNCTION("""COMPUTED_VALUE"""),2939.09)</f>
        <v>2939.09</v>
      </c>
      <c r="D75" s="2">
        <f>IFERROR(__xludf.DUMMYFUNCTION("""COMPUTED_VALUE"""),45807.66666666667)</f>
        <v>45807.66667</v>
      </c>
      <c r="E75" s="1">
        <f>IFERROR(__xludf.DUMMYFUNCTION("""COMPUTED_VALUE"""),2994.54)</f>
        <v>2994.54</v>
      </c>
      <c r="G75" s="2">
        <f>IFERROR(__xludf.DUMMYFUNCTION("""COMPUTED_VALUE"""),45807.66666666667)</f>
        <v>45807.66667</v>
      </c>
      <c r="H75" s="1">
        <f>IFERROR(__xludf.DUMMYFUNCTION("""COMPUTED_VALUE"""),2939.09)</f>
        <v>2939.09</v>
      </c>
      <c r="J75" s="2">
        <f>IFERROR(__xludf.DUMMYFUNCTION("""COMPUTED_VALUE"""),45807.66666666667)</f>
        <v>45807.66667</v>
      </c>
      <c r="K75" s="1">
        <f>IFERROR(__xludf.DUMMYFUNCTION("""COMPUTED_VALUE"""),2985.01)</f>
        <v>2985.01</v>
      </c>
      <c r="M75" s="2">
        <f>IFERROR(__xludf.DUMMYFUNCTION("""COMPUTED_VALUE"""),45807.66666666667)</f>
        <v>45807.66667</v>
      </c>
      <c r="N75" s="1">
        <f>IFERROR(__xludf.DUMMYFUNCTION("""COMPUTED_VALUE"""),2.50767609E8)</f>
        <v>250767609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IFERROR(__xludf.DUMMYFUNCTION("""COMPUTED_VALUE"""),2974.42)</f>
        <v>2974.42</v>
      </c>
      <c r="D76" s="2">
        <f>IFERROR(__xludf.DUMMYFUNCTION("""COMPUTED_VALUE"""),45814.66666666667)</f>
        <v>45814.66667</v>
      </c>
      <c r="E76" s="1">
        <f>IFERROR(__xludf.DUMMYFUNCTION("""COMPUTED_VALUE"""),3020.13)</f>
        <v>3020.13</v>
      </c>
      <c r="G76" s="2">
        <f>IFERROR(__xludf.DUMMYFUNCTION("""COMPUTED_VALUE"""),45814.66666666667)</f>
        <v>45814.66667</v>
      </c>
      <c r="H76" s="1">
        <f>IFERROR(__xludf.DUMMYFUNCTION("""COMPUTED_VALUE"""),2934.96)</f>
        <v>2934.96</v>
      </c>
      <c r="J76" s="2">
        <f>IFERROR(__xludf.DUMMYFUNCTION("""COMPUTED_VALUE"""),45814.66666666667)</f>
        <v>45814.66667</v>
      </c>
      <c r="K76" s="1">
        <f>IFERROR(__xludf.DUMMYFUNCTION("""COMPUTED_VALUE"""),2998.44)</f>
        <v>2998.44</v>
      </c>
      <c r="M76" s="2">
        <f>IFERROR(__xludf.DUMMYFUNCTION("""COMPUTED_VALUE"""),45814.66666666667)</f>
        <v>45814.66667</v>
      </c>
      <c r="N76" s="1">
        <f>IFERROR(__xludf.DUMMYFUNCTION("""COMPUTED_VALUE"""),2.3304816E8)</f>
        <v>233048160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IFERROR(__xludf.DUMMYFUNCTION("""COMPUTED_VALUE"""),2970.59)</f>
        <v>2970.59</v>
      </c>
      <c r="D77" s="2">
        <f>IFERROR(__xludf.DUMMYFUNCTION("""COMPUTED_VALUE"""),45821.66666666667)</f>
        <v>45821.66667</v>
      </c>
      <c r="E77" s="1">
        <f>IFERROR(__xludf.DUMMYFUNCTION("""COMPUTED_VALUE"""),2974.07)</f>
        <v>2974.07</v>
      </c>
      <c r="G77" s="2">
        <f>IFERROR(__xludf.DUMMYFUNCTION("""COMPUTED_VALUE"""),45821.66666666667)</f>
        <v>45821.66667</v>
      </c>
      <c r="H77" s="1">
        <f>IFERROR(__xludf.DUMMYFUNCTION("""COMPUTED_VALUE"""),2913.86)</f>
        <v>2913.86</v>
      </c>
      <c r="J77" s="2">
        <f>IFERROR(__xludf.DUMMYFUNCTION("""COMPUTED_VALUE"""),45821.66666666667)</f>
        <v>45821.66667</v>
      </c>
      <c r="K77" s="1">
        <f>IFERROR(__xludf.DUMMYFUNCTION("""COMPUTED_VALUE"""),2938.04)</f>
        <v>2938.04</v>
      </c>
      <c r="M77" s="2">
        <f>IFERROR(__xludf.DUMMYFUNCTION("""COMPUTED_VALUE"""),45821.66666666667)</f>
        <v>45821.66667</v>
      </c>
      <c r="N77" s="1">
        <f>IFERROR(__xludf.DUMMYFUNCTION("""COMPUTED_VALUE"""),2.39570683E8)</f>
        <v>239570683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IFERROR(__xludf.DUMMYFUNCTION("""COMPUTED_VALUE"""),2948.63)</f>
        <v>2948.63</v>
      </c>
      <c r="D78" s="2">
        <f>IFERROR(__xludf.DUMMYFUNCTION("""COMPUTED_VALUE"""),45828.66666666667)</f>
        <v>45828.66667</v>
      </c>
      <c r="E78" s="1">
        <f>IFERROR(__xludf.DUMMYFUNCTION("""COMPUTED_VALUE"""),2979.44)</f>
        <v>2979.44</v>
      </c>
      <c r="G78" s="2">
        <f>IFERROR(__xludf.DUMMYFUNCTION("""COMPUTED_VALUE"""),45828.66666666667)</f>
        <v>45828.66667</v>
      </c>
      <c r="H78" s="1">
        <f>IFERROR(__xludf.DUMMYFUNCTION("""COMPUTED_VALUE"""),2898.47)</f>
        <v>2898.47</v>
      </c>
      <c r="J78" s="2">
        <f>IFERROR(__xludf.DUMMYFUNCTION("""COMPUTED_VALUE"""),45828.66666666667)</f>
        <v>45828.66667</v>
      </c>
      <c r="K78" s="1">
        <f>IFERROR(__xludf.DUMMYFUNCTION("""COMPUTED_VALUE"""),2917.08)</f>
        <v>2917.08</v>
      </c>
      <c r="M78" s="2">
        <f>IFERROR(__xludf.DUMMYFUNCTION("""COMPUTED_VALUE"""),45828.66666666667)</f>
        <v>45828.66667</v>
      </c>
      <c r="N78" s="1">
        <f>IFERROR(__xludf.DUMMYFUNCTION("""COMPUTED_VALUE"""),2.33949332E8)</f>
        <v>233949332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IFERROR(__xludf.DUMMYFUNCTION("""COMPUTED_VALUE"""),2917.55)</f>
        <v>2917.55</v>
      </c>
      <c r="D79" s="2">
        <f>IFERROR(__xludf.DUMMYFUNCTION("""COMPUTED_VALUE"""),45835.66666666667)</f>
        <v>45835.66667</v>
      </c>
      <c r="E79" s="1">
        <f>IFERROR(__xludf.DUMMYFUNCTION("""COMPUTED_VALUE"""),3022.49)</f>
        <v>3022.49</v>
      </c>
      <c r="G79" s="2">
        <f>IFERROR(__xludf.DUMMYFUNCTION("""COMPUTED_VALUE"""),45835.66666666667)</f>
        <v>45835.66667</v>
      </c>
      <c r="H79" s="1">
        <f>IFERROR(__xludf.DUMMYFUNCTION("""COMPUTED_VALUE"""),2890.41)</f>
        <v>2890.41</v>
      </c>
      <c r="J79" s="2">
        <f>IFERROR(__xludf.DUMMYFUNCTION("""COMPUTED_VALUE"""),45835.66666666667)</f>
        <v>45835.66667</v>
      </c>
      <c r="K79" s="1">
        <f>IFERROR(__xludf.DUMMYFUNCTION("""COMPUTED_VALUE"""),3003.08)</f>
        <v>3003.08</v>
      </c>
      <c r="M79" s="2">
        <f>IFERROR(__xludf.DUMMYFUNCTION("""COMPUTED_VALUE"""),45835.66666666667)</f>
        <v>45835.66667</v>
      </c>
      <c r="N79" s="1">
        <f>IFERROR(__xludf.DUMMYFUNCTION("""COMPUTED_VALUE"""),3.10506046E8)</f>
        <v>310506046</v>
      </c>
    </row>
    <row r="80">
      <c r="A80" s="2">
        <f>IFERROR(__xludf.DUMMYFUNCTION("""COMPUTED_VALUE"""),45841.54166666667)</f>
        <v>45841.54167</v>
      </c>
      <c r="B80" s="1">
        <f>IFERROR(__xludf.DUMMYFUNCTION("""COMPUTED_VALUE"""),3002.39)</f>
        <v>3002.39</v>
      </c>
      <c r="D80" s="2">
        <f>IFERROR(__xludf.DUMMYFUNCTION("""COMPUTED_VALUE"""),45841.54166666667)</f>
        <v>45841.54167</v>
      </c>
      <c r="E80" s="1">
        <f>IFERROR(__xludf.DUMMYFUNCTION("""COMPUTED_VALUE"""),3041.0)</f>
        <v>3041</v>
      </c>
      <c r="G80" s="2">
        <f>IFERROR(__xludf.DUMMYFUNCTION("""COMPUTED_VALUE"""),45841.54166666667)</f>
        <v>45841.54167</v>
      </c>
      <c r="H80" s="1">
        <f>IFERROR(__xludf.DUMMYFUNCTION("""COMPUTED_VALUE"""),2997.07)</f>
        <v>2997.07</v>
      </c>
      <c r="J80" s="2">
        <f>IFERROR(__xludf.DUMMYFUNCTION("""COMPUTED_VALUE"""),45841.54166666667)</f>
        <v>45841.54167</v>
      </c>
      <c r="K80" s="1">
        <f>IFERROR(__xludf.DUMMYFUNCTION("""COMPUTED_VALUE"""),3016.73)</f>
        <v>3016.73</v>
      </c>
      <c r="M80" s="2">
        <f>IFERROR(__xludf.DUMMYFUNCTION("""COMPUTED_VALUE"""),45841.54166666667)</f>
        <v>45841.54167</v>
      </c>
      <c r="N80" s="1">
        <f>IFERROR(__xludf.DUMMYFUNCTION("""COMPUTED_VALUE"""),1.75939766E8)</f>
        <v>175939766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IFERROR(__xludf.DUMMYFUNCTION("""COMPUTED_VALUE"""),3017.94)</f>
        <v>3017.94</v>
      </c>
      <c r="D81" s="2">
        <f>IFERROR(__xludf.DUMMYFUNCTION("""COMPUTED_VALUE"""),45849.66666666667)</f>
        <v>45849.66667</v>
      </c>
      <c r="E81" s="1">
        <f>IFERROR(__xludf.DUMMYFUNCTION("""COMPUTED_VALUE"""),3019.71)</f>
        <v>3019.71</v>
      </c>
      <c r="G81" s="2">
        <f>IFERROR(__xludf.DUMMYFUNCTION("""COMPUTED_VALUE"""),45849.66666666667)</f>
        <v>45849.66667</v>
      </c>
      <c r="H81" s="1">
        <f>IFERROR(__xludf.DUMMYFUNCTION("""COMPUTED_VALUE"""),2947.37)</f>
        <v>2947.37</v>
      </c>
      <c r="J81" s="2">
        <f>IFERROR(__xludf.DUMMYFUNCTION("""COMPUTED_VALUE"""),45849.66666666667)</f>
        <v>45849.66667</v>
      </c>
      <c r="K81" s="1">
        <f>IFERROR(__xludf.DUMMYFUNCTION("""COMPUTED_VALUE"""),2960.77)</f>
        <v>2960.77</v>
      </c>
      <c r="M81" s="2">
        <f>IFERROR(__xludf.DUMMYFUNCTION("""COMPUTED_VALUE"""),45849.66666666667)</f>
        <v>45849.66667</v>
      </c>
      <c r="N81" s="1">
        <f>IFERROR(__xludf.DUMMYFUNCTION("""COMPUTED_VALUE"""),2.50920173E8)</f>
        <v>250920173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IFERROR(__xludf.DUMMYFUNCTION("""COMPUTED_VALUE"""),2957.4)</f>
        <v>2957.4</v>
      </c>
      <c r="D82" s="2">
        <f>IFERROR(__xludf.DUMMYFUNCTION("""COMPUTED_VALUE"""),45856.66666666667)</f>
        <v>45856.66667</v>
      </c>
      <c r="E82" s="1">
        <f>IFERROR(__xludf.DUMMYFUNCTION("""COMPUTED_VALUE"""),2984.65)</f>
        <v>2984.65</v>
      </c>
      <c r="G82" s="2">
        <f>IFERROR(__xludf.DUMMYFUNCTION("""COMPUTED_VALUE"""),45856.66666666667)</f>
        <v>45856.66667</v>
      </c>
      <c r="H82" s="1">
        <f>IFERROR(__xludf.DUMMYFUNCTION("""COMPUTED_VALUE"""),2890.95)</f>
        <v>2890.95</v>
      </c>
      <c r="J82" s="2">
        <f>IFERROR(__xludf.DUMMYFUNCTION("""COMPUTED_VALUE"""),45856.66666666667)</f>
        <v>45856.66667</v>
      </c>
      <c r="K82" s="1">
        <f>IFERROR(__xludf.DUMMYFUNCTION("""COMPUTED_VALUE"""),2922.86)</f>
        <v>2922.86</v>
      </c>
      <c r="M82" s="2">
        <f>IFERROR(__xludf.DUMMYFUNCTION("""COMPUTED_VALUE"""),45856.66666666667)</f>
        <v>45856.66667</v>
      </c>
      <c r="N82" s="1">
        <f>IFERROR(__xludf.DUMMYFUNCTION("""COMPUTED_VALUE"""),3.17629706E8)</f>
        <v>317629706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IFERROR(__xludf.DUMMYFUNCTION("""COMPUTED_VALUE"""),2924.44)</f>
        <v>2924.44</v>
      </c>
      <c r="D83" s="2">
        <f>IFERROR(__xludf.DUMMYFUNCTION("""COMPUTED_VALUE"""),45863.66666666667)</f>
        <v>45863.66667</v>
      </c>
      <c r="E83" s="1">
        <f>IFERROR(__xludf.DUMMYFUNCTION("""COMPUTED_VALUE"""),3007.15)</f>
        <v>3007.15</v>
      </c>
      <c r="G83" s="2">
        <f>IFERROR(__xludf.DUMMYFUNCTION("""COMPUTED_VALUE"""),45863.66666666667)</f>
        <v>45863.66667</v>
      </c>
      <c r="H83" s="1">
        <f>IFERROR(__xludf.DUMMYFUNCTION("""COMPUTED_VALUE"""),2910.19)</f>
        <v>2910.19</v>
      </c>
      <c r="J83" s="2">
        <f>IFERROR(__xludf.DUMMYFUNCTION("""COMPUTED_VALUE"""),45863.66666666667)</f>
        <v>45863.66667</v>
      </c>
      <c r="K83" s="1">
        <f>IFERROR(__xludf.DUMMYFUNCTION("""COMPUTED_VALUE"""),2989.73)</f>
        <v>2989.73</v>
      </c>
      <c r="M83" s="2">
        <f>IFERROR(__xludf.DUMMYFUNCTION("""COMPUTED_VALUE"""),45863.66666666667)</f>
        <v>45863.66667</v>
      </c>
      <c r="N83" s="1">
        <f>IFERROR(__xludf.DUMMYFUNCTION("""COMPUTED_VALUE"""),2.82757914E8)</f>
        <v>282757914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IFERROR(__xludf.DUMMYFUNCTION("""COMPUTED_VALUE"""),2987.07)</f>
        <v>2987.07</v>
      </c>
      <c r="D84" s="2">
        <f>IFERROR(__xludf.DUMMYFUNCTION("""COMPUTED_VALUE"""),45870.66666666667)</f>
        <v>45870.66667</v>
      </c>
      <c r="E84" s="1">
        <f>IFERROR(__xludf.DUMMYFUNCTION("""COMPUTED_VALUE"""),3009.13)</f>
        <v>3009.13</v>
      </c>
      <c r="G84" s="2">
        <f>IFERROR(__xludf.DUMMYFUNCTION("""COMPUTED_VALUE"""),45870.66666666667)</f>
        <v>45870.66667</v>
      </c>
      <c r="H84" s="1">
        <f>IFERROR(__xludf.DUMMYFUNCTION("""COMPUTED_VALUE"""),2872.35)</f>
        <v>2872.35</v>
      </c>
      <c r="J84" s="2">
        <f>IFERROR(__xludf.DUMMYFUNCTION("""COMPUTED_VALUE"""),45870.66666666667)</f>
        <v>45870.66667</v>
      </c>
      <c r="K84" s="1">
        <f>IFERROR(__xludf.DUMMYFUNCTION("""COMPUTED_VALUE"""),2899.4)</f>
        <v>2899.4</v>
      </c>
      <c r="M84" s="2">
        <f>IFERROR(__xludf.DUMMYFUNCTION("""COMPUTED_VALUE"""),45870.66666666667)</f>
        <v>45870.66667</v>
      </c>
      <c r="N84" s="1">
        <f>IFERROR(__xludf.DUMMYFUNCTION("""COMPUTED_VALUE"""),3.57162625E8)</f>
        <v>357162625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IFERROR(__xludf.DUMMYFUNCTION("""COMPUTED_VALUE"""),2932.67)</f>
        <v>2932.67</v>
      </c>
      <c r="D85" s="2">
        <f>IFERROR(__xludf.DUMMYFUNCTION("""COMPUTED_VALUE"""),45877.66666666667)</f>
        <v>45877.66667</v>
      </c>
      <c r="E85" s="1">
        <f>IFERROR(__xludf.DUMMYFUNCTION("""COMPUTED_VALUE"""),2978.63)</f>
        <v>2978.63</v>
      </c>
      <c r="G85" s="2">
        <f>IFERROR(__xludf.DUMMYFUNCTION("""COMPUTED_VALUE"""),45877.66666666667)</f>
        <v>45877.66667</v>
      </c>
      <c r="H85" s="1">
        <f>IFERROR(__xludf.DUMMYFUNCTION("""COMPUTED_VALUE"""),2899.85)</f>
        <v>2899.85</v>
      </c>
      <c r="J85" s="2">
        <f>IFERROR(__xludf.DUMMYFUNCTION("""COMPUTED_VALUE"""),45877.66666666667)</f>
        <v>45877.66667</v>
      </c>
      <c r="K85" s="1">
        <f>IFERROR(__xludf.DUMMYFUNCTION("""COMPUTED_VALUE"""),2972.37)</f>
        <v>2972.37</v>
      </c>
      <c r="M85" s="2">
        <f>IFERROR(__xludf.DUMMYFUNCTION("""COMPUTED_VALUE"""),45877.66666666667)</f>
        <v>45877.66667</v>
      </c>
      <c r="N85" s="1">
        <f>IFERROR(__xludf.DUMMYFUNCTION("""COMPUTED_VALUE"""),3.24099677E8)</f>
        <v>324099677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IFERROR(__xludf.DUMMYFUNCTION("""COMPUTED_VALUE"""),2969.66)</f>
        <v>2969.66</v>
      </c>
      <c r="D86" s="2">
        <f>IFERROR(__xludf.DUMMYFUNCTION("""COMPUTED_VALUE"""),45884.66666666667)</f>
        <v>45884.66667</v>
      </c>
      <c r="E86" s="1">
        <f>IFERROR(__xludf.DUMMYFUNCTION("""COMPUTED_VALUE"""),3001.35)</f>
        <v>3001.35</v>
      </c>
      <c r="G86" s="2">
        <f>IFERROR(__xludf.DUMMYFUNCTION("""COMPUTED_VALUE"""),45884.66666666667)</f>
        <v>45884.66667</v>
      </c>
      <c r="H86" s="1">
        <f>IFERROR(__xludf.DUMMYFUNCTION("""COMPUTED_VALUE"""),2947.21)</f>
        <v>2947.21</v>
      </c>
      <c r="J86" s="2">
        <f>IFERROR(__xludf.DUMMYFUNCTION("""COMPUTED_VALUE"""),45884.66666666667)</f>
        <v>45884.66667</v>
      </c>
      <c r="K86" s="1">
        <f>IFERROR(__xludf.DUMMYFUNCTION("""COMPUTED_VALUE"""),2988.03)</f>
        <v>2988.03</v>
      </c>
      <c r="M86" s="2">
        <f>IFERROR(__xludf.DUMMYFUNCTION("""COMPUTED_VALUE"""),45884.66666666667)</f>
        <v>45884.66667</v>
      </c>
      <c r="N86" s="1">
        <f>IFERROR(__xludf.DUMMYFUNCTION("""COMPUTED_VALUE"""),2.57896005E8)</f>
        <v>257896005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IFERROR(__xludf.DUMMYFUNCTION("""COMPUTED_VALUE"""),2988.42)</f>
        <v>2988.42</v>
      </c>
      <c r="D87" s="2">
        <f>IFERROR(__xludf.DUMMYFUNCTION("""COMPUTED_VALUE"""),45891.66666666667)</f>
        <v>45891.66667</v>
      </c>
      <c r="E87" s="1">
        <f>IFERROR(__xludf.DUMMYFUNCTION("""COMPUTED_VALUE"""),3036.89)</f>
        <v>3036.89</v>
      </c>
      <c r="G87" s="2">
        <f>IFERROR(__xludf.DUMMYFUNCTION("""COMPUTED_VALUE"""),45891.66666666667)</f>
        <v>45891.66667</v>
      </c>
      <c r="H87" s="1">
        <f>IFERROR(__xludf.DUMMYFUNCTION("""COMPUTED_VALUE"""),2947.68)</f>
        <v>2947.68</v>
      </c>
      <c r="J87" s="2">
        <f>IFERROR(__xludf.DUMMYFUNCTION("""COMPUTED_VALUE"""),45891.66666666667)</f>
        <v>45891.66667</v>
      </c>
      <c r="K87" s="1">
        <f>IFERROR(__xludf.DUMMYFUNCTION("""COMPUTED_VALUE"""),3031.31)</f>
        <v>3031.31</v>
      </c>
      <c r="M87" s="2">
        <f>IFERROR(__xludf.DUMMYFUNCTION("""COMPUTED_VALUE"""),45891.66666666667)</f>
        <v>45891.66667</v>
      </c>
      <c r="N87" s="1">
        <f>IFERROR(__xludf.DUMMYFUNCTION("""COMPUTED_VALUE"""),2.60621385E8)</f>
        <v>260621385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IFERROR(__xludf.DUMMYFUNCTION("""COMPUTED_VALUE"""),3028.23)</f>
        <v>3028.23</v>
      </c>
      <c r="D88" s="2">
        <f>IFERROR(__xludf.DUMMYFUNCTION("""COMPUTED_VALUE"""),45898.66666666667)</f>
        <v>45898.66667</v>
      </c>
      <c r="E88" s="1">
        <f>IFERROR(__xludf.DUMMYFUNCTION("""COMPUTED_VALUE"""),3030.87)</f>
        <v>3030.87</v>
      </c>
      <c r="G88" s="2">
        <f>IFERROR(__xludf.DUMMYFUNCTION("""COMPUTED_VALUE"""),45898.66666666667)</f>
        <v>45898.66667</v>
      </c>
      <c r="H88" s="1">
        <f>IFERROR(__xludf.DUMMYFUNCTION("""COMPUTED_VALUE"""),2972.54)</f>
        <v>2972.54</v>
      </c>
      <c r="J88" s="2">
        <f>IFERROR(__xludf.DUMMYFUNCTION("""COMPUTED_VALUE"""),45898.66666666667)</f>
        <v>45898.66667</v>
      </c>
      <c r="K88" s="1">
        <f>IFERROR(__xludf.DUMMYFUNCTION("""COMPUTED_VALUE"""),3001.27)</f>
        <v>3001.27</v>
      </c>
      <c r="M88" s="2">
        <f>IFERROR(__xludf.DUMMYFUNCTION("""COMPUTED_VALUE"""),45898.66666666667)</f>
        <v>45898.66667</v>
      </c>
      <c r="N88" s="1">
        <f>IFERROR(__xludf.DUMMYFUNCTION("""COMPUTED_VALUE"""),2.18009185E8)</f>
        <v>218009185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IFERROR(__xludf.DUMMYFUNCTION("""COMPUTED_VALUE"""),2996.68)</f>
        <v>2996.68</v>
      </c>
      <c r="D89" s="2">
        <f>IFERROR(__xludf.DUMMYFUNCTION("""COMPUTED_VALUE"""),45905.66666666667)</f>
        <v>45905.66667</v>
      </c>
      <c r="E89" s="1">
        <f>IFERROR(__xludf.DUMMYFUNCTION("""COMPUTED_VALUE"""),3026.77)</f>
        <v>3026.77</v>
      </c>
      <c r="G89" s="2">
        <f>IFERROR(__xludf.DUMMYFUNCTION("""COMPUTED_VALUE"""),45905.66666666667)</f>
        <v>45905.66667</v>
      </c>
      <c r="H89" s="1">
        <f>IFERROR(__xludf.DUMMYFUNCTION("""COMPUTED_VALUE"""),2929.48)</f>
        <v>2929.48</v>
      </c>
      <c r="J89" s="2">
        <f>IFERROR(__xludf.DUMMYFUNCTION("""COMPUTED_VALUE"""),45905.66666666667)</f>
        <v>45905.66667</v>
      </c>
      <c r="K89" s="1">
        <f>IFERROR(__xludf.DUMMYFUNCTION("""COMPUTED_VALUE"""),3012.91)</f>
        <v>3012.91</v>
      </c>
      <c r="M89" s="2">
        <f>IFERROR(__xludf.DUMMYFUNCTION("""COMPUTED_VALUE"""),45905.66666666667)</f>
        <v>45905.66667</v>
      </c>
      <c r="N89" s="1">
        <f>IFERROR(__xludf.DUMMYFUNCTION("""COMPUTED_VALUE"""),2.08979435E8)</f>
        <v>208979435</v>
      </c>
    </row>
    <row r="90">
      <c r="A90" s="2">
        <f>IFERROR(__xludf.DUMMYFUNCTION("""COMPUTED_VALUE"""),45912.66666666667)</f>
        <v>45912.66667</v>
      </c>
      <c r="B90" s="1">
        <f>IFERROR(__xludf.DUMMYFUNCTION("""COMPUTED_VALUE"""),3008.12)</f>
        <v>3008.12</v>
      </c>
      <c r="D90" s="2">
        <f>IFERROR(__xludf.DUMMYFUNCTION("""COMPUTED_VALUE"""),45912.66666666667)</f>
        <v>45912.66667</v>
      </c>
      <c r="E90" s="1">
        <f>IFERROR(__xludf.DUMMYFUNCTION("""COMPUTED_VALUE"""),3035.57)</f>
        <v>3035.57</v>
      </c>
      <c r="G90" s="2">
        <f>IFERROR(__xludf.DUMMYFUNCTION("""COMPUTED_VALUE"""),45912.66666666667)</f>
        <v>45912.66667</v>
      </c>
      <c r="H90" s="1">
        <f>IFERROR(__xludf.DUMMYFUNCTION("""COMPUTED_VALUE"""),2928.06)</f>
        <v>2928.06</v>
      </c>
      <c r="J90" s="2">
        <f>IFERROR(__xludf.DUMMYFUNCTION("""COMPUTED_VALUE"""),45912.66666666667)</f>
        <v>45912.66667</v>
      </c>
      <c r="K90" s="1">
        <f>IFERROR(__xludf.DUMMYFUNCTION("""COMPUTED_VALUE"""),2959.78)</f>
        <v>2959.78</v>
      </c>
      <c r="M90" s="2">
        <f>IFERROR(__xludf.DUMMYFUNCTION("""COMPUTED_VALUE"""),45912.66666666667)</f>
        <v>45912.66667</v>
      </c>
      <c r="N90" s="1">
        <f>IFERROR(__xludf.DUMMYFUNCTION("""COMPUTED_VALUE"""),2.55989765E8)</f>
        <v>255989765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IFERROR(__xludf.DUMMYFUNCTION("""COMPUTED_VALUE"""),2960.76)</f>
        <v>2960.76</v>
      </c>
      <c r="D91" s="2">
        <f>IFERROR(__xludf.DUMMYFUNCTION("""COMPUTED_VALUE"""),45919.66666666667)</f>
        <v>45919.66667</v>
      </c>
      <c r="E91" s="1">
        <f>IFERROR(__xludf.DUMMYFUNCTION("""COMPUTED_VALUE"""),2971.94)</f>
        <v>2971.94</v>
      </c>
      <c r="G91" s="2">
        <f>IFERROR(__xludf.DUMMYFUNCTION("""COMPUTED_VALUE"""),45919.66666666667)</f>
        <v>45919.66667</v>
      </c>
      <c r="H91" s="1">
        <f>IFERROR(__xludf.DUMMYFUNCTION("""COMPUTED_VALUE"""),2896.71)</f>
        <v>2896.71</v>
      </c>
      <c r="J91" s="2">
        <f>IFERROR(__xludf.DUMMYFUNCTION("""COMPUTED_VALUE"""),45919.66666666667)</f>
        <v>45919.66667</v>
      </c>
      <c r="K91" s="1">
        <f>IFERROR(__xludf.DUMMYFUNCTION("""COMPUTED_VALUE"""),2920.95)</f>
        <v>2920.95</v>
      </c>
      <c r="M91" s="2">
        <f>IFERROR(__xludf.DUMMYFUNCTION("""COMPUTED_VALUE"""),45919.66666666667)</f>
        <v>45919.66667</v>
      </c>
      <c r="N91" s="1">
        <f>IFERROR(__xludf.DUMMYFUNCTION("""COMPUTED_VALUE"""),3.84039871E8)</f>
        <v>384039871</v>
      </c>
    </row>
  </sheetData>
  <drawing r:id="rId1"/>
</worksheet>
</file>