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IFERROR(__xludf.DUMMYFUNCTION("""COMPUTED_VALUE"""),1007.73)</f>
        <v>1007.73</v>
      </c>
      <c r="D2" s="2">
        <f>IFERROR(__xludf.DUMMYFUNCTION("""COMPUTED_VALUE"""),45296.66666666667)</f>
        <v>45296.66667</v>
      </c>
      <c r="E2" s="1">
        <f>IFERROR(__xludf.DUMMYFUNCTION("""COMPUTED_VALUE"""),1013.81)</f>
        <v>1013.81</v>
      </c>
      <c r="G2" s="2">
        <f>IFERROR(__xludf.DUMMYFUNCTION("""COMPUTED_VALUE"""),45296.66666666667)</f>
        <v>45296.66667</v>
      </c>
      <c r="H2" s="1">
        <f>IFERROR(__xludf.DUMMYFUNCTION("""COMPUTED_VALUE"""),953.57)</f>
        <v>953.57</v>
      </c>
      <c r="J2" s="2">
        <f>IFERROR(__xludf.DUMMYFUNCTION("""COMPUTED_VALUE"""),45296.66666666667)</f>
        <v>45296.66667</v>
      </c>
      <c r="K2" s="1">
        <f>IFERROR(__xludf.DUMMYFUNCTION("""COMPUTED_VALUE"""),961.61)</f>
        <v>961.61</v>
      </c>
      <c r="M2" s="2">
        <f>IFERROR(__xludf.DUMMYFUNCTION("""COMPUTED_VALUE"""),45296.66666666667)</f>
        <v>45296.66667</v>
      </c>
      <c r="N2" s="1">
        <f>IFERROR(__xludf.DUMMYFUNCTION("""COMPUTED_VALUE"""),1.257883204E9)</f>
        <v>1257883204</v>
      </c>
    </row>
    <row r="3">
      <c r="A3" s="2">
        <f>IFERROR(__xludf.DUMMYFUNCTION("""COMPUTED_VALUE"""),45303.66666666667)</f>
        <v>45303.66667</v>
      </c>
      <c r="B3" s="1">
        <f>IFERROR(__xludf.DUMMYFUNCTION("""COMPUTED_VALUE"""),957.32)</f>
        <v>957.32</v>
      </c>
      <c r="D3" s="2">
        <f>IFERROR(__xludf.DUMMYFUNCTION("""COMPUTED_VALUE"""),45303.66666666667)</f>
        <v>45303.66667</v>
      </c>
      <c r="E3" s="1">
        <f>IFERROR(__xludf.DUMMYFUNCTION("""COMPUTED_VALUE"""),976.41)</f>
        <v>976.41</v>
      </c>
      <c r="G3" s="2">
        <f>IFERROR(__xludf.DUMMYFUNCTION("""COMPUTED_VALUE"""),45303.66666666667)</f>
        <v>45303.66667</v>
      </c>
      <c r="H3" s="1">
        <f>IFERROR(__xludf.DUMMYFUNCTION("""COMPUTED_VALUE"""),893.07)</f>
        <v>893.07</v>
      </c>
      <c r="J3" s="2">
        <f>IFERROR(__xludf.DUMMYFUNCTION("""COMPUTED_VALUE"""),45303.66666666667)</f>
        <v>45303.66667</v>
      </c>
      <c r="K3" s="1">
        <f>IFERROR(__xludf.DUMMYFUNCTION("""COMPUTED_VALUE"""),897.98)</f>
        <v>897.98</v>
      </c>
      <c r="M3" s="2">
        <f>IFERROR(__xludf.DUMMYFUNCTION("""COMPUTED_VALUE"""),45303.66666666667)</f>
        <v>45303.66667</v>
      </c>
      <c r="N3" s="1">
        <f>IFERROR(__xludf.DUMMYFUNCTION("""COMPUTED_VALUE"""),1.322554634E9)</f>
        <v>1322554634</v>
      </c>
    </row>
    <row r="4">
      <c r="A4" s="2">
        <f>IFERROR(__xludf.DUMMYFUNCTION("""COMPUTED_VALUE"""),45310.66666666667)</f>
        <v>45310.66667</v>
      </c>
      <c r="B4" s="1">
        <f>IFERROR(__xludf.DUMMYFUNCTION("""COMPUTED_VALUE"""),884.48)</f>
        <v>884.48</v>
      </c>
      <c r="D4" s="2">
        <f>IFERROR(__xludf.DUMMYFUNCTION("""COMPUTED_VALUE"""),45310.66666666667)</f>
        <v>45310.66667</v>
      </c>
      <c r="E4" s="1">
        <f>IFERROR(__xludf.DUMMYFUNCTION("""COMPUTED_VALUE"""),911.39)</f>
        <v>911.39</v>
      </c>
      <c r="G4" s="2">
        <f>IFERROR(__xludf.DUMMYFUNCTION("""COMPUTED_VALUE"""),45310.66666666667)</f>
        <v>45310.66667</v>
      </c>
      <c r="H4" s="1">
        <f>IFERROR(__xludf.DUMMYFUNCTION("""COMPUTED_VALUE"""),857.05)</f>
        <v>857.05</v>
      </c>
      <c r="J4" s="2">
        <f>IFERROR(__xludf.DUMMYFUNCTION("""COMPUTED_VALUE"""),45310.66666666667)</f>
        <v>45310.66667</v>
      </c>
      <c r="K4" s="1">
        <f>IFERROR(__xludf.DUMMYFUNCTION("""COMPUTED_VALUE"""),873.73)</f>
        <v>873.73</v>
      </c>
      <c r="M4" s="2">
        <f>IFERROR(__xludf.DUMMYFUNCTION("""COMPUTED_VALUE"""),45310.66666666667)</f>
        <v>45310.66667</v>
      </c>
      <c r="N4" s="1">
        <f>IFERROR(__xludf.DUMMYFUNCTION("""COMPUTED_VALUE"""),1.198267371E9)</f>
        <v>1198267371</v>
      </c>
    </row>
    <row r="5">
      <c r="A5" s="2">
        <f>IFERROR(__xludf.DUMMYFUNCTION("""COMPUTED_VALUE"""),45317.66666666667)</f>
        <v>45317.66667</v>
      </c>
      <c r="B5" s="1">
        <f>IFERROR(__xludf.DUMMYFUNCTION("""COMPUTED_VALUE"""),874.17)</f>
        <v>874.17</v>
      </c>
      <c r="D5" s="2">
        <f>IFERROR(__xludf.DUMMYFUNCTION("""COMPUTED_VALUE"""),45317.66666666667)</f>
        <v>45317.66667</v>
      </c>
      <c r="E5" s="1">
        <f>IFERROR(__xludf.DUMMYFUNCTION("""COMPUTED_VALUE"""),895.01)</f>
        <v>895.01</v>
      </c>
      <c r="G5" s="2">
        <f>IFERROR(__xludf.DUMMYFUNCTION("""COMPUTED_VALUE"""),45317.66666666667)</f>
        <v>45317.66667</v>
      </c>
      <c r="H5" s="1">
        <f>IFERROR(__xludf.DUMMYFUNCTION("""COMPUTED_VALUE"""),774.15)</f>
        <v>774.15</v>
      </c>
      <c r="J5" s="2">
        <f>IFERROR(__xludf.DUMMYFUNCTION("""COMPUTED_VALUE"""),45317.66666666667)</f>
        <v>45317.66667</v>
      </c>
      <c r="K5" s="1">
        <f>IFERROR(__xludf.DUMMYFUNCTION("""COMPUTED_VALUE"""),787.97)</f>
        <v>787.97</v>
      </c>
      <c r="M5" s="2">
        <f>IFERROR(__xludf.DUMMYFUNCTION("""COMPUTED_VALUE"""),45317.66666666667)</f>
        <v>45317.66667</v>
      </c>
      <c r="N5" s="1">
        <f>IFERROR(__xludf.DUMMYFUNCTION("""COMPUTED_VALUE"""),1.471338147E9)</f>
        <v>1471338147</v>
      </c>
    </row>
    <row r="6">
      <c r="A6" s="2">
        <f>IFERROR(__xludf.DUMMYFUNCTION("""COMPUTED_VALUE"""),45324.66666666667)</f>
        <v>45324.66667</v>
      </c>
      <c r="B6" s="1">
        <f>IFERROR(__xludf.DUMMYFUNCTION("""COMPUTED_VALUE"""),795.04)</f>
        <v>795.04</v>
      </c>
      <c r="D6" s="2">
        <f>IFERROR(__xludf.DUMMYFUNCTION("""COMPUTED_VALUE"""),45324.66666666667)</f>
        <v>45324.66667</v>
      </c>
      <c r="E6" s="1">
        <f>IFERROR(__xludf.DUMMYFUNCTION("""COMPUTED_VALUE"""),836.1)</f>
        <v>836.1</v>
      </c>
      <c r="G6" s="2">
        <f>IFERROR(__xludf.DUMMYFUNCTION("""COMPUTED_VALUE"""),45324.66666666667)</f>
        <v>45324.66667</v>
      </c>
      <c r="H6" s="1">
        <f>IFERROR(__xludf.DUMMYFUNCTION("""COMPUTED_VALUE"""),789.74)</f>
        <v>789.74</v>
      </c>
      <c r="J6" s="2">
        <f>IFERROR(__xludf.DUMMYFUNCTION("""COMPUTED_VALUE"""),45324.66666666667)</f>
        <v>45324.66667</v>
      </c>
      <c r="K6" s="1">
        <f>IFERROR(__xludf.DUMMYFUNCTION("""COMPUTED_VALUE"""),812.05)</f>
        <v>812.05</v>
      </c>
      <c r="M6" s="2">
        <f>IFERROR(__xludf.DUMMYFUNCTION("""COMPUTED_VALUE"""),45324.66666666667)</f>
        <v>45324.66667</v>
      </c>
      <c r="N6" s="1">
        <f>IFERROR(__xludf.DUMMYFUNCTION("""COMPUTED_VALUE"""),1.692695447E9)</f>
        <v>1692695447</v>
      </c>
    </row>
    <row r="7">
      <c r="A7" s="2">
        <f>IFERROR(__xludf.DUMMYFUNCTION("""COMPUTED_VALUE"""),45331.66666666667)</f>
        <v>45331.66667</v>
      </c>
      <c r="B7" s="1">
        <f>IFERROR(__xludf.DUMMYFUNCTION("""COMPUTED_VALUE"""),798.44)</f>
        <v>798.44</v>
      </c>
      <c r="D7" s="2">
        <f>IFERROR(__xludf.DUMMYFUNCTION("""COMPUTED_VALUE"""),45331.66666666667)</f>
        <v>45331.66667</v>
      </c>
      <c r="E7" s="1">
        <f>IFERROR(__xludf.DUMMYFUNCTION("""COMPUTED_VALUE"""),834.29)</f>
        <v>834.29</v>
      </c>
      <c r="G7" s="2">
        <f>IFERROR(__xludf.DUMMYFUNCTION("""COMPUTED_VALUE"""),45331.66666666667)</f>
        <v>45331.66667</v>
      </c>
      <c r="H7" s="1">
        <f>IFERROR(__xludf.DUMMYFUNCTION("""COMPUTED_VALUE"""),767.21)</f>
        <v>767.21</v>
      </c>
      <c r="J7" s="2">
        <f>IFERROR(__xludf.DUMMYFUNCTION("""COMPUTED_VALUE"""),45331.66666666667)</f>
        <v>45331.66667</v>
      </c>
      <c r="K7" s="1">
        <f>IFERROR(__xludf.DUMMYFUNCTION("""COMPUTED_VALUE"""),832.6)</f>
        <v>832.6</v>
      </c>
      <c r="M7" s="2">
        <f>IFERROR(__xludf.DUMMYFUNCTION("""COMPUTED_VALUE"""),45331.66666666667)</f>
        <v>45331.66667</v>
      </c>
      <c r="N7" s="1">
        <f>IFERROR(__xludf.DUMMYFUNCTION("""COMPUTED_VALUE"""),1.479163411E9)</f>
        <v>1479163411</v>
      </c>
    </row>
    <row r="8">
      <c r="A8" s="2">
        <f>IFERROR(__xludf.DUMMYFUNCTION("""COMPUTED_VALUE"""),45338.66666666667)</f>
        <v>45338.66667</v>
      </c>
      <c r="B8" s="1">
        <f>IFERROR(__xludf.DUMMYFUNCTION("""COMPUTED_VALUE"""),827.82)</f>
        <v>827.82</v>
      </c>
      <c r="D8" s="2">
        <f>IFERROR(__xludf.DUMMYFUNCTION("""COMPUTED_VALUE"""),45338.66666666667)</f>
        <v>45338.66667</v>
      </c>
      <c r="E8" s="1">
        <f>IFERROR(__xludf.DUMMYFUNCTION("""COMPUTED_VALUE"""),860.16)</f>
        <v>860.16</v>
      </c>
      <c r="G8" s="2">
        <f>IFERROR(__xludf.DUMMYFUNCTION("""COMPUTED_VALUE"""),45338.66666666667)</f>
        <v>45338.66667</v>
      </c>
      <c r="H8" s="1">
        <f>IFERROR(__xludf.DUMMYFUNCTION("""COMPUTED_VALUE"""),791.62)</f>
        <v>791.62</v>
      </c>
      <c r="J8" s="2">
        <f>IFERROR(__xludf.DUMMYFUNCTION("""COMPUTED_VALUE"""),45338.66666666667)</f>
        <v>45338.66667</v>
      </c>
      <c r="K8" s="1">
        <f>IFERROR(__xludf.DUMMYFUNCTION("""COMPUTED_VALUE"""),849.49)</f>
        <v>849.49</v>
      </c>
      <c r="M8" s="2">
        <f>IFERROR(__xludf.DUMMYFUNCTION("""COMPUTED_VALUE"""),45338.66666666667)</f>
        <v>45338.66667</v>
      </c>
      <c r="N8" s="1">
        <f>IFERROR(__xludf.DUMMYFUNCTION("""COMPUTED_VALUE"""),1.273378998E9)</f>
        <v>1273378998</v>
      </c>
    </row>
    <row r="9">
      <c r="A9" s="2">
        <f>IFERROR(__xludf.DUMMYFUNCTION("""COMPUTED_VALUE"""),45345.66666666667)</f>
        <v>45345.66667</v>
      </c>
      <c r="B9" s="1">
        <f>IFERROR(__xludf.DUMMYFUNCTION("""COMPUTED_VALUE"""),836.81)</f>
        <v>836.81</v>
      </c>
      <c r="D9" s="2">
        <f>IFERROR(__xludf.DUMMYFUNCTION("""COMPUTED_VALUE"""),45345.66666666667)</f>
        <v>45345.66667</v>
      </c>
      <c r="E9" s="1">
        <f>IFERROR(__xludf.DUMMYFUNCTION("""COMPUTED_VALUE"""),847.61)</f>
        <v>847.61</v>
      </c>
      <c r="G9" s="2">
        <f>IFERROR(__xludf.DUMMYFUNCTION("""COMPUTED_VALUE"""),45345.66666666667)</f>
        <v>45345.66667</v>
      </c>
      <c r="H9" s="1">
        <f>IFERROR(__xludf.DUMMYFUNCTION("""COMPUTED_VALUE"""),813.9)</f>
        <v>813.9</v>
      </c>
      <c r="J9" s="2">
        <f>IFERROR(__xludf.DUMMYFUNCTION("""COMPUTED_VALUE"""),45345.66666666667)</f>
        <v>45345.66667</v>
      </c>
      <c r="K9" s="1">
        <f>IFERROR(__xludf.DUMMYFUNCTION("""COMPUTED_VALUE"""),819.3)</f>
        <v>819.3</v>
      </c>
      <c r="M9" s="2">
        <f>IFERROR(__xludf.DUMMYFUNCTION("""COMPUTED_VALUE"""),45345.66666666667)</f>
        <v>45345.66667</v>
      </c>
      <c r="N9" s="1">
        <f>IFERROR(__xludf.DUMMYFUNCTION("""COMPUTED_VALUE"""),1.226311927E9)</f>
        <v>1226311927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IFERROR(__xludf.DUMMYFUNCTION("""COMPUTED_VALUE"""),820.28)</f>
        <v>820.28</v>
      </c>
      <c r="D10" s="2">
        <f>IFERROR(__xludf.DUMMYFUNCTION("""COMPUTED_VALUE"""),45352.66666666667)</f>
        <v>45352.66667</v>
      </c>
      <c r="E10" s="1">
        <f>IFERROR(__xludf.DUMMYFUNCTION("""COMPUTED_VALUE"""),867.84)</f>
        <v>867.84</v>
      </c>
      <c r="G10" s="2">
        <f>IFERROR(__xludf.DUMMYFUNCTION("""COMPUTED_VALUE"""),45352.66666666667)</f>
        <v>45352.66667</v>
      </c>
      <c r="H10" s="1">
        <f>IFERROR(__xludf.DUMMYFUNCTION("""COMPUTED_VALUE"""),820.28)</f>
        <v>820.28</v>
      </c>
      <c r="J10" s="2">
        <f>IFERROR(__xludf.DUMMYFUNCTION("""COMPUTED_VALUE"""),45352.66666666667)</f>
        <v>45352.66667</v>
      </c>
      <c r="K10" s="1">
        <f>IFERROR(__xludf.DUMMYFUNCTION("""COMPUTED_VALUE"""),859.38)</f>
        <v>859.38</v>
      </c>
      <c r="M10" s="2">
        <f>IFERROR(__xludf.DUMMYFUNCTION("""COMPUTED_VALUE"""),45352.66666666667)</f>
        <v>45352.66667</v>
      </c>
      <c r="N10" s="1">
        <f>IFERROR(__xludf.DUMMYFUNCTION("""COMPUTED_VALUE"""),1.347737085E9)</f>
        <v>1347737085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IFERROR(__xludf.DUMMYFUNCTION("""COMPUTED_VALUE"""),846.64)</f>
        <v>846.64</v>
      </c>
      <c r="D11" s="2">
        <f>IFERROR(__xludf.DUMMYFUNCTION("""COMPUTED_VALUE"""),45359.66666666667)</f>
        <v>45359.66667</v>
      </c>
      <c r="E11" s="1">
        <f>IFERROR(__xludf.DUMMYFUNCTION("""COMPUTED_VALUE"""),850.86)</f>
        <v>850.86</v>
      </c>
      <c r="G11" s="2">
        <f>IFERROR(__xludf.DUMMYFUNCTION("""COMPUTED_VALUE"""),45359.66666666667)</f>
        <v>45359.66667</v>
      </c>
      <c r="H11" s="1">
        <f>IFERROR(__xludf.DUMMYFUNCTION("""COMPUTED_VALUE"""),767.01)</f>
        <v>767.01</v>
      </c>
      <c r="J11" s="2">
        <f>IFERROR(__xludf.DUMMYFUNCTION("""COMPUTED_VALUE"""),45359.66666666667)</f>
        <v>45359.66667</v>
      </c>
      <c r="K11" s="1">
        <f>IFERROR(__xludf.DUMMYFUNCTION("""COMPUTED_VALUE"""),771.68)</f>
        <v>771.68</v>
      </c>
      <c r="M11" s="2">
        <f>IFERROR(__xludf.DUMMYFUNCTION("""COMPUTED_VALUE"""),45359.66666666667)</f>
        <v>45359.66667</v>
      </c>
      <c r="N11" s="1">
        <f>IFERROR(__xludf.DUMMYFUNCTION("""COMPUTED_VALUE"""),1.515167685E9)</f>
        <v>1515167685</v>
      </c>
    </row>
    <row r="12">
      <c r="A12" s="2">
        <f>IFERROR(__xludf.DUMMYFUNCTION("""COMPUTED_VALUE"""),45366.66666666667)</f>
        <v>45366.66667</v>
      </c>
      <c r="B12" s="1">
        <f>IFERROR(__xludf.DUMMYFUNCTION("""COMPUTED_VALUE"""),771.17)</f>
        <v>771.17</v>
      </c>
      <c r="D12" s="2">
        <f>IFERROR(__xludf.DUMMYFUNCTION("""COMPUTED_VALUE"""),45366.66666666667)</f>
        <v>45366.66667</v>
      </c>
      <c r="E12" s="1">
        <f>IFERROR(__xludf.DUMMYFUNCTION("""COMPUTED_VALUE"""),794.69)</f>
        <v>794.69</v>
      </c>
      <c r="G12" s="2">
        <f>IFERROR(__xludf.DUMMYFUNCTION("""COMPUTED_VALUE"""),45366.66666666667)</f>
        <v>45366.66667</v>
      </c>
      <c r="H12" s="1">
        <f>IFERROR(__xludf.DUMMYFUNCTION("""COMPUTED_VALUE"""),721.81)</f>
        <v>721.81</v>
      </c>
      <c r="J12" s="2">
        <f>IFERROR(__xludf.DUMMYFUNCTION("""COMPUTED_VALUE"""),45366.66666666667)</f>
        <v>45366.66667</v>
      </c>
      <c r="K12" s="1">
        <f>IFERROR(__xludf.DUMMYFUNCTION("""COMPUTED_VALUE"""),735.09)</f>
        <v>735.09</v>
      </c>
      <c r="M12" s="2">
        <f>IFERROR(__xludf.DUMMYFUNCTION("""COMPUTED_VALUE"""),45366.66666666667)</f>
        <v>45366.66667</v>
      </c>
      <c r="N12" s="1">
        <f>IFERROR(__xludf.DUMMYFUNCTION("""COMPUTED_VALUE"""),1.390877522E9)</f>
        <v>1390877522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IFERROR(__xludf.DUMMYFUNCTION("""COMPUTED_VALUE"""),756.02)</f>
        <v>756.02</v>
      </c>
      <c r="D13" s="2">
        <f>IFERROR(__xludf.DUMMYFUNCTION("""COMPUTED_VALUE"""),45373.66666666667)</f>
        <v>45373.66667</v>
      </c>
      <c r="E13" s="1">
        <f>IFERROR(__xludf.DUMMYFUNCTION("""COMPUTED_VALUE"""),789.99)</f>
        <v>789.99</v>
      </c>
      <c r="G13" s="2">
        <f>IFERROR(__xludf.DUMMYFUNCTION("""COMPUTED_VALUE"""),45373.66666666667)</f>
        <v>45373.66667</v>
      </c>
      <c r="H13" s="1">
        <f>IFERROR(__xludf.DUMMYFUNCTION("""COMPUTED_VALUE"""),741.48)</f>
        <v>741.48</v>
      </c>
      <c r="J13" s="2">
        <f>IFERROR(__xludf.DUMMYFUNCTION("""COMPUTED_VALUE"""),45373.66666666667)</f>
        <v>45373.66667</v>
      </c>
      <c r="K13" s="1">
        <f>IFERROR(__xludf.DUMMYFUNCTION("""COMPUTED_VALUE"""),767.63)</f>
        <v>767.63</v>
      </c>
      <c r="M13" s="2">
        <f>IFERROR(__xludf.DUMMYFUNCTION("""COMPUTED_VALUE"""),45373.66666666667)</f>
        <v>45373.66667</v>
      </c>
      <c r="N13" s="1">
        <f>IFERROR(__xludf.DUMMYFUNCTION("""COMPUTED_VALUE"""),1.06979331E9)</f>
        <v>1069793310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IFERROR(__xludf.DUMMYFUNCTION("""COMPUTED_VALUE"""),761.96)</f>
        <v>761.96</v>
      </c>
      <c r="D14" s="2">
        <f>IFERROR(__xludf.DUMMYFUNCTION("""COMPUTED_VALUE"""),45379.66666666667)</f>
        <v>45379.66667</v>
      </c>
      <c r="E14" s="1">
        <f>IFERROR(__xludf.DUMMYFUNCTION("""COMPUTED_VALUE"""),810.09)</f>
        <v>810.09</v>
      </c>
      <c r="G14" s="2">
        <f>IFERROR(__xludf.DUMMYFUNCTION("""COMPUTED_VALUE"""),45379.66666666667)</f>
        <v>45379.66667</v>
      </c>
      <c r="H14" s="1">
        <f>IFERROR(__xludf.DUMMYFUNCTION("""COMPUTED_VALUE"""),761.96)</f>
        <v>761.96</v>
      </c>
      <c r="J14" s="2">
        <f>IFERROR(__xludf.DUMMYFUNCTION("""COMPUTED_VALUE"""),45379.66666666667)</f>
        <v>45379.66667</v>
      </c>
      <c r="K14" s="1">
        <f>IFERROR(__xludf.DUMMYFUNCTION("""COMPUTED_VALUE"""),789.14)</f>
        <v>789.14</v>
      </c>
      <c r="M14" s="2">
        <f>IFERROR(__xludf.DUMMYFUNCTION("""COMPUTED_VALUE"""),45379.66666666667)</f>
        <v>45379.66667</v>
      </c>
      <c r="N14" s="1">
        <f>IFERROR(__xludf.DUMMYFUNCTION("""COMPUTED_VALUE"""),1.086198247E9)</f>
        <v>1086198247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IFERROR(__xludf.DUMMYFUNCTION("""COMPUTED_VALUE"""),790.65)</f>
        <v>790.65</v>
      </c>
      <c r="D15" s="2">
        <f>IFERROR(__xludf.DUMMYFUNCTION("""COMPUTED_VALUE"""),45387.66666666667)</f>
        <v>45387.66667</v>
      </c>
      <c r="E15" s="1">
        <f>IFERROR(__xludf.DUMMYFUNCTION("""COMPUTED_VALUE"""),794.47)</f>
        <v>794.47</v>
      </c>
      <c r="G15" s="2">
        <f>IFERROR(__xludf.DUMMYFUNCTION("""COMPUTED_VALUE"""),45387.66666666667)</f>
        <v>45387.66667</v>
      </c>
      <c r="H15" s="1">
        <f>IFERROR(__xludf.DUMMYFUNCTION("""COMPUTED_VALUE"""),734.09)</f>
        <v>734.09</v>
      </c>
      <c r="J15" s="2">
        <f>IFERROR(__xludf.DUMMYFUNCTION("""COMPUTED_VALUE"""),45387.66666666667)</f>
        <v>45387.66667</v>
      </c>
      <c r="K15" s="1">
        <f>IFERROR(__xludf.DUMMYFUNCTION("""COMPUTED_VALUE"""),748.91)</f>
        <v>748.91</v>
      </c>
      <c r="M15" s="2">
        <f>IFERROR(__xludf.DUMMYFUNCTION("""COMPUTED_VALUE"""),45387.66666666667)</f>
        <v>45387.66667</v>
      </c>
      <c r="N15" s="1">
        <f>IFERROR(__xludf.DUMMYFUNCTION("""COMPUTED_VALUE"""),1.232731083E9)</f>
        <v>1232731083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IFERROR(__xludf.DUMMYFUNCTION("""COMPUTED_VALUE"""),763.43)</f>
        <v>763.43</v>
      </c>
      <c r="D16" s="2">
        <f>IFERROR(__xludf.DUMMYFUNCTION("""COMPUTED_VALUE"""),45394.66666666667)</f>
        <v>45394.66667</v>
      </c>
      <c r="E16" s="1">
        <f>IFERROR(__xludf.DUMMYFUNCTION("""COMPUTED_VALUE"""),797.25)</f>
        <v>797.25</v>
      </c>
      <c r="G16" s="2">
        <f>IFERROR(__xludf.DUMMYFUNCTION("""COMPUTED_VALUE"""),45394.66666666667)</f>
        <v>45394.66667</v>
      </c>
      <c r="H16" s="1">
        <f>IFERROR(__xludf.DUMMYFUNCTION("""COMPUTED_VALUE"""),754.64)</f>
        <v>754.64</v>
      </c>
      <c r="J16" s="2">
        <f>IFERROR(__xludf.DUMMYFUNCTION("""COMPUTED_VALUE"""),45394.66666666667)</f>
        <v>45394.66667</v>
      </c>
      <c r="K16" s="1">
        <f>IFERROR(__xludf.DUMMYFUNCTION("""COMPUTED_VALUE"""),759.26)</f>
        <v>759.26</v>
      </c>
      <c r="M16" s="2">
        <f>IFERROR(__xludf.DUMMYFUNCTION("""COMPUTED_VALUE"""),45394.66666666667)</f>
        <v>45394.66667</v>
      </c>
      <c r="N16" s="1">
        <f>IFERROR(__xludf.DUMMYFUNCTION("""COMPUTED_VALUE"""),1.142042784E9)</f>
        <v>1142042784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IFERROR(__xludf.DUMMYFUNCTION("""COMPUTED_VALUE"""),758.49)</f>
        <v>758.49</v>
      </c>
      <c r="D17" s="2">
        <f>IFERROR(__xludf.DUMMYFUNCTION("""COMPUTED_VALUE"""),45401.66666666667)</f>
        <v>45401.66667</v>
      </c>
      <c r="E17" s="1">
        <f>IFERROR(__xludf.DUMMYFUNCTION("""COMPUTED_VALUE"""),760.09)</f>
        <v>760.09</v>
      </c>
      <c r="G17" s="2">
        <f>IFERROR(__xludf.DUMMYFUNCTION("""COMPUTED_VALUE"""),45401.66666666667)</f>
        <v>45401.66667</v>
      </c>
      <c r="H17" s="1">
        <f>IFERROR(__xludf.DUMMYFUNCTION("""COMPUTED_VALUE"""),677.6)</f>
        <v>677.6</v>
      </c>
      <c r="J17" s="2">
        <f>IFERROR(__xludf.DUMMYFUNCTION("""COMPUTED_VALUE"""),45401.66666666667)</f>
        <v>45401.66667</v>
      </c>
      <c r="K17" s="1">
        <f>IFERROR(__xludf.DUMMYFUNCTION("""COMPUTED_VALUE"""),680.62)</f>
        <v>680.62</v>
      </c>
      <c r="M17" s="2">
        <f>IFERROR(__xludf.DUMMYFUNCTION("""COMPUTED_VALUE"""),45401.66666666667)</f>
        <v>45401.66667</v>
      </c>
      <c r="N17" s="1">
        <f>IFERROR(__xludf.DUMMYFUNCTION("""COMPUTED_VALUE"""),1.182207276E9)</f>
        <v>1182207276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IFERROR(__xludf.DUMMYFUNCTION("""COMPUTED_VALUE"""),661.24)</f>
        <v>661.24</v>
      </c>
      <c r="D18" s="2">
        <f>IFERROR(__xludf.DUMMYFUNCTION("""COMPUTED_VALUE"""),45408.66666666667)</f>
        <v>45408.66667</v>
      </c>
      <c r="E18" s="1">
        <f>IFERROR(__xludf.DUMMYFUNCTION("""COMPUTED_VALUE"""),768.0)</f>
        <v>768</v>
      </c>
      <c r="G18" s="2">
        <f>IFERROR(__xludf.DUMMYFUNCTION("""COMPUTED_VALUE"""),45408.66666666667)</f>
        <v>45408.66667</v>
      </c>
      <c r="H18" s="1">
        <f>IFERROR(__xludf.DUMMYFUNCTION("""COMPUTED_VALUE"""),655.82)</f>
        <v>655.82</v>
      </c>
      <c r="J18" s="2">
        <f>IFERROR(__xludf.DUMMYFUNCTION("""COMPUTED_VALUE"""),45408.66666666667)</f>
        <v>45408.66667</v>
      </c>
      <c r="K18" s="1">
        <f>IFERROR(__xludf.DUMMYFUNCTION("""COMPUTED_VALUE"""),755.74)</f>
        <v>755.74</v>
      </c>
      <c r="M18" s="2">
        <f>IFERROR(__xludf.DUMMYFUNCTION("""COMPUTED_VALUE"""),45408.66666666667)</f>
        <v>45408.66667</v>
      </c>
      <c r="N18" s="1">
        <f>IFERROR(__xludf.DUMMYFUNCTION("""COMPUTED_VALUE"""),1.466734049E9)</f>
        <v>1466734049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IFERROR(__xludf.DUMMYFUNCTION("""COMPUTED_VALUE"""),819.19)</f>
        <v>819.19</v>
      </c>
      <c r="D19" s="2">
        <f>IFERROR(__xludf.DUMMYFUNCTION("""COMPUTED_VALUE"""),45415.66666666667)</f>
        <v>45415.66667</v>
      </c>
      <c r="E19" s="1">
        <f>IFERROR(__xludf.DUMMYFUNCTION("""COMPUTED_VALUE"""),852.18)</f>
        <v>852.18</v>
      </c>
      <c r="G19" s="2">
        <f>IFERROR(__xludf.DUMMYFUNCTION("""COMPUTED_VALUE"""),45415.66666666667)</f>
        <v>45415.66667</v>
      </c>
      <c r="H19" s="1">
        <f>IFERROR(__xludf.DUMMYFUNCTION("""COMPUTED_VALUE"""),778.03)</f>
        <v>778.03</v>
      </c>
      <c r="J19" s="2">
        <f>IFERROR(__xludf.DUMMYFUNCTION("""COMPUTED_VALUE"""),45415.66666666667)</f>
        <v>45415.66667</v>
      </c>
      <c r="K19" s="1">
        <f>IFERROR(__xludf.DUMMYFUNCTION("""COMPUTED_VALUE"""),797.43)</f>
        <v>797.43</v>
      </c>
      <c r="M19" s="2">
        <f>IFERROR(__xludf.DUMMYFUNCTION("""COMPUTED_VALUE"""),45415.66666666667)</f>
        <v>45415.66667</v>
      </c>
      <c r="N19" s="1">
        <f>IFERROR(__xludf.DUMMYFUNCTION("""COMPUTED_VALUE"""),1.368950675E9)</f>
        <v>1368950675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IFERROR(__xludf.DUMMYFUNCTION("""COMPUTED_VALUE"""),807.67)</f>
        <v>807.67</v>
      </c>
      <c r="D20" s="2">
        <f>IFERROR(__xludf.DUMMYFUNCTION("""COMPUTED_VALUE"""),45422.66666666667)</f>
        <v>45422.66667</v>
      </c>
      <c r="E20" s="1">
        <f>IFERROR(__xludf.DUMMYFUNCTION("""COMPUTED_VALUE"""),820.25)</f>
        <v>820.25</v>
      </c>
      <c r="G20" s="2">
        <f>IFERROR(__xludf.DUMMYFUNCTION("""COMPUTED_VALUE"""),45422.66666666667)</f>
        <v>45422.66667</v>
      </c>
      <c r="H20" s="1">
        <f>IFERROR(__xludf.DUMMYFUNCTION("""COMPUTED_VALUE"""),754.7)</f>
        <v>754.7</v>
      </c>
      <c r="J20" s="2">
        <f>IFERROR(__xludf.DUMMYFUNCTION("""COMPUTED_VALUE"""),45422.66666666667)</f>
        <v>45422.66667</v>
      </c>
      <c r="K20" s="1">
        <f>IFERROR(__xludf.DUMMYFUNCTION("""COMPUTED_VALUE"""),757.3)</f>
        <v>757.3</v>
      </c>
      <c r="M20" s="2">
        <f>IFERROR(__xludf.DUMMYFUNCTION("""COMPUTED_VALUE"""),45422.66666666667)</f>
        <v>45422.66667</v>
      </c>
      <c r="N20" s="1">
        <f>IFERROR(__xludf.DUMMYFUNCTION("""COMPUTED_VALUE"""),1.106069898E9)</f>
        <v>1106069898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IFERROR(__xludf.DUMMYFUNCTION("""COMPUTED_VALUE"""),763.87)</f>
        <v>763.87</v>
      </c>
      <c r="D21" s="2">
        <f>IFERROR(__xludf.DUMMYFUNCTION("""COMPUTED_VALUE"""),45429.66666666667)</f>
        <v>45429.66667</v>
      </c>
      <c r="E21" s="1">
        <f>IFERROR(__xludf.DUMMYFUNCTION("""COMPUTED_VALUE"""),797.94)</f>
        <v>797.94</v>
      </c>
      <c r="G21" s="2">
        <f>IFERROR(__xludf.DUMMYFUNCTION("""COMPUTED_VALUE"""),45429.66666666667)</f>
        <v>45429.66667</v>
      </c>
      <c r="H21" s="1">
        <f>IFERROR(__xludf.DUMMYFUNCTION("""COMPUTED_VALUE"""),761.36)</f>
        <v>761.36</v>
      </c>
      <c r="J21" s="2">
        <f>IFERROR(__xludf.DUMMYFUNCTION("""COMPUTED_VALUE"""),45429.66666666667)</f>
        <v>45429.66667</v>
      </c>
      <c r="K21" s="1">
        <f>IFERROR(__xludf.DUMMYFUNCTION("""COMPUTED_VALUE"""),787.24)</f>
        <v>787.24</v>
      </c>
      <c r="M21" s="2">
        <f>IFERROR(__xludf.DUMMYFUNCTION("""COMPUTED_VALUE"""),45429.66666666667)</f>
        <v>45429.66667</v>
      </c>
      <c r="N21" s="1">
        <f>IFERROR(__xludf.DUMMYFUNCTION("""COMPUTED_VALUE"""),1.19106366E9)</f>
        <v>1191063660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IFERROR(__xludf.DUMMYFUNCTION("""COMPUTED_VALUE"""),787.3)</f>
        <v>787.3</v>
      </c>
      <c r="D22" s="2">
        <f>IFERROR(__xludf.DUMMYFUNCTION("""COMPUTED_VALUE"""),45436.66666666667)</f>
        <v>45436.66667</v>
      </c>
      <c r="E22" s="1">
        <f>IFERROR(__xludf.DUMMYFUNCTION("""COMPUTED_VALUE"""),813.79)</f>
        <v>813.79</v>
      </c>
      <c r="G22" s="2">
        <f>IFERROR(__xludf.DUMMYFUNCTION("""COMPUTED_VALUE"""),45436.66666666667)</f>
        <v>45436.66667</v>
      </c>
      <c r="H22" s="1">
        <f>IFERROR(__xludf.DUMMYFUNCTION("""COMPUTED_VALUE"""),765.97)</f>
        <v>765.97</v>
      </c>
      <c r="J22" s="2">
        <f>IFERROR(__xludf.DUMMYFUNCTION("""COMPUTED_VALUE"""),45436.66666666667)</f>
        <v>45436.66667</v>
      </c>
      <c r="K22" s="1">
        <f>IFERROR(__xludf.DUMMYFUNCTION("""COMPUTED_VALUE"""),787.65)</f>
        <v>787.65</v>
      </c>
      <c r="M22" s="2">
        <f>IFERROR(__xludf.DUMMYFUNCTION("""COMPUTED_VALUE"""),45436.66666666667)</f>
        <v>45436.66667</v>
      </c>
      <c r="N22" s="1">
        <f>IFERROR(__xludf.DUMMYFUNCTION("""COMPUTED_VALUE"""),9.53370973E8)</f>
        <v>953370973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IFERROR(__xludf.DUMMYFUNCTION("""COMPUTED_VALUE"""),778.38)</f>
        <v>778.38</v>
      </c>
      <c r="D23" s="2">
        <f>IFERROR(__xludf.DUMMYFUNCTION("""COMPUTED_VALUE"""),45443.66666666667)</f>
        <v>45443.66667</v>
      </c>
      <c r="E23" s="1">
        <f>IFERROR(__xludf.DUMMYFUNCTION("""COMPUTED_VALUE"""),793.48)</f>
        <v>793.48</v>
      </c>
      <c r="G23" s="2">
        <f>IFERROR(__xludf.DUMMYFUNCTION("""COMPUTED_VALUE"""),45443.66666666667)</f>
        <v>45443.66667</v>
      </c>
      <c r="H23" s="1">
        <f>IFERROR(__xludf.DUMMYFUNCTION("""COMPUTED_VALUE"""),764.6)</f>
        <v>764.6</v>
      </c>
      <c r="J23" s="2">
        <f>IFERROR(__xludf.DUMMYFUNCTION("""COMPUTED_VALUE"""),45443.66666666667)</f>
        <v>45443.66667</v>
      </c>
      <c r="K23" s="1">
        <f>IFERROR(__xludf.DUMMYFUNCTION("""COMPUTED_VALUE"""),786.25)</f>
        <v>786.25</v>
      </c>
      <c r="M23" s="2">
        <f>IFERROR(__xludf.DUMMYFUNCTION("""COMPUTED_VALUE"""),45443.66666666667)</f>
        <v>45443.66667</v>
      </c>
      <c r="N23" s="1">
        <f>IFERROR(__xludf.DUMMYFUNCTION("""COMPUTED_VALUE"""),8.36902567E8)</f>
        <v>836902567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IFERROR(__xludf.DUMMYFUNCTION("""COMPUTED_VALUE"""),787.26)</f>
        <v>787.26</v>
      </c>
      <c r="D24" s="2">
        <f>IFERROR(__xludf.DUMMYFUNCTION("""COMPUTED_VALUE"""),45450.66666666667)</f>
        <v>45450.66667</v>
      </c>
      <c r="E24" s="1">
        <f>IFERROR(__xludf.DUMMYFUNCTION("""COMPUTED_VALUE"""),802.27)</f>
        <v>802.27</v>
      </c>
      <c r="G24" s="2">
        <f>IFERROR(__xludf.DUMMYFUNCTION("""COMPUTED_VALUE"""),45450.66666666667)</f>
        <v>45450.66667</v>
      </c>
      <c r="H24" s="1">
        <f>IFERROR(__xludf.DUMMYFUNCTION("""COMPUTED_VALUE"""),764.82)</f>
        <v>764.82</v>
      </c>
      <c r="J24" s="2">
        <f>IFERROR(__xludf.DUMMYFUNCTION("""COMPUTED_VALUE"""),45450.66666666667)</f>
        <v>45450.66667</v>
      </c>
      <c r="K24" s="1">
        <f>IFERROR(__xludf.DUMMYFUNCTION("""COMPUTED_VALUE"""),783.96)</f>
        <v>783.96</v>
      </c>
      <c r="M24" s="2">
        <f>IFERROR(__xludf.DUMMYFUNCTION("""COMPUTED_VALUE"""),45450.66666666667)</f>
        <v>45450.66667</v>
      </c>
      <c r="N24" s="1">
        <f>IFERROR(__xludf.DUMMYFUNCTION("""COMPUTED_VALUE"""),9.21363756E8)</f>
        <v>921363756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IFERROR(__xludf.DUMMYFUNCTION("""COMPUTED_VALUE"""),778.77)</f>
        <v>778.77</v>
      </c>
      <c r="D25" s="2">
        <f>IFERROR(__xludf.DUMMYFUNCTION("""COMPUTED_VALUE"""),45457.66666666667)</f>
        <v>45457.66667</v>
      </c>
      <c r="E25" s="1">
        <f>IFERROR(__xludf.DUMMYFUNCTION("""COMPUTED_VALUE"""),824.35)</f>
        <v>824.35</v>
      </c>
      <c r="G25" s="2">
        <f>IFERROR(__xludf.DUMMYFUNCTION("""COMPUTED_VALUE"""),45457.66666666667)</f>
        <v>45457.66667</v>
      </c>
      <c r="H25" s="1">
        <f>IFERROR(__xludf.DUMMYFUNCTION("""COMPUTED_VALUE"""),752.45)</f>
        <v>752.45</v>
      </c>
      <c r="J25" s="2">
        <f>IFERROR(__xludf.DUMMYFUNCTION("""COMPUTED_VALUE"""),45457.66666666667)</f>
        <v>45457.66667</v>
      </c>
      <c r="K25" s="1">
        <f>IFERROR(__xludf.DUMMYFUNCTION("""COMPUTED_VALUE"""),776.54)</f>
        <v>776.54</v>
      </c>
      <c r="M25" s="2">
        <f>IFERROR(__xludf.DUMMYFUNCTION("""COMPUTED_VALUE"""),45457.66666666667)</f>
        <v>45457.66667</v>
      </c>
      <c r="N25" s="1">
        <f>IFERROR(__xludf.DUMMYFUNCTION("""COMPUTED_VALUE"""),1.089497984E9)</f>
        <v>1089497984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IFERROR(__xludf.DUMMYFUNCTION("""COMPUTED_VALUE"""),776.28)</f>
        <v>776.28</v>
      </c>
      <c r="D26" s="2">
        <f>IFERROR(__xludf.DUMMYFUNCTION("""COMPUTED_VALUE"""),45464.66666666667)</f>
        <v>45464.66667</v>
      </c>
      <c r="E26" s="1">
        <f>IFERROR(__xludf.DUMMYFUNCTION("""COMPUTED_VALUE"""),813.53)</f>
        <v>813.53</v>
      </c>
      <c r="G26" s="2">
        <f>IFERROR(__xludf.DUMMYFUNCTION("""COMPUTED_VALUE"""),45464.66666666667)</f>
        <v>45464.66667</v>
      </c>
      <c r="H26" s="1">
        <f>IFERROR(__xludf.DUMMYFUNCTION("""COMPUTED_VALUE"""),774.7)</f>
        <v>774.7</v>
      </c>
      <c r="J26" s="2">
        <f>IFERROR(__xludf.DUMMYFUNCTION("""COMPUTED_VALUE"""),45464.66666666667)</f>
        <v>45464.66667</v>
      </c>
      <c r="K26" s="1">
        <f>IFERROR(__xludf.DUMMYFUNCTION("""COMPUTED_VALUE"""),796.12)</f>
        <v>796.12</v>
      </c>
      <c r="M26" s="2">
        <f>IFERROR(__xludf.DUMMYFUNCTION("""COMPUTED_VALUE"""),45464.66666666667)</f>
        <v>45464.66667</v>
      </c>
      <c r="N26" s="1">
        <f>IFERROR(__xludf.DUMMYFUNCTION("""COMPUTED_VALUE"""),7.79755407E8)</f>
        <v>779755407</v>
      </c>
    </row>
    <row r="27">
      <c r="A27" s="2">
        <f>IFERROR(__xludf.DUMMYFUNCTION("""COMPUTED_VALUE"""),45471.66666666667)</f>
        <v>45471.66667</v>
      </c>
      <c r="B27" s="1">
        <f>IFERROR(__xludf.DUMMYFUNCTION("""COMPUTED_VALUE"""),802.72)</f>
        <v>802.72</v>
      </c>
      <c r="D27" s="2">
        <f>IFERROR(__xludf.DUMMYFUNCTION("""COMPUTED_VALUE"""),45471.66666666667)</f>
        <v>45471.66667</v>
      </c>
      <c r="E27" s="1">
        <f>IFERROR(__xludf.DUMMYFUNCTION("""COMPUTED_VALUE"""),861.6)</f>
        <v>861.6</v>
      </c>
      <c r="G27" s="2">
        <f>IFERROR(__xludf.DUMMYFUNCTION("""COMPUTED_VALUE"""),45471.66666666667)</f>
        <v>45471.66667</v>
      </c>
      <c r="H27" s="1">
        <f>IFERROR(__xludf.DUMMYFUNCTION("""COMPUTED_VALUE"""),795.55)</f>
        <v>795.55</v>
      </c>
      <c r="J27" s="2">
        <f>IFERROR(__xludf.DUMMYFUNCTION("""COMPUTED_VALUE"""),45471.66666666667)</f>
        <v>45471.66667</v>
      </c>
      <c r="K27" s="1">
        <f>IFERROR(__xludf.DUMMYFUNCTION("""COMPUTED_VALUE"""),844.58)</f>
        <v>844.58</v>
      </c>
      <c r="M27" s="2">
        <f>IFERROR(__xludf.DUMMYFUNCTION("""COMPUTED_VALUE"""),45471.66666666667)</f>
        <v>45471.66667</v>
      </c>
      <c r="N27" s="1">
        <f>IFERROR(__xludf.DUMMYFUNCTION("""COMPUTED_VALUE"""),1.531038349E9)</f>
        <v>1531038349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IFERROR(__xludf.DUMMYFUNCTION("""COMPUTED_VALUE"""),854.74)</f>
        <v>854.74</v>
      </c>
      <c r="D28" s="2">
        <f>IFERROR(__xludf.DUMMYFUNCTION("""COMPUTED_VALUE"""),45478.66666666667)</f>
        <v>45478.66667</v>
      </c>
      <c r="E28" s="1">
        <f>IFERROR(__xludf.DUMMYFUNCTION("""COMPUTED_VALUE"""),1016.85)</f>
        <v>1016.85</v>
      </c>
      <c r="G28" s="2">
        <f>IFERROR(__xludf.DUMMYFUNCTION("""COMPUTED_VALUE"""),45478.66666666667)</f>
        <v>45478.66667</v>
      </c>
      <c r="H28" s="1">
        <f>IFERROR(__xludf.DUMMYFUNCTION("""COMPUTED_VALUE"""),854.74)</f>
        <v>854.74</v>
      </c>
      <c r="J28" s="2">
        <f>IFERROR(__xludf.DUMMYFUNCTION("""COMPUTED_VALUE"""),45478.66666666667)</f>
        <v>45478.66667</v>
      </c>
      <c r="K28" s="1">
        <f>IFERROR(__xludf.DUMMYFUNCTION("""COMPUTED_VALUE"""),1014.17)</f>
        <v>1014.17</v>
      </c>
      <c r="M28" s="2">
        <f>IFERROR(__xludf.DUMMYFUNCTION("""COMPUTED_VALUE"""),45478.66666666667)</f>
        <v>45478.66667</v>
      </c>
      <c r="N28" s="1">
        <f>IFERROR(__xludf.DUMMYFUNCTION("""COMPUTED_VALUE"""),1.286321636E9)</f>
        <v>1286321636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IFERROR(__xludf.DUMMYFUNCTION("""COMPUTED_VALUE"""),1003.29)</f>
        <v>1003.29</v>
      </c>
      <c r="D29" s="2">
        <f>IFERROR(__xludf.DUMMYFUNCTION("""COMPUTED_VALUE"""),45485.66666666667)</f>
        <v>45485.66667</v>
      </c>
      <c r="E29" s="1">
        <f>IFERROR(__xludf.DUMMYFUNCTION("""COMPUTED_VALUE"""),1084.9)</f>
        <v>1084.9</v>
      </c>
      <c r="G29" s="2">
        <f>IFERROR(__xludf.DUMMYFUNCTION("""COMPUTED_VALUE"""),45485.66666666667)</f>
        <v>45485.66667</v>
      </c>
      <c r="H29" s="1">
        <f>IFERROR(__xludf.DUMMYFUNCTION("""COMPUTED_VALUE"""),968.37)</f>
        <v>968.37</v>
      </c>
      <c r="J29" s="2">
        <f>IFERROR(__xludf.DUMMYFUNCTION("""COMPUTED_VALUE"""),45485.66666666667)</f>
        <v>45485.66667</v>
      </c>
      <c r="K29" s="1">
        <f>IFERROR(__xludf.DUMMYFUNCTION("""COMPUTED_VALUE"""),1021.46)</f>
        <v>1021.46</v>
      </c>
      <c r="M29" s="2">
        <f>IFERROR(__xludf.DUMMYFUNCTION("""COMPUTED_VALUE"""),45485.66666666667)</f>
        <v>45485.66667</v>
      </c>
      <c r="N29" s="1">
        <f>IFERROR(__xludf.DUMMYFUNCTION("""COMPUTED_VALUE"""),2.048989045E9)</f>
        <v>2048989045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IFERROR(__xludf.DUMMYFUNCTION("""COMPUTED_VALUE"""),1044.91)</f>
        <v>1044.91</v>
      </c>
      <c r="D30" s="2">
        <f>IFERROR(__xludf.DUMMYFUNCTION("""COMPUTED_VALUE"""),45492.66666666667)</f>
        <v>45492.66667</v>
      </c>
      <c r="E30" s="1">
        <f>IFERROR(__xludf.DUMMYFUNCTION("""COMPUTED_VALUE"""),1076.89)</f>
        <v>1076.89</v>
      </c>
      <c r="G30" s="2">
        <f>IFERROR(__xludf.DUMMYFUNCTION("""COMPUTED_VALUE"""),45492.66666666667)</f>
        <v>45492.66667</v>
      </c>
      <c r="H30" s="1">
        <f>IFERROR(__xludf.DUMMYFUNCTION("""COMPUTED_VALUE"""),980.3)</f>
        <v>980.3</v>
      </c>
      <c r="J30" s="2">
        <f>IFERROR(__xludf.DUMMYFUNCTION("""COMPUTED_VALUE"""),45492.66666666667)</f>
        <v>45492.66667</v>
      </c>
      <c r="K30" s="1">
        <f>IFERROR(__xludf.DUMMYFUNCTION("""COMPUTED_VALUE"""),987.05)</f>
        <v>987.05</v>
      </c>
      <c r="M30" s="2">
        <f>IFERROR(__xludf.DUMMYFUNCTION("""COMPUTED_VALUE"""),45492.66666666667)</f>
        <v>45492.66667</v>
      </c>
      <c r="N30" s="1">
        <f>IFERROR(__xludf.DUMMYFUNCTION("""COMPUTED_VALUE"""),1.628979844E9)</f>
        <v>1628979844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IFERROR(__xludf.DUMMYFUNCTION("""COMPUTED_VALUE"""),1004.48)</f>
        <v>1004.48</v>
      </c>
      <c r="D31" s="2">
        <f>IFERROR(__xludf.DUMMYFUNCTION("""COMPUTED_VALUE"""),45499.66666666667)</f>
        <v>45499.66667</v>
      </c>
      <c r="E31" s="1">
        <f>IFERROR(__xludf.DUMMYFUNCTION("""COMPUTED_VALUE"""),1038.5)</f>
        <v>1038.5</v>
      </c>
      <c r="G31" s="2">
        <f>IFERROR(__xludf.DUMMYFUNCTION("""COMPUTED_VALUE"""),45499.66666666667)</f>
        <v>45499.66667</v>
      </c>
      <c r="H31" s="1">
        <f>IFERROR(__xludf.DUMMYFUNCTION("""COMPUTED_VALUE"""),892.56)</f>
        <v>892.56</v>
      </c>
      <c r="J31" s="2">
        <f>IFERROR(__xludf.DUMMYFUNCTION("""COMPUTED_VALUE"""),45499.66666666667)</f>
        <v>45499.66667</v>
      </c>
      <c r="K31" s="1">
        <f>IFERROR(__xludf.DUMMYFUNCTION("""COMPUTED_VALUE"""),908.31)</f>
        <v>908.31</v>
      </c>
      <c r="M31" s="2">
        <f>IFERROR(__xludf.DUMMYFUNCTION("""COMPUTED_VALUE"""),45499.66666666667)</f>
        <v>45499.66667</v>
      </c>
      <c r="N31" s="1">
        <f>IFERROR(__xludf.DUMMYFUNCTION("""COMPUTED_VALUE"""),1.72121082E9)</f>
        <v>1721210820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IFERROR(__xludf.DUMMYFUNCTION("""COMPUTED_VALUE"""),924.28)</f>
        <v>924.28</v>
      </c>
      <c r="D32" s="2">
        <f>IFERROR(__xludf.DUMMYFUNCTION("""COMPUTED_VALUE"""),45506.66666666667)</f>
        <v>45506.66667</v>
      </c>
      <c r="E32" s="1">
        <f>IFERROR(__xludf.DUMMYFUNCTION("""COMPUTED_VALUE"""),956.0)</f>
        <v>956</v>
      </c>
      <c r="G32" s="2">
        <f>IFERROR(__xludf.DUMMYFUNCTION("""COMPUTED_VALUE"""),45506.66666666667)</f>
        <v>45506.66667</v>
      </c>
      <c r="H32" s="1">
        <f>IFERROR(__xludf.DUMMYFUNCTION("""COMPUTED_VALUE"""),851.06)</f>
        <v>851.06</v>
      </c>
      <c r="J32" s="2">
        <f>IFERROR(__xludf.DUMMYFUNCTION("""COMPUTED_VALUE"""),45506.66666666667)</f>
        <v>45506.66667</v>
      </c>
      <c r="K32" s="1">
        <f>IFERROR(__xludf.DUMMYFUNCTION("""COMPUTED_VALUE"""),857.45)</f>
        <v>857.45</v>
      </c>
      <c r="M32" s="2">
        <f>IFERROR(__xludf.DUMMYFUNCTION("""COMPUTED_VALUE"""),45506.66666666667)</f>
        <v>45506.66667</v>
      </c>
      <c r="N32" s="1">
        <f>IFERROR(__xludf.DUMMYFUNCTION("""COMPUTED_VALUE"""),1.382085157E9)</f>
        <v>1382085157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IFERROR(__xludf.DUMMYFUNCTION("""COMPUTED_VALUE"""),778.05)</f>
        <v>778.05</v>
      </c>
      <c r="D33" s="2">
        <f>IFERROR(__xludf.DUMMYFUNCTION("""COMPUTED_VALUE"""),45513.66666666667)</f>
        <v>45513.66667</v>
      </c>
      <c r="E33" s="1">
        <f>IFERROR(__xludf.DUMMYFUNCTION("""COMPUTED_VALUE"""),842.69)</f>
        <v>842.69</v>
      </c>
      <c r="G33" s="2">
        <f>IFERROR(__xludf.DUMMYFUNCTION("""COMPUTED_VALUE"""),45513.66666666667)</f>
        <v>45513.66667</v>
      </c>
      <c r="H33" s="1">
        <f>IFERROR(__xludf.DUMMYFUNCTION("""COMPUTED_VALUE"""),768.67)</f>
        <v>768.67</v>
      </c>
      <c r="J33" s="2">
        <f>IFERROR(__xludf.DUMMYFUNCTION("""COMPUTED_VALUE"""),45513.66666666667)</f>
        <v>45513.66667</v>
      </c>
      <c r="K33" s="1">
        <f>IFERROR(__xludf.DUMMYFUNCTION("""COMPUTED_VALUE"""),833.3)</f>
        <v>833.3</v>
      </c>
      <c r="M33" s="2">
        <f>IFERROR(__xludf.DUMMYFUNCTION("""COMPUTED_VALUE"""),45513.66666666667)</f>
        <v>45513.66667</v>
      </c>
      <c r="N33" s="1">
        <f>IFERROR(__xludf.DUMMYFUNCTION("""COMPUTED_VALUE"""),1.351721944E9)</f>
        <v>1351721944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IFERROR(__xludf.DUMMYFUNCTION("""COMPUTED_VALUE"""),829.58)</f>
        <v>829.58</v>
      </c>
      <c r="D34" s="2">
        <f>IFERROR(__xludf.DUMMYFUNCTION("""COMPUTED_VALUE"""),45520.66666666667)</f>
        <v>45520.66667</v>
      </c>
      <c r="E34" s="1">
        <f>IFERROR(__xludf.DUMMYFUNCTION("""COMPUTED_VALUE"""),900.7)</f>
        <v>900.7</v>
      </c>
      <c r="G34" s="2">
        <f>IFERROR(__xludf.DUMMYFUNCTION("""COMPUTED_VALUE"""),45520.66666666667)</f>
        <v>45520.66667</v>
      </c>
      <c r="H34" s="1">
        <f>IFERROR(__xludf.DUMMYFUNCTION("""COMPUTED_VALUE"""),813.09)</f>
        <v>813.09</v>
      </c>
      <c r="J34" s="2">
        <f>IFERROR(__xludf.DUMMYFUNCTION("""COMPUTED_VALUE"""),45520.66666666667)</f>
        <v>45520.66667</v>
      </c>
      <c r="K34" s="1">
        <f>IFERROR(__xludf.DUMMYFUNCTION("""COMPUTED_VALUE"""),889.47)</f>
        <v>889.47</v>
      </c>
      <c r="M34" s="2">
        <f>IFERROR(__xludf.DUMMYFUNCTION("""COMPUTED_VALUE"""),45520.66666666667)</f>
        <v>45520.66667</v>
      </c>
      <c r="N34" s="1">
        <f>IFERROR(__xludf.DUMMYFUNCTION("""COMPUTED_VALUE"""),1.059700066E9)</f>
        <v>1059700066</v>
      </c>
    </row>
    <row r="35">
      <c r="A35" s="2">
        <f>IFERROR(__xludf.DUMMYFUNCTION("""COMPUTED_VALUE"""),45527.66666666667)</f>
        <v>45527.66667</v>
      </c>
      <c r="B35" s="1">
        <f>IFERROR(__xludf.DUMMYFUNCTION("""COMPUTED_VALUE"""),894.28)</f>
        <v>894.28</v>
      </c>
      <c r="D35" s="2">
        <f>IFERROR(__xludf.DUMMYFUNCTION("""COMPUTED_VALUE"""),45527.66666666667)</f>
        <v>45527.66667</v>
      </c>
      <c r="E35" s="1">
        <f>IFERROR(__xludf.DUMMYFUNCTION("""COMPUTED_VALUE"""),930.23)</f>
        <v>930.23</v>
      </c>
      <c r="G35" s="2">
        <f>IFERROR(__xludf.DUMMYFUNCTION("""COMPUTED_VALUE"""),45527.66666666667)</f>
        <v>45527.66667</v>
      </c>
      <c r="H35" s="1">
        <f>IFERROR(__xludf.DUMMYFUNCTION("""COMPUTED_VALUE"""),876.03)</f>
        <v>876.03</v>
      </c>
      <c r="J35" s="2">
        <f>IFERROR(__xludf.DUMMYFUNCTION("""COMPUTED_VALUE"""),45527.66666666667)</f>
        <v>45527.66667</v>
      </c>
      <c r="K35" s="1">
        <f>IFERROR(__xludf.DUMMYFUNCTION("""COMPUTED_VALUE"""),915.43)</f>
        <v>915.43</v>
      </c>
      <c r="M35" s="2">
        <f>IFERROR(__xludf.DUMMYFUNCTION("""COMPUTED_VALUE"""),45527.66666666667)</f>
        <v>45527.66667</v>
      </c>
      <c r="N35" s="1">
        <f>IFERROR(__xludf.DUMMYFUNCTION("""COMPUTED_VALUE"""),1.094155124E9)</f>
        <v>1094155124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IFERROR(__xludf.DUMMYFUNCTION("""COMPUTED_VALUE"""),910.89)</f>
        <v>910.89</v>
      </c>
      <c r="D36" s="2">
        <f>IFERROR(__xludf.DUMMYFUNCTION("""COMPUTED_VALUE"""),45534.66666666667)</f>
        <v>45534.66667</v>
      </c>
      <c r="E36" s="1">
        <f>IFERROR(__xludf.DUMMYFUNCTION("""COMPUTED_VALUE"""),911.9)</f>
        <v>911.9</v>
      </c>
      <c r="G36" s="2">
        <f>IFERROR(__xludf.DUMMYFUNCTION("""COMPUTED_VALUE"""),45534.66666666667)</f>
        <v>45534.66667</v>
      </c>
      <c r="H36" s="1">
        <f>IFERROR(__xludf.DUMMYFUNCTION("""COMPUTED_VALUE"""),856.82)</f>
        <v>856.82</v>
      </c>
      <c r="J36" s="2">
        <f>IFERROR(__xludf.DUMMYFUNCTION("""COMPUTED_VALUE"""),45534.66666666667)</f>
        <v>45534.66667</v>
      </c>
      <c r="K36" s="1">
        <f>IFERROR(__xludf.DUMMYFUNCTION("""COMPUTED_VALUE"""),896.8)</f>
        <v>896.8</v>
      </c>
      <c r="M36" s="2">
        <f>IFERROR(__xludf.DUMMYFUNCTION("""COMPUTED_VALUE"""),45534.66666666667)</f>
        <v>45534.66667</v>
      </c>
      <c r="N36" s="1">
        <f>IFERROR(__xludf.DUMMYFUNCTION("""COMPUTED_VALUE"""),1.010795791E9)</f>
        <v>1010795791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IFERROR(__xludf.DUMMYFUNCTION("""COMPUTED_VALUE"""),898.43)</f>
        <v>898.43</v>
      </c>
      <c r="D37" s="2">
        <f>IFERROR(__xludf.DUMMYFUNCTION("""COMPUTED_VALUE"""),45541.66666666667)</f>
        <v>45541.66667</v>
      </c>
      <c r="E37" s="1">
        <f>IFERROR(__xludf.DUMMYFUNCTION("""COMPUTED_VALUE"""),956.11)</f>
        <v>956.11</v>
      </c>
      <c r="G37" s="2">
        <f>IFERROR(__xludf.DUMMYFUNCTION("""COMPUTED_VALUE"""),45541.66666666667)</f>
        <v>45541.66667</v>
      </c>
      <c r="H37" s="1">
        <f>IFERROR(__xludf.DUMMYFUNCTION("""COMPUTED_VALUE"""),873.67)</f>
        <v>873.67</v>
      </c>
      <c r="J37" s="2">
        <f>IFERROR(__xludf.DUMMYFUNCTION("""COMPUTED_VALUE"""),45541.66666666667)</f>
        <v>45541.66667</v>
      </c>
      <c r="K37" s="1">
        <f>IFERROR(__xludf.DUMMYFUNCTION("""COMPUTED_VALUE"""),873.78)</f>
        <v>873.78</v>
      </c>
      <c r="M37" s="2">
        <f>IFERROR(__xludf.DUMMYFUNCTION("""COMPUTED_VALUE"""),45541.66666666667)</f>
        <v>45541.66667</v>
      </c>
      <c r="N37" s="1">
        <f>IFERROR(__xludf.DUMMYFUNCTION("""COMPUTED_VALUE"""),9.42722246E8)</f>
        <v>942722246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IFERROR(__xludf.DUMMYFUNCTION("""COMPUTED_VALUE"""),891.43)</f>
        <v>891.43</v>
      </c>
      <c r="D38" s="2">
        <f>IFERROR(__xludf.DUMMYFUNCTION("""COMPUTED_VALUE"""),45548.66666666667)</f>
        <v>45548.66667</v>
      </c>
      <c r="E38" s="1">
        <f>IFERROR(__xludf.DUMMYFUNCTION("""COMPUTED_VALUE"""),944.04)</f>
        <v>944.04</v>
      </c>
      <c r="G38" s="2">
        <f>IFERROR(__xludf.DUMMYFUNCTION("""COMPUTED_VALUE"""),45548.66666666667)</f>
        <v>45548.66667</v>
      </c>
      <c r="H38" s="1">
        <f>IFERROR(__xludf.DUMMYFUNCTION("""COMPUTED_VALUE"""),883.04)</f>
        <v>883.04</v>
      </c>
      <c r="J38" s="2">
        <f>IFERROR(__xludf.DUMMYFUNCTION("""COMPUTED_VALUE"""),45548.66666666667)</f>
        <v>45548.66667</v>
      </c>
      <c r="K38" s="1">
        <f>IFERROR(__xludf.DUMMYFUNCTION("""COMPUTED_VALUE"""),935.7)</f>
        <v>935.7</v>
      </c>
      <c r="M38" s="2">
        <f>IFERROR(__xludf.DUMMYFUNCTION("""COMPUTED_VALUE"""),45548.66666666667)</f>
        <v>45548.66667</v>
      </c>
      <c r="N38" s="1">
        <f>IFERROR(__xludf.DUMMYFUNCTION("""COMPUTED_VALUE"""),1.076074703E9)</f>
        <v>1076074703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IFERROR(__xludf.DUMMYFUNCTION("""COMPUTED_VALUE"""),933.01)</f>
        <v>933.01</v>
      </c>
      <c r="D39" s="2">
        <f>IFERROR(__xludf.DUMMYFUNCTION("""COMPUTED_VALUE"""),45555.66666666667)</f>
        <v>45555.66667</v>
      </c>
      <c r="E39" s="1">
        <f>IFERROR(__xludf.DUMMYFUNCTION("""COMPUTED_VALUE"""),987.44)</f>
        <v>987.44</v>
      </c>
      <c r="G39" s="2">
        <f>IFERROR(__xludf.DUMMYFUNCTION("""COMPUTED_VALUE"""),45555.66666666667)</f>
        <v>45555.66667</v>
      </c>
      <c r="H39" s="1">
        <f>IFERROR(__xludf.DUMMYFUNCTION("""COMPUTED_VALUE"""),916.35)</f>
        <v>916.35</v>
      </c>
      <c r="J39" s="2">
        <f>IFERROR(__xludf.DUMMYFUNCTION("""COMPUTED_VALUE"""),45555.66666666667)</f>
        <v>45555.66667</v>
      </c>
      <c r="K39" s="1">
        <f>IFERROR(__xludf.DUMMYFUNCTION("""COMPUTED_VALUE"""),964.11)</f>
        <v>964.11</v>
      </c>
      <c r="M39" s="2">
        <f>IFERROR(__xludf.DUMMYFUNCTION("""COMPUTED_VALUE"""),45555.66666666667)</f>
        <v>45555.66667</v>
      </c>
      <c r="N39" s="1">
        <f>IFERROR(__xludf.DUMMYFUNCTION("""COMPUTED_VALUE"""),1.238586361E9)</f>
        <v>1238586361</v>
      </c>
    </row>
    <row r="40">
      <c r="A40" s="2">
        <f>IFERROR(__xludf.DUMMYFUNCTION("""COMPUTED_VALUE"""),45562.66666666667)</f>
        <v>45562.66667</v>
      </c>
      <c r="B40" s="1">
        <f>IFERROR(__xludf.DUMMYFUNCTION("""COMPUTED_VALUE"""),977.05)</f>
        <v>977.05</v>
      </c>
      <c r="D40" s="2">
        <f>IFERROR(__xludf.DUMMYFUNCTION("""COMPUTED_VALUE"""),45562.66666666667)</f>
        <v>45562.66667</v>
      </c>
      <c r="E40" s="1">
        <f>IFERROR(__xludf.DUMMYFUNCTION("""COMPUTED_VALUE"""),1035.97)</f>
        <v>1035.97</v>
      </c>
      <c r="G40" s="2">
        <f>IFERROR(__xludf.DUMMYFUNCTION("""COMPUTED_VALUE"""),45562.66666666667)</f>
        <v>45562.66667</v>
      </c>
      <c r="H40" s="1">
        <f>IFERROR(__xludf.DUMMYFUNCTION("""COMPUTED_VALUE"""),974.3)</f>
        <v>974.3</v>
      </c>
      <c r="J40" s="2">
        <f>IFERROR(__xludf.DUMMYFUNCTION("""COMPUTED_VALUE"""),45562.66666666667)</f>
        <v>45562.66667</v>
      </c>
      <c r="K40" s="1">
        <f>IFERROR(__xludf.DUMMYFUNCTION("""COMPUTED_VALUE"""),1035.24)</f>
        <v>1035.24</v>
      </c>
      <c r="M40" s="2">
        <f>IFERROR(__xludf.DUMMYFUNCTION("""COMPUTED_VALUE"""),45562.66666666667)</f>
        <v>45562.66667</v>
      </c>
      <c r="N40" s="1">
        <f>IFERROR(__xludf.DUMMYFUNCTION("""COMPUTED_VALUE"""),1.140635399E9)</f>
        <v>1140635399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IFERROR(__xludf.DUMMYFUNCTION("""COMPUTED_VALUE"""),1026.45)</f>
        <v>1026.45</v>
      </c>
      <c r="D41" s="2">
        <f>IFERROR(__xludf.DUMMYFUNCTION("""COMPUTED_VALUE"""),45569.66666666667)</f>
        <v>45569.66667</v>
      </c>
      <c r="E41" s="1">
        <f>IFERROR(__xludf.DUMMYFUNCTION("""COMPUTED_VALUE"""),1044.58)</f>
        <v>1044.58</v>
      </c>
      <c r="G41" s="2">
        <f>IFERROR(__xludf.DUMMYFUNCTION("""COMPUTED_VALUE"""),45569.66666666667)</f>
        <v>45569.66667</v>
      </c>
      <c r="H41" s="1">
        <f>IFERROR(__xludf.DUMMYFUNCTION("""COMPUTED_VALUE"""),953.96)</f>
        <v>953.96</v>
      </c>
      <c r="J41" s="2">
        <f>IFERROR(__xludf.DUMMYFUNCTION("""COMPUTED_VALUE"""),45569.66666666667)</f>
        <v>45569.66667</v>
      </c>
      <c r="K41" s="1">
        <f>IFERROR(__xludf.DUMMYFUNCTION("""COMPUTED_VALUE"""),995.12)</f>
        <v>995.12</v>
      </c>
      <c r="M41" s="2">
        <f>IFERROR(__xludf.DUMMYFUNCTION("""COMPUTED_VALUE"""),45569.66666666667)</f>
        <v>45569.66667</v>
      </c>
      <c r="N41" s="1">
        <f>IFERROR(__xludf.DUMMYFUNCTION("""COMPUTED_VALUE"""),1.209521395E9)</f>
        <v>1209521395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IFERROR(__xludf.DUMMYFUNCTION("""COMPUTED_VALUE"""),990.44)</f>
        <v>990.44</v>
      </c>
      <c r="D42" s="2">
        <f>IFERROR(__xludf.DUMMYFUNCTION("""COMPUTED_VALUE"""),45576.66666666667)</f>
        <v>45576.66667</v>
      </c>
      <c r="E42" s="1">
        <f>IFERROR(__xludf.DUMMYFUNCTION("""COMPUTED_VALUE"""),992.43)</f>
        <v>992.43</v>
      </c>
      <c r="G42" s="2">
        <f>IFERROR(__xludf.DUMMYFUNCTION("""COMPUTED_VALUE"""),45576.66666666667)</f>
        <v>45576.66667</v>
      </c>
      <c r="H42" s="1">
        <f>IFERROR(__xludf.DUMMYFUNCTION("""COMPUTED_VALUE"""),885.38)</f>
        <v>885.38</v>
      </c>
      <c r="J42" s="2">
        <f>IFERROR(__xludf.DUMMYFUNCTION("""COMPUTED_VALUE"""),45576.66666666667)</f>
        <v>45576.66667</v>
      </c>
      <c r="K42" s="1">
        <f>IFERROR(__xludf.DUMMYFUNCTION("""COMPUTED_VALUE"""),897.23)</f>
        <v>897.23</v>
      </c>
      <c r="M42" s="2">
        <f>IFERROR(__xludf.DUMMYFUNCTION("""COMPUTED_VALUE"""),45576.66666666667)</f>
        <v>45576.66667</v>
      </c>
      <c r="N42" s="1">
        <f>IFERROR(__xludf.DUMMYFUNCTION("""COMPUTED_VALUE"""),9.85822956E8)</f>
        <v>985822956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IFERROR(__xludf.DUMMYFUNCTION("""COMPUTED_VALUE"""),904.12)</f>
        <v>904.12</v>
      </c>
      <c r="D43" s="2">
        <f>IFERROR(__xludf.DUMMYFUNCTION("""COMPUTED_VALUE"""),45583.66666666667)</f>
        <v>45583.66667</v>
      </c>
      <c r="E43" s="1">
        <f>IFERROR(__xludf.DUMMYFUNCTION("""COMPUTED_VALUE"""),919.68)</f>
        <v>919.68</v>
      </c>
      <c r="G43" s="2">
        <f>IFERROR(__xludf.DUMMYFUNCTION("""COMPUTED_VALUE"""),45583.66666666667)</f>
        <v>45583.66667</v>
      </c>
      <c r="H43" s="1">
        <f>IFERROR(__xludf.DUMMYFUNCTION("""COMPUTED_VALUE"""),884.69)</f>
        <v>884.69</v>
      </c>
      <c r="J43" s="2">
        <f>IFERROR(__xludf.DUMMYFUNCTION("""COMPUTED_VALUE"""),45583.66666666667)</f>
        <v>45583.66667</v>
      </c>
      <c r="K43" s="1">
        <f>IFERROR(__xludf.DUMMYFUNCTION("""COMPUTED_VALUE"""),910.91)</f>
        <v>910.91</v>
      </c>
      <c r="M43" s="2">
        <f>IFERROR(__xludf.DUMMYFUNCTION("""COMPUTED_VALUE"""),45583.66666666667)</f>
        <v>45583.66667</v>
      </c>
      <c r="N43" s="1">
        <f>IFERROR(__xludf.DUMMYFUNCTION("""COMPUTED_VALUE"""),1.099232817E9)</f>
        <v>1099232817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IFERROR(__xludf.DUMMYFUNCTION("""COMPUTED_VALUE"""),905.87)</f>
        <v>905.87</v>
      </c>
      <c r="D44" s="2">
        <f>IFERROR(__xludf.DUMMYFUNCTION("""COMPUTED_VALUE"""),45590.66666666667)</f>
        <v>45590.66667</v>
      </c>
      <c r="E44" s="1">
        <f>IFERROR(__xludf.DUMMYFUNCTION("""COMPUTED_VALUE"""),1062.31)</f>
        <v>1062.31</v>
      </c>
      <c r="G44" s="2">
        <f>IFERROR(__xludf.DUMMYFUNCTION("""COMPUTED_VALUE"""),45590.66666666667)</f>
        <v>45590.66667</v>
      </c>
      <c r="H44" s="1">
        <f>IFERROR(__xludf.DUMMYFUNCTION("""COMPUTED_VALUE"""),880.44)</f>
        <v>880.44</v>
      </c>
      <c r="J44" s="2">
        <f>IFERROR(__xludf.DUMMYFUNCTION("""COMPUTED_VALUE"""),45590.66666666667)</f>
        <v>45590.66667</v>
      </c>
      <c r="K44" s="1">
        <f>IFERROR(__xludf.DUMMYFUNCTION("""COMPUTED_VALUE"""),1060.06)</f>
        <v>1060.06</v>
      </c>
      <c r="M44" s="2">
        <f>IFERROR(__xludf.DUMMYFUNCTION("""COMPUTED_VALUE"""),45590.66666666667)</f>
        <v>45590.66667</v>
      </c>
      <c r="N44" s="1">
        <f>IFERROR(__xludf.DUMMYFUNCTION("""COMPUTED_VALUE"""),1.257887317E9)</f>
        <v>1257887317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IFERROR(__xludf.DUMMYFUNCTION("""COMPUTED_VALUE"""),1063.53)</f>
        <v>1063.53</v>
      </c>
      <c r="D45" s="2">
        <f>IFERROR(__xludf.DUMMYFUNCTION("""COMPUTED_VALUE"""),45597.66666666667)</f>
        <v>45597.66667</v>
      </c>
      <c r="E45" s="1">
        <f>IFERROR(__xludf.DUMMYFUNCTION("""COMPUTED_VALUE"""),1077.44)</f>
        <v>1077.44</v>
      </c>
      <c r="G45" s="2">
        <f>IFERROR(__xludf.DUMMYFUNCTION("""COMPUTED_VALUE"""),45597.66666666667)</f>
        <v>45597.66667</v>
      </c>
      <c r="H45" s="1">
        <f>IFERROR(__xludf.DUMMYFUNCTION("""COMPUTED_VALUE"""),979.57)</f>
        <v>979.57</v>
      </c>
      <c r="J45" s="2">
        <f>IFERROR(__xludf.DUMMYFUNCTION("""COMPUTED_VALUE"""),45597.66666666667)</f>
        <v>45597.66667</v>
      </c>
      <c r="K45" s="1">
        <f>IFERROR(__xludf.DUMMYFUNCTION("""COMPUTED_VALUE"""),986.43)</f>
        <v>986.43</v>
      </c>
      <c r="M45" s="2">
        <f>IFERROR(__xludf.DUMMYFUNCTION("""COMPUTED_VALUE"""),45597.66666666667)</f>
        <v>45597.66667</v>
      </c>
      <c r="N45" s="1">
        <f>IFERROR(__xludf.DUMMYFUNCTION("""COMPUTED_VALUE"""),1.340328066E9)</f>
        <v>1340328066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IFERROR(__xludf.DUMMYFUNCTION("""COMPUTED_VALUE"""),972.32)</f>
        <v>972.32</v>
      </c>
      <c r="D46" s="2">
        <f>IFERROR(__xludf.DUMMYFUNCTION("""COMPUTED_VALUE"""),45604.66666666667)</f>
        <v>45604.66667</v>
      </c>
      <c r="E46" s="1">
        <f>IFERROR(__xludf.DUMMYFUNCTION("""COMPUTED_VALUE"""),1249.76)</f>
        <v>1249.76</v>
      </c>
      <c r="G46" s="2">
        <f>IFERROR(__xludf.DUMMYFUNCTION("""COMPUTED_VALUE"""),45604.66666666667)</f>
        <v>45604.66667</v>
      </c>
      <c r="H46" s="1">
        <f>IFERROR(__xludf.DUMMYFUNCTION("""COMPUTED_VALUE"""),957.86)</f>
        <v>957.86</v>
      </c>
      <c r="J46" s="2">
        <f>IFERROR(__xludf.DUMMYFUNCTION("""COMPUTED_VALUE"""),45604.66666666667)</f>
        <v>45604.66667</v>
      </c>
      <c r="K46" s="1">
        <f>IFERROR(__xludf.DUMMYFUNCTION("""COMPUTED_VALUE"""),1226.35)</f>
        <v>1226.35</v>
      </c>
      <c r="M46" s="2">
        <f>IFERROR(__xludf.DUMMYFUNCTION("""COMPUTED_VALUE"""),45604.66666666667)</f>
        <v>45604.66667</v>
      </c>
      <c r="N46" s="1">
        <f>IFERROR(__xludf.DUMMYFUNCTION("""COMPUTED_VALUE"""),1.702545639E9)</f>
        <v>1702545639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IFERROR(__xludf.DUMMYFUNCTION("""COMPUTED_VALUE"""),1307.47)</f>
        <v>1307.47</v>
      </c>
      <c r="D47" s="2">
        <f>IFERROR(__xludf.DUMMYFUNCTION("""COMPUTED_VALUE"""),45611.66666666667)</f>
        <v>45611.66667</v>
      </c>
      <c r="E47" s="1">
        <f>IFERROR(__xludf.DUMMYFUNCTION("""COMPUTED_VALUE"""),1348.61)</f>
        <v>1348.61</v>
      </c>
      <c r="G47" s="2">
        <f>IFERROR(__xludf.DUMMYFUNCTION("""COMPUTED_VALUE"""),45611.66666666667)</f>
        <v>45611.66667</v>
      </c>
      <c r="H47" s="1">
        <f>IFERROR(__xludf.DUMMYFUNCTION("""COMPUTED_VALUE"""),1190.21)</f>
        <v>1190.21</v>
      </c>
      <c r="J47" s="2">
        <f>IFERROR(__xludf.DUMMYFUNCTION("""COMPUTED_VALUE"""),45611.66666666667)</f>
        <v>45611.66667</v>
      </c>
      <c r="K47" s="1">
        <f>IFERROR(__xludf.DUMMYFUNCTION("""COMPUTED_VALUE"""),1225.04)</f>
        <v>1225.04</v>
      </c>
      <c r="M47" s="2">
        <f>IFERROR(__xludf.DUMMYFUNCTION("""COMPUTED_VALUE"""),45611.66666666667)</f>
        <v>45611.66667</v>
      </c>
      <c r="N47" s="1">
        <f>IFERROR(__xludf.DUMMYFUNCTION("""COMPUTED_VALUE"""),1.950001803E9)</f>
        <v>1950001803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IFERROR(__xludf.DUMMYFUNCTION("""COMPUTED_VALUE"""),1288.57)</f>
        <v>1288.57</v>
      </c>
      <c r="D48" s="2">
        <f>IFERROR(__xludf.DUMMYFUNCTION("""COMPUTED_VALUE"""),45618.66666666667)</f>
        <v>45618.66667</v>
      </c>
      <c r="E48" s="1">
        <f>IFERROR(__xludf.DUMMYFUNCTION("""COMPUTED_VALUE"""),1341.4)</f>
        <v>1341.4</v>
      </c>
      <c r="G48" s="2">
        <f>IFERROR(__xludf.DUMMYFUNCTION("""COMPUTED_VALUE"""),45618.66666666667)</f>
        <v>45618.66667</v>
      </c>
      <c r="H48" s="1">
        <f>IFERROR(__xludf.DUMMYFUNCTION("""COMPUTED_VALUE"""),1254.74)</f>
        <v>1254.74</v>
      </c>
      <c r="J48" s="2">
        <f>IFERROR(__xludf.DUMMYFUNCTION("""COMPUTED_VALUE"""),45618.66666666667)</f>
        <v>45618.66667</v>
      </c>
      <c r="K48" s="1">
        <f>IFERROR(__xludf.DUMMYFUNCTION("""COMPUTED_VALUE"""),1330.1)</f>
        <v>1330.1</v>
      </c>
      <c r="M48" s="2">
        <f>IFERROR(__xludf.DUMMYFUNCTION("""COMPUTED_VALUE"""),45618.66666666667)</f>
        <v>45618.66667</v>
      </c>
      <c r="N48" s="1">
        <f>IFERROR(__xludf.DUMMYFUNCTION("""COMPUTED_VALUE"""),1.40564636E9)</f>
        <v>1405646360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IFERROR(__xludf.DUMMYFUNCTION("""COMPUTED_VALUE"""),1356.56)</f>
        <v>1356.56</v>
      </c>
      <c r="D49" s="2">
        <f>IFERROR(__xludf.DUMMYFUNCTION("""COMPUTED_VALUE"""),45625.54166666667)</f>
        <v>45625.54167</v>
      </c>
      <c r="E49" s="1">
        <f>IFERROR(__xludf.DUMMYFUNCTION("""COMPUTED_VALUE"""),1361.75)</f>
        <v>1361.75</v>
      </c>
      <c r="G49" s="2">
        <f>IFERROR(__xludf.DUMMYFUNCTION("""COMPUTED_VALUE"""),45625.54166666667)</f>
        <v>45625.54167</v>
      </c>
      <c r="H49" s="1">
        <f>IFERROR(__xludf.DUMMYFUNCTION("""COMPUTED_VALUE"""),1247.21)</f>
        <v>1247.21</v>
      </c>
      <c r="J49" s="2">
        <f>IFERROR(__xludf.DUMMYFUNCTION("""COMPUTED_VALUE"""),45625.54166666667)</f>
        <v>45625.54167</v>
      </c>
      <c r="K49" s="1">
        <f>IFERROR(__xludf.DUMMYFUNCTION("""COMPUTED_VALUE"""),1305.23)</f>
        <v>1305.23</v>
      </c>
      <c r="M49" s="2">
        <f>IFERROR(__xludf.DUMMYFUNCTION("""COMPUTED_VALUE"""),45625.54166666667)</f>
        <v>45625.54167</v>
      </c>
      <c r="N49" s="1">
        <f>IFERROR(__xludf.DUMMYFUNCTION("""COMPUTED_VALUE"""),9.9823273E8)</f>
        <v>998232730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IFERROR(__xludf.DUMMYFUNCTION("""COMPUTED_VALUE"""),1328.04)</f>
        <v>1328.04</v>
      </c>
      <c r="D50" s="2">
        <f>IFERROR(__xludf.DUMMYFUNCTION("""COMPUTED_VALUE"""),45632.66666666667)</f>
        <v>45632.66667</v>
      </c>
      <c r="E50" s="1">
        <f>IFERROR(__xludf.DUMMYFUNCTION("""COMPUTED_VALUE"""),1439.14)</f>
        <v>1439.14</v>
      </c>
      <c r="G50" s="2">
        <f>IFERROR(__xludf.DUMMYFUNCTION("""COMPUTED_VALUE"""),45632.66666666667)</f>
        <v>45632.66667</v>
      </c>
      <c r="H50" s="1">
        <f>IFERROR(__xludf.DUMMYFUNCTION("""COMPUTED_VALUE"""),1310.46)</f>
        <v>1310.46</v>
      </c>
      <c r="J50" s="2">
        <f>IFERROR(__xludf.DUMMYFUNCTION("""COMPUTED_VALUE"""),45632.66666666667)</f>
        <v>45632.66667</v>
      </c>
      <c r="K50" s="1">
        <f>IFERROR(__xludf.DUMMYFUNCTION("""COMPUTED_VALUE"""),1438.57)</f>
        <v>1438.57</v>
      </c>
      <c r="M50" s="2">
        <f>IFERROR(__xludf.DUMMYFUNCTION("""COMPUTED_VALUE"""),45632.66666666667)</f>
        <v>45632.66667</v>
      </c>
      <c r="N50" s="1">
        <f>IFERROR(__xludf.DUMMYFUNCTION("""COMPUTED_VALUE"""),1.467323489E9)</f>
        <v>1467323489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IFERROR(__xludf.DUMMYFUNCTION("""COMPUTED_VALUE"""),1468.25)</f>
        <v>1468.25</v>
      </c>
      <c r="D51" s="2">
        <f>IFERROR(__xludf.DUMMYFUNCTION("""COMPUTED_VALUE"""),45639.66666666667)</f>
        <v>45639.66667</v>
      </c>
      <c r="E51" s="1">
        <f>IFERROR(__xludf.DUMMYFUNCTION("""COMPUTED_VALUE"""),1587.01)</f>
        <v>1587.01</v>
      </c>
      <c r="G51" s="2">
        <f>IFERROR(__xludf.DUMMYFUNCTION("""COMPUTED_VALUE"""),45639.66666666667)</f>
        <v>45639.66667</v>
      </c>
      <c r="H51" s="1">
        <f>IFERROR(__xludf.DUMMYFUNCTION("""COMPUTED_VALUE"""),1408.6)</f>
        <v>1408.6</v>
      </c>
      <c r="J51" s="2">
        <f>IFERROR(__xludf.DUMMYFUNCTION("""COMPUTED_VALUE"""),45639.66666666667)</f>
        <v>45639.66667</v>
      </c>
      <c r="K51" s="1">
        <f>IFERROR(__xludf.DUMMYFUNCTION("""COMPUTED_VALUE"""),1587.01)</f>
        <v>1587.01</v>
      </c>
      <c r="M51" s="2">
        <f>IFERROR(__xludf.DUMMYFUNCTION("""COMPUTED_VALUE"""),45639.66666666667)</f>
        <v>45639.66667</v>
      </c>
      <c r="N51" s="1">
        <f>IFERROR(__xludf.DUMMYFUNCTION("""COMPUTED_VALUE"""),1.605843496E9)</f>
        <v>1605843496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IFERROR(__xludf.DUMMYFUNCTION("""COMPUTED_VALUE"""),1598.75)</f>
        <v>1598.75</v>
      </c>
      <c r="D52" s="2">
        <f>IFERROR(__xludf.DUMMYFUNCTION("""COMPUTED_VALUE"""),45646.66666666667)</f>
        <v>45646.66667</v>
      </c>
      <c r="E52" s="1">
        <f>IFERROR(__xludf.DUMMYFUNCTION("""COMPUTED_VALUE"""),1748.7)</f>
        <v>1748.7</v>
      </c>
      <c r="G52" s="2">
        <f>IFERROR(__xludf.DUMMYFUNCTION("""COMPUTED_VALUE"""),45646.66666666667)</f>
        <v>45646.66667</v>
      </c>
      <c r="H52" s="1">
        <f>IFERROR(__xludf.DUMMYFUNCTION("""COMPUTED_VALUE"""),1519.61)</f>
        <v>1519.61</v>
      </c>
      <c r="J52" s="2">
        <f>IFERROR(__xludf.DUMMYFUNCTION("""COMPUTED_VALUE"""),45646.66666666667)</f>
        <v>45646.66667</v>
      </c>
      <c r="K52" s="1">
        <f>IFERROR(__xludf.DUMMYFUNCTION("""COMPUTED_VALUE"""),1533.1)</f>
        <v>1533.1</v>
      </c>
      <c r="M52" s="2">
        <f>IFERROR(__xludf.DUMMYFUNCTION("""COMPUTED_VALUE"""),45646.66666666667)</f>
        <v>45646.66667</v>
      </c>
      <c r="N52" s="1">
        <f>IFERROR(__xludf.DUMMYFUNCTION("""COMPUTED_VALUE"""),1.98062349E9)</f>
        <v>1980623490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IFERROR(__xludf.DUMMYFUNCTION("""COMPUTED_VALUE"""),1564.31)</f>
        <v>1564.31</v>
      </c>
      <c r="D53" s="2">
        <f>IFERROR(__xludf.DUMMYFUNCTION("""COMPUTED_VALUE"""),45653.66666666667)</f>
        <v>45653.66667</v>
      </c>
      <c r="E53" s="1">
        <f>IFERROR(__xludf.DUMMYFUNCTION("""COMPUTED_VALUE"""),1675.53)</f>
        <v>1675.53</v>
      </c>
      <c r="G53" s="2">
        <f>IFERROR(__xludf.DUMMYFUNCTION("""COMPUTED_VALUE"""),45653.66666666667)</f>
        <v>45653.66667</v>
      </c>
      <c r="H53" s="1">
        <f>IFERROR(__xludf.DUMMYFUNCTION("""COMPUTED_VALUE"""),1515.13)</f>
        <v>1515.13</v>
      </c>
      <c r="J53" s="2">
        <f>IFERROR(__xludf.DUMMYFUNCTION("""COMPUTED_VALUE"""),45653.66666666667)</f>
        <v>45653.66667</v>
      </c>
      <c r="K53" s="1">
        <f>IFERROR(__xludf.DUMMYFUNCTION("""COMPUTED_VALUE"""),1571.57)</f>
        <v>1571.57</v>
      </c>
      <c r="M53" s="2">
        <f>IFERROR(__xludf.DUMMYFUNCTION("""COMPUTED_VALUE"""),45653.66666666667)</f>
        <v>45653.66667</v>
      </c>
      <c r="N53" s="1">
        <f>IFERROR(__xludf.DUMMYFUNCTION("""COMPUTED_VALUE"""),1.027580325E9)</f>
        <v>1027580325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IFERROR(__xludf.DUMMYFUNCTION("""COMPUTED_VALUE"""),1530.18)</f>
        <v>1530.18</v>
      </c>
      <c r="D54" s="2">
        <f>IFERROR(__xludf.DUMMYFUNCTION("""COMPUTED_VALUE"""),45660.66666666667)</f>
        <v>45660.66667</v>
      </c>
      <c r="E54" s="1">
        <f>IFERROR(__xludf.DUMMYFUNCTION("""COMPUTED_VALUE"""),1557.17)</f>
        <v>1557.17</v>
      </c>
      <c r="G54" s="2">
        <f>IFERROR(__xludf.DUMMYFUNCTION("""COMPUTED_VALUE"""),45660.66666666667)</f>
        <v>45660.66667</v>
      </c>
      <c r="H54" s="1">
        <f>IFERROR(__xludf.DUMMYFUNCTION("""COMPUTED_VALUE"""),1379.87)</f>
        <v>1379.87</v>
      </c>
      <c r="J54" s="2">
        <f>IFERROR(__xludf.DUMMYFUNCTION("""COMPUTED_VALUE"""),45660.66666666667)</f>
        <v>45660.66667</v>
      </c>
      <c r="K54" s="1">
        <f>IFERROR(__xludf.DUMMYFUNCTION("""COMPUTED_VALUE"""),1502.55)</f>
        <v>1502.55</v>
      </c>
      <c r="M54" s="2">
        <f>IFERROR(__xludf.DUMMYFUNCTION("""COMPUTED_VALUE"""),45660.66666666667)</f>
        <v>45660.66667</v>
      </c>
      <c r="N54" s="1">
        <f>IFERROR(__xludf.DUMMYFUNCTION("""COMPUTED_VALUE"""),1.383258711E9)</f>
        <v>1383258711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IFERROR(__xludf.DUMMYFUNCTION("""COMPUTED_VALUE"""),1545.64)</f>
        <v>1545.64</v>
      </c>
      <c r="D55" s="2">
        <f>IFERROR(__xludf.DUMMYFUNCTION("""COMPUTED_VALUE"""),45667.66666666667)</f>
        <v>45667.66667</v>
      </c>
      <c r="E55" s="1">
        <f>IFERROR(__xludf.DUMMYFUNCTION("""COMPUTED_VALUE"""),1557.43)</f>
        <v>1557.43</v>
      </c>
      <c r="G55" s="2">
        <f>IFERROR(__xludf.DUMMYFUNCTION("""COMPUTED_VALUE"""),45667.66666666667)</f>
        <v>45667.66667</v>
      </c>
      <c r="H55" s="1">
        <f>IFERROR(__xludf.DUMMYFUNCTION("""COMPUTED_VALUE"""),1413.01)</f>
        <v>1413.01</v>
      </c>
      <c r="J55" s="2">
        <f>IFERROR(__xludf.DUMMYFUNCTION("""COMPUTED_VALUE"""),45667.66666666667)</f>
        <v>45667.66667</v>
      </c>
      <c r="K55" s="1">
        <f>IFERROR(__xludf.DUMMYFUNCTION("""COMPUTED_VALUE"""),1444.64)</f>
        <v>1444.64</v>
      </c>
      <c r="M55" s="2">
        <f>IFERROR(__xludf.DUMMYFUNCTION("""COMPUTED_VALUE"""),45667.66666666667)</f>
        <v>45667.66667</v>
      </c>
      <c r="N55" s="1">
        <f>IFERROR(__xludf.DUMMYFUNCTION("""COMPUTED_VALUE"""),1.230605523E9)</f>
        <v>1230605523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IFERROR(__xludf.DUMMYFUNCTION("""COMPUTED_VALUE"""),1406.44)</f>
        <v>1406.44</v>
      </c>
      <c r="D56" s="2">
        <f>IFERROR(__xludf.DUMMYFUNCTION("""COMPUTED_VALUE"""),45674.66666666667)</f>
        <v>45674.66667</v>
      </c>
      <c r="E56" s="1">
        <f>IFERROR(__xludf.DUMMYFUNCTION("""COMPUTED_VALUE"""),1594.38)</f>
        <v>1594.38</v>
      </c>
      <c r="G56" s="2">
        <f>IFERROR(__xludf.DUMMYFUNCTION("""COMPUTED_VALUE"""),45674.66666666667)</f>
        <v>45674.66667</v>
      </c>
      <c r="H56" s="1">
        <f>IFERROR(__xludf.DUMMYFUNCTION("""COMPUTED_VALUE"""),1397.21)</f>
        <v>1397.21</v>
      </c>
      <c r="J56" s="2">
        <f>IFERROR(__xludf.DUMMYFUNCTION("""COMPUTED_VALUE"""),45674.66666666667)</f>
        <v>45674.66667</v>
      </c>
      <c r="K56" s="1">
        <f>IFERROR(__xludf.DUMMYFUNCTION("""COMPUTED_VALUE"""),1552.22)</f>
        <v>1552.22</v>
      </c>
      <c r="M56" s="2">
        <f>IFERROR(__xludf.DUMMYFUNCTION("""COMPUTED_VALUE"""),45674.66666666667)</f>
        <v>45674.66667</v>
      </c>
      <c r="N56" s="1">
        <f>IFERROR(__xludf.DUMMYFUNCTION("""COMPUTED_VALUE"""),1.338875157E9)</f>
        <v>1338875157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IFERROR(__xludf.DUMMYFUNCTION("""COMPUTED_VALUE"""),1572.97)</f>
        <v>1572.97</v>
      </c>
      <c r="D57" s="2">
        <f>IFERROR(__xludf.DUMMYFUNCTION("""COMPUTED_VALUE"""),45681.66666666667)</f>
        <v>45681.66667</v>
      </c>
      <c r="E57" s="1">
        <f>IFERROR(__xludf.DUMMYFUNCTION("""COMPUTED_VALUE"""),1572.97)</f>
        <v>1572.97</v>
      </c>
      <c r="G57" s="2">
        <f>IFERROR(__xludf.DUMMYFUNCTION("""COMPUTED_VALUE"""),45681.66666666667)</f>
        <v>45681.66667</v>
      </c>
      <c r="H57" s="1">
        <f>IFERROR(__xludf.DUMMYFUNCTION("""COMPUTED_VALUE"""),1489.24)</f>
        <v>1489.24</v>
      </c>
      <c r="J57" s="2">
        <f>IFERROR(__xludf.DUMMYFUNCTION("""COMPUTED_VALUE"""),45681.66666666667)</f>
        <v>45681.66667</v>
      </c>
      <c r="K57" s="1">
        <f>IFERROR(__xludf.DUMMYFUNCTION("""COMPUTED_VALUE"""),1491.74)</f>
        <v>1491.74</v>
      </c>
      <c r="M57" s="2">
        <f>IFERROR(__xludf.DUMMYFUNCTION("""COMPUTED_VALUE"""),45681.66666666667)</f>
        <v>45681.66667</v>
      </c>
      <c r="N57" s="1">
        <f>IFERROR(__xludf.DUMMYFUNCTION("""COMPUTED_VALUE"""),1.060597523E9)</f>
        <v>1060597523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IFERROR(__xludf.DUMMYFUNCTION("""COMPUTED_VALUE"""),1455.21)</f>
        <v>1455.21</v>
      </c>
      <c r="D58" s="2">
        <f>IFERROR(__xludf.DUMMYFUNCTION("""COMPUTED_VALUE"""),45688.66666666667)</f>
        <v>45688.66667</v>
      </c>
      <c r="E58" s="1">
        <f>IFERROR(__xludf.DUMMYFUNCTION("""COMPUTED_VALUE"""),1531.55)</f>
        <v>1531.55</v>
      </c>
      <c r="G58" s="2">
        <f>IFERROR(__xludf.DUMMYFUNCTION("""COMPUTED_VALUE"""),45688.66666666667)</f>
        <v>45688.66667</v>
      </c>
      <c r="H58" s="1">
        <f>IFERROR(__xludf.DUMMYFUNCTION("""COMPUTED_VALUE"""),1415.57)</f>
        <v>1415.57</v>
      </c>
      <c r="J58" s="2">
        <f>IFERROR(__xludf.DUMMYFUNCTION("""COMPUTED_VALUE"""),45688.66666666667)</f>
        <v>45688.66667</v>
      </c>
      <c r="K58" s="1">
        <f>IFERROR(__xludf.DUMMYFUNCTION("""COMPUTED_VALUE"""),1477.78)</f>
        <v>1477.78</v>
      </c>
      <c r="M58" s="2">
        <f>IFERROR(__xludf.DUMMYFUNCTION("""COMPUTED_VALUE"""),45688.66666666667)</f>
        <v>45688.66667</v>
      </c>
      <c r="N58" s="1">
        <f>IFERROR(__xludf.DUMMYFUNCTION("""COMPUTED_VALUE"""),1.455144858E9)</f>
        <v>1455144858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IFERROR(__xludf.DUMMYFUNCTION("""COMPUTED_VALUE"""),1413.63)</f>
        <v>1413.63</v>
      </c>
      <c r="D59" s="2">
        <f>IFERROR(__xludf.DUMMYFUNCTION("""COMPUTED_VALUE"""),45695.66666666667)</f>
        <v>45695.66667</v>
      </c>
      <c r="E59" s="1">
        <f>IFERROR(__xludf.DUMMYFUNCTION("""COMPUTED_VALUE"""),1443.05)</f>
        <v>1443.05</v>
      </c>
      <c r="G59" s="2">
        <f>IFERROR(__xludf.DUMMYFUNCTION("""COMPUTED_VALUE"""),45695.66666666667)</f>
        <v>45695.66667</v>
      </c>
      <c r="H59" s="1">
        <f>IFERROR(__xludf.DUMMYFUNCTION("""COMPUTED_VALUE"""),1330.96)</f>
        <v>1330.96</v>
      </c>
      <c r="J59" s="2">
        <f>IFERROR(__xludf.DUMMYFUNCTION("""COMPUTED_VALUE"""),45695.66666666667)</f>
        <v>45695.66667</v>
      </c>
      <c r="K59" s="1">
        <f>IFERROR(__xludf.DUMMYFUNCTION("""COMPUTED_VALUE"""),1334.84)</f>
        <v>1334.84</v>
      </c>
      <c r="M59" s="2">
        <f>IFERROR(__xludf.DUMMYFUNCTION("""COMPUTED_VALUE"""),45695.66666666667)</f>
        <v>45695.66667</v>
      </c>
      <c r="N59" s="1">
        <f>IFERROR(__xludf.DUMMYFUNCTION("""COMPUTED_VALUE"""),1.662974654E9)</f>
        <v>1662974654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IFERROR(__xludf.DUMMYFUNCTION("""COMPUTED_VALUE"""),1319.09)</f>
        <v>1319.09</v>
      </c>
      <c r="D60" s="2">
        <f>IFERROR(__xludf.DUMMYFUNCTION("""COMPUTED_VALUE"""),45702.66666666667)</f>
        <v>45702.66667</v>
      </c>
      <c r="E60" s="1">
        <f>IFERROR(__xludf.DUMMYFUNCTION("""COMPUTED_VALUE"""),1342.31)</f>
        <v>1342.31</v>
      </c>
      <c r="G60" s="2">
        <f>IFERROR(__xludf.DUMMYFUNCTION("""COMPUTED_VALUE"""),45702.66666666667)</f>
        <v>45702.66667</v>
      </c>
      <c r="H60" s="1">
        <f>IFERROR(__xludf.DUMMYFUNCTION("""COMPUTED_VALUE"""),1218.95)</f>
        <v>1218.95</v>
      </c>
      <c r="J60" s="2">
        <f>IFERROR(__xludf.DUMMYFUNCTION("""COMPUTED_VALUE"""),45702.66666666667)</f>
        <v>45702.66667</v>
      </c>
      <c r="K60" s="1">
        <f>IFERROR(__xludf.DUMMYFUNCTION("""COMPUTED_VALUE"""),1323.29)</f>
        <v>1323.29</v>
      </c>
      <c r="M60" s="2">
        <f>IFERROR(__xludf.DUMMYFUNCTION("""COMPUTED_VALUE"""),45702.66666666667)</f>
        <v>45702.66667</v>
      </c>
      <c r="N60" s="1">
        <f>IFERROR(__xludf.DUMMYFUNCTION("""COMPUTED_VALUE"""),1.445323427E9)</f>
        <v>1445323427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IFERROR(__xludf.DUMMYFUNCTION("""COMPUTED_VALUE"""),1321.55)</f>
        <v>1321.55</v>
      </c>
      <c r="D61" s="2">
        <f>IFERROR(__xludf.DUMMYFUNCTION("""COMPUTED_VALUE"""),45709.66666666667)</f>
        <v>45709.66667</v>
      </c>
      <c r="E61" s="1">
        <f>IFERROR(__xludf.DUMMYFUNCTION("""COMPUTED_VALUE"""),1357.95)</f>
        <v>1357.95</v>
      </c>
      <c r="G61" s="2">
        <f>IFERROR(__xludf.DUMMYFUNCTION("""COMPUTED_VALUE"""),45709.66666666667)</f>
        <v>45709.66667</v>
      </c>
      <c r="H61" s="1">
        <f>IFERROR(__xludf.DUMMYFUNCTION("""COMPUTED_VALUE"""),1249.11)</f>
        <v>1249.11</v>
      </c>
      <c r="J61" s="2">
        <f>IFERROR(__xludf.DUMMYFUNCTION("""COMPUTED_VALUE"""),45709.66666666667)</f>
        <v>45709.66667</v>
      </c>
      <c r="K61" s="1">
        <f>IFERROR(__xludf.DUMMYFUNCTION("""COMPUTED_VALUE"""),1260.17)</f>
        <v>1260.17</v>
      </c>
      <c r="M61" s="2">
        <f>IFERROR(__xludf.DUMMYFUNCTION("""COMPUTED_VALUE"""),45709.66666666667)</f>
        <v>45709.66667</v>
      </c>
      <c r="N61" s="1">
        <f>IFERROR(__xludf.DUMMYFUNCTION("""COMPUTED_VALUE"""),1.059413265E9)</f>
        <v>1059413265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IFERROR(__xludf.DUMMYFUNCTION("""COMPUTED_VALUE"""),1259.8)</f>
        <v>1259.8</v>
      </c>
      <c r="D62" s="2">
        <f>IFERROR(__xludf.DUMMYFUNCTION("""COMPUTED_VALUE"""),45716.66666666667)</f>
        <v>45716.66667</v>
      </c>
      <c r="E62" s="1">
        <f>IFERROR(__xludf.DUMMYFUNCTION("""COMPUTED_VALUE"""),1273.71)</f>
        <v>1273.71</v>
      </c>
      <c r="G62" s="2">
        <f>IFERROR(__xludf.DUMMYFUNCTION("""COMPUTED_VALUE"""),45716.66666666667)</f>
        <v>45716.66667</v>
      </c>
      <c r="H62" s="1">
        <f>IFERROR(__xludf.DUMMYFUNCTION("""COMPUTED_VALUE"""),1056.2)</f>
        <v>1056.2</v>
      </c>
      <c r="J62" s="2">
        <f>IFERROR(__xludf.DUMMYFUNCTION("""COMPUTED_VALUE"""),45716.66666666667)</f>
        <v>45716.66667</v>
      </c>
      <c r="K62" s="1">
        <f>IFERROR(__xludf.DUMMYFUNCTION("""COMPUTED_VALUE"""),1120.65)</f>
        <v>1120.65</v>
      </c>
      <c r="M62" s="2">
        <f>IFERROR(__xludf.DUMMYFUNCTION("""COMPUTED_VALUE"""),45716.66666666667)</f>
        <v>45716.66667</v>
      </c>
      <c r="N62" s="1">
        <f>IFERROR(__xludf.DUMMYFUNCTION("""COMPUTED_VALUE"""),1.965146059E9)</f>
        <v>1965146059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IFERROR(__xludf.DUMMYFUNCTION("""COMPUTED_VALUE"""),1145.59)</f>
        <v>1145.59</v>
      </c>
      <c r="D63" s="2">
        <f>IFERROR(__xludf.DUMMYFUNCTION("""COMPUTED_VALUE"""),45723.66666666667)</f>
        <v>45723.66667</v>
      </c>
      <c r="E63" s="1">
        <f>IFERROR(__xludf.DUMMYFUNCTION("""COMPUTED_VALUE"""),1159.47)</f>
        <v>1159.47</v>
      </c>
      <c r="G63" s="2">
        <f>IFERROR(__xludf.DUMMYFUNCTION("""COMPUTED_VALUE"""),45723.66666666667)</f>
        <v>45723.66667</v>
      </c>
      <c r="H63" s="1">
        <f>IFERROR(__xludf.DUMMYFUNCTION("""COMPUTED_VALUE"""),982.01)</f>
        <v>982.01</v>
      </c>
      <c r="J63" s="2">
        <f>IFERROR(__xludf.DUMMYFUNCTION("""COMPUTED_VALUE"""),45723.66666666667)</f>
        <v>45723.66667</v>
      </c>
      <c r="K63" s="1">
        <f>IFERROR(__xludf.DUMMYFUNCTION("""COMPUTED_VALUE"""),1023.97)</f>
        <v>1023.97</v>
      </c>
      <c r="M63" s="2">
        <f>IFERROR(__xludf.DUMMYFUNCTION("""COMPUTED_VALUE"""),45723.66666666667)</f>
        <v>45723.66667</v>
      </c>
      <c r="N63" s="1">
        <f>IFERROR(__xludf.DUMMYFUNCTION("""COMPUTED_VALUE"""),2.126283296E9)</f>
        <v>2126283296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IFERROR(__xludf.DUMMYFUNCTION("""COMPUTED_VALUE"""),990.43)</f>
        <v>990.43</v>
      </c>
      <c r="D64" s="2">
        <f>IFERROR(__xludf.DUMMYFUNCTION("""COMPUTED_VALUE"""),45730.66666666667)</f>
        <v>45730.66667</v>
      </c>
      <c r="E64" s="1">
        <f>IFERROR(__xludf.DUMMYFUNCTION("""COMPUTED_VALUE"""),992.66)</f>
        <v>992.66</v>
      </c>
      <c r="G64" s="2">
        <f>IFERROR(__xludf.DUMMYFUNCTION("""COMPUTED_VALUE"""),45730.66666666667)</f>
        <v>45730.66667</v>
      </c>
      <c r="H64" s="1">
        <f>IFERROR(__xludf.DUMMYFUNCTION("""COMPUTED_VALUE"""),877.49)</f>
        <v>877.49</v>
      </c>
      <c r="J64" s="2">
        <f>IFERROR(__xludf.DUMMYFUNCTION("""COMPUTED_VALUE"""),45730.66666666667)</f>
        <v>45730.66667</v>
      </c>
      <c r="K64" s="1">
        <f>IFERROR(__xludf.DUMMYFUNCTION("""COMPUTED_VALUE"""),979.94)</f>
        <v>979.94</v>
      </c>
      <c r="M64" s="2">
        <f>IFERROR(__xludf.DUMMYFUNCTION("""COMPUTED_VALUE"""),45730.66666666667)</f>
        <v>45730.66667</v>
      </c>
      <c r="N64" s="1">
        <f>IFERROR(__xludf.DUMMYFUNCTION("""COMPUTED_VALUE"""),2.295591929E9)</f>
        <v>2295591929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IFERROR(__xludf.DUMMYFUNCTION("""COMPUTED_VALUE"""),964.14)</f>
        <v>964.14</v>
      </c>
      <c r="D65" s="2">
        <f>IFERROR(__xludf.DUMMYFUNCTION("""COMPUTED_VALUE"""),45737.66666666667)</f>
        <v>45737.66667</v>
      </c>
      <c r="E65" s="1">
        <f>IFERROR(__xludf.DUMMYFUNCTION("""COMPUTED_VALUE"""),981.68)</f>
        <v>981.68</v>
      </c>
      <c r="G65" s="2">
        <f>IFERROR(__xludf.DUMMYFUNCTION("""COMPUTED_VALUE"""),45737.66666666667)</f>
        <v>45737.66667</v>
      </c>
      <c r="H65" s="1">
        <f>IFERROR(__xludf.DUMMYFUNCTION("""COMPUTED_VALUE"""),895.91)</f>
        <v>895.91</v>
      </c>
      <c r="J65" s="2">
        <f>IFERROR(__xludf.DUMMYFUNCTION("""COMPUTED_VALUE"""),45737.66666666667)</f>
        <v>45737.66667</v>
      </c>
      <c r="K65" s="1">
        <f>IFERROR(__xludf.DUMMYFUNCTION("""COMPUTED_VALUE"""),979.04)</f>
        <v>979.04</v>
      </c>
      <c r="M65" s="2">
        <f>IFERROR(__xludf.DUMMYFUNCTION("""COMPUTED_VALUE"""),45737.66666666667)</f>
        <v>45737.66667</v>
      </c>
      <c r="N65" s="1">
        <f>IFERROR(__xludf.DUMMYFUNCTION("""COMPUTED_VALUE"""),2.2035609E9)</f>
        <v>2203560900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IFERROR(__xludf.DUMMYFUNCTION("""COMPUTED_VALUE"""),1011.04)</f>
        <v>1011.04</v>
      </c>
      <c r="D66" s="2">
        <f>IFERROR(__xludf.DUMMYFUNCTION("""COMPUTED_VALUE"""),45744.66666666667)</f>
        <v>45744.66667</v>
      </c>
      <c r="E66" s="1">
        <f>IFERROR(__xludf.DUMMYFUNCTION("""COMPUTED_VALUE"""),1114.71)</f>
        <v>1114.71</v>
      </c>
      <c r="G66" s="2">
        <f>IFERROR(__xludf.DUMMYFUNCTION("""COMPUTED_VALUE"""),45744.66666666667)</f>
        <v>45744.66667</v>
      </c>
      <c r="H66" s="1">
        <f>IFERROR(__xludf.DUMMYFUNCTION("""COMPUTED_VALUE"""),1006.35)</f>
        <v>1006.35</v>
      </c>
      <c r="J66" s="2">
        <f>IFERROR(__xludf.DUMMYFUNCTION("""COMPUTED_VALUE"""),45744.66666666667)</f>
        <v>45744.66667</v>
      </c>
      <c r="K66" s="1">
        <f>IFERROR(__xludf.DUMMYFUNCTION("""COMPUTED_VALUE"""),1020.98)</f>
        <v>1020.98</v>
      </c>
      <c r="M66" s="2">
        <f>IFERROR(__xludf.DUMMYFUNCTION("""COMPUTED_VALUE"""),45744.66666666667)</f>
        <v>45744.66667</v>
      </c>
      <c r="N66" s="1">
        <f>IFERROR(__xludf.DUMMYFUNCTION("""COMPUTED_VALUE"""),2.162454352E9)</f>
        <v>2162454352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IFERROR(__xludf.DUMMYFUNCTION("""COMPUTED_VALUE"""),973.2)</f>
        <v>973.2</v>
      </c>
      <c r="D67" s="2">
        <f>IFERROR(__xludf.DUMMYFUNCTION("""COMPUTED_VALUE"""),45751.66666666667)</f>
        <v>45751.66667</v>
      </c>
      <c r="E67" s="1">
        <f>IFERROR(__xludf.DUMMYFUNCTION("""COMPUTED_VALUE"""),1093.07)</f>
        <v>1093.07</v>
      </c>
      <c r="G67" s="2">
        <f>IFERROR(__xludf.DUMMYFUNCTION("""COMPUTED_VALUE"""),45751.66666666667)</f>
        <v>45751.66667</v>
      </c>
      <c r="H67" s="1">
        <f>IFERROR(__xludf.DUMMYFUNCTION("""COMPUTED_VALUE"""),917.14)</f>
        <v>917.14</v>
      </c>
      <c r="J67" s="2">
        <f>IFERROR(__xludf.DUMMYFUNCTION("""COMPUTED_VALUE"""),45751.66666666667)</f>
        <v>45751.66667</v>
      </c>
      <c r="K67" s="1">
        <f>IFERROR(__xludf.DUMMYFUNCTION("""COMPUTED_VALUE"""),934.38)</f>
        <v>934.38</v>
      </c>
      <c r="M67" s="2">
        <f>IFERROR(__xludf.DUMMYFUNCTION("""COMPUTED_VALUE"""),45751.66666666667)</f>
        <v>45751.66667</v>
      </c>
      <c r="N67" s="1">
        <f>IFERROR(__xludf.DUMMYFUNCTION("""COMPUTED_VALUE"""),2.647451241E9)</f>
        <v>2647451241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IFERROR(__xludf.DUMMYFUNCTION("""COMPUTED_VALUE"""),875.65)</f>
        <v>875.65</v>
      </c>
      <c r="D68" s="2">
        <f>IFERROR(__xludf.DUMMYFUNCTION("""COMPUTED_VALUE"""),45758.66666666667)</f>
        <v>45758.66667</v>
      </c>
      <c r="E68" s="1">
        <f>IFERROR(__xludf.DUMMYFUNCTION("""COMPUTED_VALUE"""),1048.88)</f>
        <v>1048.88</v>
      </c>
      <c r="G68" s="2">
        <f>IFERROR(__xludf.DUMMYFUNCTION("""COMPUTED_VALUE"""),45758.66666666667)</f>
        <v>45758.66667</v>
      </c>
      <c r="H68" s="1">
        <f>IFERROR(__xludf.DUMMYFUNCTION("""COMPUTED_VALUE"""),845.49)</f>
        <v>845.49</v>
      </c>
      <c r="J68" s="2">
        <f>IFERROR(__xludf.DUMMYFUNCTION("""COMPUTED_VALUE"""),45758.66666666667)</f>
        <v>45758.66667</v>
      </c>
      <c r="K68" s="1">
        <f>IFERROR(__xludf.DUMMYFUNCTION("""COMPUTED_VALUE"""),972.0)</f>
        <v>972</v>
      </c>
      <c r="M68" s="2">
        <f>IFERROR(__xludf.DUMMYFUNCTION("""COMPUTED_VALUE"""),45758.66666666667)</f>
        <v>45758.66667</v>
      </c>
      <c r="N68" s="1">
        <f>IFERROR(__xludf.DUMMYFUNCTION("""COMPUTED_VALUE"""),3.064084305E9)</f>
        <v>3064084305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IFERROR(__xludf.DUMMYFUNCTION("""COMPUTED_VALUE"""),992.56)</f>
        <v>992.56</v>
      </c>
      <c r="D69" s="2">
        <f>IFERROR(__xludf.DUMMYFUNCTION("""COMPUTED_VALUE"""),45764.66666666667)</f>
        <v>45764.66667</v>
      </c>
      <c r="E69" s="1">
        <f>IFERROR(__xludf.DUMMYFUNCTION("""COMPUTED_VALUE"""),1002.75)</f>
        <v>1002.75</v>
      </c>
      <c r="G69" s="2">
        <f>IFERROR(__xludf.DUMMYFUNCTION("""COMPUTED_VALUE"""),45764.66666666667)</f>
        <v>45764.66667</v>
      </c>
      <c r="H69" s="1">
        <f>IFERROR(__xludf.DUMMYFUNCTION("""COMPUTED_VALUE"""),913.01)</f>
        <v>913.01</v>
      </c>
      <c r="J69" s="2">
        <f>IFERROR(__xludf.DUMMYFUNCTION("""COMPUTED_VALUE"""),45764.66666666667)</f>
        <v>45764.66667</v>
      </c>
      <c r="K69" s="1">
        <f>IFERROR(__xludf.DUMMYFUNCTION("""COMPUTED_VALUE"""),940.91)</f>
        <v>940.91</v>
      </c>
      <c r="M69" s="2">
        <f>IFERROR(__xludf.DUMMYFUNCTION("""COMPUTED_VALUE"""),45764.66666666667)</f>
        <v>45764.66667</v>
      </c>
      <c r="N69" s="1">
        <f>IFERROR(__xludf.DUMMYFUNCTION("""COMPUTED_VALUE"""),1.475123736E9)</f>
        <v>1475123736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IFERROR(__xludf.DUMMYFUNCTION("""COMPUTED_VALUE"""),904.29)</f>
        <v>904.29</v>
      </c>
      <c r="D70" s="2">
        <f>IFERROR(__xludf.DUMMYFUNCTION("""COMPUTED_VALUE"""),45772.66666666667)</f>
        <v>45772.66667</v>
      </c>
      <c r="E70" s="1">
        <f>IFERROR(__xludf.DUMMYFUNCTION("""COMPUTED_VALUE"""),1095.5)</f>
        <v>1095.5</v>
      </c>
      <c r="G70" s="2">
        <f>IFERROR(__xludf.DUMMYFUNCTION("""COMPUTED_VALUE"""),45772.66666666667)</f>
        <v>45772.66667</v>
      </c>
      <c r="H70" s="1">
        <f>IFERROR(__xludf.DUMMYFUNCTION("""COMPUTED_VALUE"""),878.18)</f>
        <v>878.18</v>
      </c>
      <c r="J70" s="2">
        <f>IFERROR(__xludf.DUMMYFUNCTION("""COMPUTED_VALUE"""),45772.66666666667)</f>
        <v>45772.66667</v>
      </c>
      <c r="K70" s="1">
        <f>IFERROR(__xludf.DUMMYFUNCTION("""COMPUTED_VALUE"""),1089.14)</f>
        <v>1089.14</v>
      </c>
      <c r="M70" s="2">
        <f>IFERROR(__xludf.DUMMYFUNCTION("""COMPUTED_VALUE"""),45772.66666666667)</f>
        <v>45772.66667</v>
      </c>
      <c r="N70" s="1">
        <f>IFERROR(__xludf.DUMMYFUNCTION("""COMPUTED_VALUE"""),1.785502083E9)</f>
        <v>1785502083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IFERROR(__xludf.DUMMYFUNCTION("""COMPUTED_VALUE"""),1101.77)</f>
        <v>1101.77</v>
      </c>
      <c r="D71" s="2">
        <f>IFERROR(__xludf.DUMMYFUNCTION("""COMPUTED_VALUE"""),45779.66666666667)</f>
        <v>45779.66667</v>
      </c>
      <c r="E71" s="1">
        <f>IFERROR(__xludf.DUMMYFUNCTION("""COMPUTED_VALUE"""),1123.13)</f>
        <v>1123.13</v>
      </c>
      <c r="G71" s="2">
        <f>IFERROR(__xludf.DUMMYFUNCTION("""COMPUTED_VALUE"""),45779.66666666667)</f>
        <v>45779.66667</v>
      </c>
      <c r="H71" s="1">
        <f>IFERROR(__xludf.DUMMYFUNCTION("""COMPUTED_VALUE"""),1040.46)</f>
        <v>1040.46</v>
      </c>
      <c r="J71" s="2">
        <f>IFERROR(__xludf.DUMMYFUNCTION("""COMPUTED_VALUE"""),45779.66666666667)</f>
        <v>45779.66667</v>
      </c>
      <c r="K71" s="1">
        <f>IFERROR(__xludf.DUMMYFUNCTION("""COMPUTED_VALUE"""),1098.51)</f>
        <v>1098.51</v>
      </c>
      <c r="M71" s="2">
        <f>IFERROR(__xludf.DUMMYFUNCTION("""COMPUTED_VALUE"""),45779.66666666667)</f>
        <v>45779.66667</v>
      </c>
      <c r="N71" s="1">
        <f>IFERROR(__xludf.DUMMYFUNCTION("""COMPUTED_VALUE"""),1.913748347E9)</f>
        <v>1913748347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IFERROR(__xludf.DUMMYFUNCTION("""COMPUTED_VALUE"""),1088.43)</f>
        <v>1088.43</v>
      </c>
      <c r="D72" s="2">
        <f>IFERROR(__xludf.DUMMYFUNCTION("""COMPUTED_VALUE"""),45786.66666666667)</f>
        <v>45786.66667</v>
      </c>
      <c r="E72" s="1">
        <f>IFERROR(__xludf.DUMMYFUNCTION("""COMPUTED_VALUE"""),1167.26)</f>
        <v>1167.26</v>
      </c>
      <c r="G72" s="2">
        <f>IFERROR(__xludf.DUMMYFUNCTION("""COMPUTED_VALUE"""),45786.66666666667)</f>
        <v>45786.66667</v>
      </c>
      <c r="H72" s="1">
        <f>IFERROR(__xludf.DUMMYFUNCTION("""COMPUTED_VALUE"""),1043.63)</f>
        <v>1043.63</v>
      </c>
      <c r="J72" s="2">
        <f>IFERROR(__xludf.DUMMYFUNCTION("""COMPUTED_VALUE"""),45786.66666666667)</f>
        <v>45786.66667</v>
      </c>
      <c r="K72" s="1">
        <f>IFERROR(__xludf.DUMMYFUNCTION("""COMPUTED_VALUE"""),1139.18)</f>
        <v>1139.18</v>
      </c>
      <c r="M72" s="2">
        <f>IFERROR(__xludf.DUMMYFUNCTION("""COMPUTED_VALUE"""),45786.66666666667)</f>
        <v>45786.66667</v>
      </c>
      <c r="N72" s="1">
        <f>IFERROR(__xludf.DUMMYFUNCTION("""COMPUTED_VALUE"""),1.983596591E9)</f>
        <v>1983596591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IFERROR(__xludf.DUMMYFUNCTION("""COMPUTED_VALUE"""),1218.35)</f>
        <v>1218.35</v>
      </c>
      <c r="D73" s="2">
        <f>IFERROR(__xludf.DUMMYFUNCTION("""COMPUTED_VALUE"""),45793.66666666667)</f>
        <v>45793.66667</v>
      </c>
      <c r="E73" s="1">
        <f>IFERROR(__xludf.DUMMYFUNCTION("""COMPUTED_VALUE"""),1319.49)</f>
        <v>1319.49</v>
      </c>
      <c r="G73" s="2">
        <f>IFERROR(__xludf.DUMMYFUNCTION("""COMPUTED_VALUE"""),45793.66666666667)</f>
        <v>45793.66667</v>
      </c>
      <c r="H73" s="1">
        <f>IFERROR(__xludf.DUMMYFUNCTION("""COMPUTED_VALUE"""),1189.51)</f>
        <v>1189.51</v>
      </c>
      <c r="J73" s="2">
        <f>IFERROR(__xludf.DUMMYFUNCTION("""COMPUTED_VALUE"""),45793.66666666667)</f>
        <v>45793.66667</v>
      </c>
      <c r="K73" s="1">
        <f>IFERROR(__xludf.DUMMYFUNCTION("""COMPUTED_VALUE"""),1316.04)</f>
        <v>1316.04</v>
      </c>
      <c r="M73" s="2">
        <f>IFERROR(__xludf.DUMMYFUNCTION("""COMPUTED_VALUE"""),45793.66666666667)</f>
        <v>45793.66667</v>
      </c>
      <c r="N73" s="1">
        <f>IFERROR(__xludf.DUMMYFUNCTION("""COMPUTED_VALUE"""),1.962716208E9)</f>
        <v>1962716208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IFERROR(__xludf.DUMMYFUNCTION("""COMPUTED_VALUE"""),1271.3)</f>
        <v>1271.3</v>
      </c>
      <c r="D74" s="2">
        <f>IFERROR(__xludf.DUMMYFUNCTION("""COMPUTED_VALUE"""),45800.66666666667)</f>
        <v>45800.66667</v>
      </c>
      <c r="E74" s="1">
        <f>IFERROR(__xludf.DUMMYFUNCTION("""COMPUTED_VALUE"""),1332.8)</f>
        <v>1332.8</v>
      </c>
      <c r="G74" s="2">
        <f>IFERROR(__xludf.DUMMYFUNCTION("""COMPUTED_VALUE"""),45800.66666666667)</f>
        <v>45800.66667</v>
      </c>
      <c r="H74" s="1">
        <f>IFERROR(__xludf.DUMMYFUNCTION("""COMPUTED_VALUE"""),1252.09)</f>
        <v>1252.09</v>
      </c>
      <c r="J74" s="2">
        <f>IFERROR(__xludf.DUMMYFUNCTION("""COMPUTED_VALUE"""),45800.66666666667)</f>
        <v>45800.66667</v>
      </c>
      <c r="K74" s="1">
        <f>IFERROR(__xludf.DUMMYFUNCTION("""COMPUTED_VALUE"""),1275.48)</f>
        <v>1275.48</v>
      </c>
      <c r="M74" s="2">
        <f>IFERROR(__xludf.DUMMYFUNCTION("""COMPUTED_VALUE"""),45800.66666666667)</f>
        <v>45800.66667</v>
      </c>
      <c r="N74" s="1">
        <f>IFERROR(__xludf.DUMMYFUNCTION("""COMPUTED_VALUE"""),1.879769638E9)</f>
        <v>1879769638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IFERROR(__xludf.DUMMYFUNCTION("""COMPUTED_VALUE"""),1303.19)</f>
        <v>1303.19</v>
      </c>
      <c r="D75" s="2">
        <f>IFERROR(__xludf.DUMMYFUNCTION("""COMPUTED_VALUE"""),45807.66666666667)</f>
        <v>45807.66667</v>
      </c>
      <c r="E75" s="1">
        <f>IFERROR(__xludf.DUMMYFUNCTION("""COMPUTED_VALUE"""),1366.21)</f>
        <v>1366.21</v>
      </c>
      <c r="G75" s="2">
        <f>IFERROR(__xludf.DUMMYFUNCTION("""COMPUTED_VALUE"""),45807.66666666667)</f>
        <v>45807.66667</v>
      </c>
      <c r="H75" s="1">
        <f>IFERROR(__xludf.DUMMYFUNCTION("""COMPUTED_VALUE"""),1294.93)</f>
        <v>1294.93</v>
      </c>
      <c r="J75" s="2">
        <f>IFERROR(__xludf.DUMMYFUNCTION("""COMPUTED_VALUE"""),45807.66666666667)</f>
        <v>45807.66667</v>
      </c>
      <c r="K75" s="1">
        <f>IFERROR(__xludf.DUMMYFUNCTION("""COMPUTED_VALUE"""),1298.72)</f>
        <v>1298.72</v>
      </c>
      <c r="M75" s="2">
        <f>IFERROR(__xludf.DUMMYFUNCTION("""COMPUTED_VALUE"""),45807.66666666667)</f>
        <v>45807.66667</v>
      </c>
      <c r="N75" s="1">
        <f>IFERROR(__xludf.DUMMYFUNCTION("""COMPUTED_VALUE"""),1.788514704E9)</f>
        <v>1788514704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IFERROR(__xludf.DUMMYFUNCTION("""COMPUTED_VALUE"""),1287.9)</f>
        <v>1287.9</v>
      </c>
      <c r="D76" s="2">
        <f>IFERROR(__xludf.DUMMYFUNCTION("""COMPUTED_VALUE"""),45814.66666666667)</f>
        <v>45814.66667</v>
      </c>
      <c r="E76" s="1">
        <f>IFERROR(__xludf.DUMMYFUNCTION("""COMPUTED_VALUE"""),1325.73)</f>
        <v>1325.73</v>
      </c>
      <c r="G76" s="2">
        <f>IFERROR(__xludf.DUMMYFUNCTION("""COMPUTED_VALUE"""),45814.66666666667)</f>
        <v>45814.66667</v>
      </c>
      <c r="H76" s="1">
        <f>IFERROR(__xludf.DUMMYFUNCTION("""COMPUTED_VALUE"""),1059.14)</f>
        <v>1059.14</v>
      </c>
      <c r="J76" s="2">
        <f>IFERROR(__xludf.DUMMYFUNCTION("""COMPUTED_VALUE"""),45814.66666666667)</f>
        <v>45814.66667</v>
      </c>
      <c r="K76" s="1">
        <f>IFERROR(__xludf.DUMMYFUNCTION("""COMPUTED_VALUE"""),1131.45)</f>
        <v>1131.45</v>
      </c>
      <c r="M76" s="2">
        <f>IFERROR(__xludf.DUMMYFUNCTION("""COMPUTED_VALUE"""),45814.66666666667)</f>
        <v>45814.66667</v>
      </c>
      <c r="N76" s="1">
        <f>IFERROR(__xludf.DUMMYFUNCTION("""COMPUTED_VALUE"""),2.509936598E9)</f>
        <v>2509936598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IFERROR(__xludf.DUMMYFUNCTION("""COMPUTED_VALUE"""),1101.5)</f>
        <v>1101.5</v>
      </c>
      <c r="D77" s="2">
        <f>IFERROR(__xludf.DUMMYFUNCTION("""COMPUTED_VALUE"""),45821.66666666667)</f>
        <v>45821.66667</v>
      </c>
      <c r="E77" s="1">
        <f>IFERROR(__xludf.DUMMYFUNCTION("""COMPUTED_VALUE"""),1266.17)</f>
        <v>1266.17</v>
      </c>
      <c r="G77" s="2">
        <f>IFERROR(__xludf.DUMMYFUNCTION("""COMPUTED_VALUE"""),45821.66666666667)</f>
        <v>45821.66667</v>
      </c>
      <c r="H77" s="1">
        <f>IFERROR(__xludf.DUMMYFUNCTION("""COMPUTED_VALUE"""),1090.76)</f>
        <v>1090.76</v>
      </c>
      <c r="J77" s="2">
        <f>IFERROR(__xludf.DUMMYFUNCTION("""COMPUTED_VALUE"""),45821.66666666667)</f>
        <v>45821.66667</v>
      </c>
      <c r="K77" s="1">
        <f>IFERROR(__xludf.DUMMYFUNCTION("""COMPUTED_VALUE"""),1229.01)</f>
        <v>1229.01</v>
      </c>
      <c r="M77" s="2">
        <f>IFERROR(__xludf.DUMMYFUNCTION("""COMPUTED_VALUE"""),45821.66666666667)</f>
        <v>45821.66667</v>
      </c>
      <c r="N77" s="1">
        <f>IFERROR(__xludf.DUMMYFUNCTION("""COMPUTED_VALUE"""),1.80402675E9)</f>
        <v>1804026750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IFERROR(__xludf.DUMMYFUNCTION("""COMPUTED_VALUE"""),1249.02)</f>
        <v>1249.02</v>
      </c>
      <c r="D78" s="2">
        <f>IFERROR(__xludf.DUMMYFUNCTION("""COMPUTED_VALUE"""),45828.66666666667)</f>
        <v>45828.66667</v>
      </c>
      <c r="E78" s="1">
        <f>IFERROR(__xludf.DUMMYFUNCTION("""COMPUTED_VALUE"""),1252.3)</f>
        <v>1252.3</v>
      </c>
      <c r="G78" s="2">
        <f>IFERROR(__xludf.DUMMYFUNCTION("""COMPUTED_VALUE"""),45828.66666666667)</f>
        <v>45828.66667</v>
      </c>
      <c r="H78" s="1">
        <f>IFERROR(__xludf.DUMMYFUNCTION("""COMPUTED_VALUE"""),1195.17)</f>
        <v>1195.17</v>
      </c>
      <c r="J78" s="2">
        <f>IFERROR(__xludf.DUMMYFUNCTION("""COMPUTED_VALUE"""),45828.66666666667)</f>
        <v>45828.66667</v>
      </c>
      <c r="K78" s="1">
        <f>IFERROR(__xludf.DUMMYFUNCTION("""COMPUTED_VALUE"""),1219.0)</f>
        <v>1219</v>
      </c>
      <c r="M78" s="2">
        <f>IFERROR(__xludf.DUMMYFUNCTION("""COMPUTED_VALUE"""),45828.66666666667)</f>
        <v>45828.66667</v>
      </c>
      <c r="N78" s="1">
        <f>IFERROR(__xludf.DUMMYFUNCTION("""COMPUTED_VALUE"""),1.455638681E9)</f>
        <v>1455638681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IFERROR(__xludf.DUMMYFUNCTION("""COMPUTED_VALUE"""),1236.0)</f>
        <v>1236</v>
      </c>
      <c r="D79" s="2">
        <f>IFERROR(__xludf.DUMMYFUNCTION("""COMPUTED_VALUE"""),45835.66666666667)</f>
        <v>45835.66667</v>
      </c>
      <c r="E79" s="1">
        <f>IFERROR(__xludf.DUMMYFUNCTION("""COMPUTED_VALUE"""),1332.76)</f>
        <v>1332.76</v>
      </c>
      <c r="G79" s="2">
        <f>IFERROR(__xludf.DUMMYFUNCTION("""COMPUTED_VALUE"""),45835.66666666667)</f>
        <v>45835.66667</v>
      </c>
      <c r="H79" s="1">
        <f>IFERROR(__xludf.DUMMYFUNCTION("""COMPUTED_VALUE"""),1207.18)</f>
        <v>1207.18</v>
      </c>
      <c r="J79" s="2">
        <f>IFERROR(__xludf.DUMMYFUNCTION("""COMPUTED_VALUE"""),45835.66666666667)</f>
        <v>45835.66667</v>
      </c>
      <c r="K79" s="1">
        <f>IFERROR(__xludf.DUMMYFUNCTION("""COMPUTED_VALUE"""),1228.35)</f>
        <v>1228.35</v>
      </c>
      <c r="M79" s="2">
        <f>IFERROR(__xludf.DUMMYFUNCTION("""COMPUTED_VALUE"""),45835.66666666667)</f>
        <v>45835.66667</v>
      </c>
      <c r="N79" s="1">
        <f>IFERROR(__xludf.DUMMYFUNCTION("""COMPUTED_VALUE"""),2.100293607E9)</f>
        <v>2100293607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IFERROR(__xludf.DUMMYFUNCTION("""COMPUTED_VALUE"""),1215.42)</f>
        <v>1215.42</v>
      </c>
      <c r="D80" s="2">
        <f>IFERROR(__xludf.DUMMYFUNCTION("""COMPUTED_VALUE"""),45841.54166666667)</f>
        <v>45841.54167</v>
      </c>
      <c r="E80" s="1">
        <f>IFERROR(__xludf.DUMMYFUNCTION("""COMPUTED_VALUE"""),1233.73)</f>
        <v>1233.73</v>
      </c>
      <c r="G80" s="2">
        <f>IFERROR(__xludf.DUMMYFUNCTION("""COMPUTED_VALUE"""),45841.54166666667)</f>
        <v>45841.54167</v>
      </c>
      <c r="H80" s="1">
        <f>IFERROR(__xludf.DUMMYFUNCTION("""COMPUTED_VALUE"""),1130.55)</f>
        <v>1130.55</v>
      </c>
      <c r="J80" s="2">
        <f>IFERROR(__xludf.DUMMYFUNCTION("""COMPUTED_VALUE"""),45841.54166666667)</f>
        <v>45841.54167</v>
      </c>
      <c r="K80" s="1">
        <f>IFERROR(__xludf.DUMMYFUNCTION("""COMPUTED_VALUE"""),1213.65)</f>
        <v>1213.65</v>
      </c>
      <c r="M80" s="2">
        <f>IFERROR(__xludf.DUMMYFUNCTION("""COMPUTED_VALUE"""),45841.54166666667)</f>
        <v>45841.54167</v>
      </c>
      <c r="N80" s="1">
        <f>IFERROR(__xludf.DUMMYFUNCTION("""COMPUTED_VALUE"""),1.66620165E9)</f>
        <v>1666201650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IFERROR(__xludf.DUMMYFUNCTION("""COMPUTED_VALUE"""),1133.87)</f>
        <v>1133.87</v>
      </c>
      <c r="D81" s="2">
        <f>IFERROR(__xludf.DUMMYFUNCTION("""COMPUTED_VALUE"""),45849.66666666667)</f>
        <v>45849.66667</v>
      </c>
      <c r="E81" s="1">
        <f>IFERROR(__xludf.DUMMYFUNCTION("""COMPUTED_VALUE"""),1208.93)</f>
        <v>1208.93</v>
      </c>
      <c r="G81" s="2">
        <f>IFERROR(__xludf.DUMMYFUNCTION("""COMPUTED_VALUE"""),45849.66666666667)</f>
        <v>45849.66667</v>
      </c>
      <c r="H81" s="1">
        <f>IFERROR(__xludf.DUMMYFUNCTION("""COMPUTED_VALUE"""),1127.61)</f>
        <v>1127.61</v>
      </c>
      <c r="J81" s="2">
        <f>IFERROR(__xludf.DUMMYFUNCTION("""COMPUTED_VALUE"""),45849.66666666667)</f>
        <v>45849.66667</v>
      </c>
      <c r="K81" s="1">
        <f>IFERROR(__xludf.DUMMYFUNCTION("""COMPUTED_VALUE"""),1206.83)</f>
        <v>1206.83</v>
      </c>
      <c r="M81" s="2">
        <f>IFERROR(__xludf.DUMMYFUNCTION("""COMPUTED_VALUE"""),45849.66666666667)</f>
        <v>45849.66667</v>
      </c>
      <c r="N81" s="1">
        <f>IFERROR(__xludf.DUMMYFUNCTION("""COMPUTED_VALUE"""),1.813455016E9)</f>
        <v>1813455016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IFERROR(__xludf.DUMMYFUNCTION("""COMPUTED_VALUE"""),1218.54)</f>
        <v>1218.54</v>
      </c>
      <c r="D82" s="2">
        <f>IFERROR(__xludf.DUMMYFUNCTION("""COMPUTED_VALUE"""),45856.66666666667)</f>
        <v>45856.66667</v>
      </c>
      <c r="E82" s="1">
        <f>IFERROR(__xludf.DUMMYFUNCTION("""COMPUTED_VALUE"""),1259.32)</f>
        <v>1259.32</v>
      </c>
      <c r="G82" s="2">
        <f>IFERROR(__xludf.DUMMYFUNCTION("""COMPUTED_VALUE"""),45856.66666666667)</f>
        <v>45856.66667</v>
      </c>
      <c r="H82" s="1">
        <f>IFERROR(__xludf.DUMMYFUNCTION("""COMPUTED_VALUE"""),1194.73)</f>
        <v>1194.73</v>
      </c>
      <c r="J82" s="2">
        <f>IFERROR(__xludf.DUMMYFUNCTION("""COMPUTED_VALUE"""),45856.66666666667)</f>
        <v>45856.66667</v>
      </c>
      <c r="K82" s="1">
        <f>IFERROR(__xludf.DUMMYFUNCTION("""COMPUTED_VALUE"""),1255.44)</f>
        <v>1255.44</v>
      </c>
      <c r="M82" s="2">
        <f>IFERROR(__xludf.DUMMYFUNCTION("""COMPUTED_VALUE"""),45856.66666666667)</f>
        <v>45856.66667</v>
      </c>
      <c r="N82" s="1">
        <f>IFERROR(__xludf.DUMMYFUNCTION("""COMPUTED_VALUE"""),2.589461603E9)</f>
        <v>2589461603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IFERROR(__xludf.DUMMYFUNCTION("""COMPUTED_VALUE"""),1272.07)</f>
        <v>1272.07</v>
      </c>
      <c r="D83" s="2">
        <f>IFERROR(__xludf.DUMMYFUNCTION("""COMPUTED_VALUE"""),45863.66666666667)</f>
        <v>45863.66667</v>
      </c>
      <c r="E83" s="1">
        <f>IFERROR(__xludf.DUMMYFUNCTION("""COMPUTED_VALUE"""),1284.02)</f>
        <v>1284.02</v>
      </c>
      <c r="G83" s="2">
        <f>IFERROR(__xludf.DUMMYFUNCTION("""COMPUTED_VALUE"""),45863.66666666667)</f>
        <v>45863.66667</v>
      </c>
      <c r="H83" s="1">
        <f>IFERROR(__xludf.DUMMYFUNCTION("""COMPUTED_VALUE"""),1165.5)</f>
        <v>1165.5</v>
      </c>
      <c r="J83" s="2">
        <f>IFERROR(__xludf.DUMMYFUNCTION("""COMPUTED_VALUE"""),45863.66666666667)</f>
        <v>45863.66667</v>
      </c>
      <c r="K83" s="1">
        <f>IFERROR(__xludf.DUMMYFUNCTION("""COMPUTED_VALUE"""),1217.93)</f>
        <v>1217.93</v>
      </c>
      <c r="M83" s="2">
        <f>IFERROR(__xludf.DUMMYFUNCTION("""COMPUTED_VALUE"""),45863.66666666667)</f>
        <v>45863.66667</v>
      </c>
      <c r="N83" s="1">
        <f>IFERROR(__xludf.DUMMYFUNCTION("""COMPUTED_VALUE"""),2.146238808E9)</f>
        <v>2146238808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IFERROR(__xludf.DUMMYFUNCTION("""COMPUTED_VALUE"""),1222.88)</f>
        <v>1222.88</v>
      </c>
      <c r="D84" s="2">
        <f>IFERROR(__xludf.DUMMYFUNCTION("""COMPUTED_VALUE"""),45870.66666666667)</f>
        <v>45870.66667</v>
      </c>
      <c r="E84" s="1">
        <f>IFERROR(__xludf.DUMMYFUNCTION("""COMPUTED_VALUE"""),1263.85)</f>
        <v>1263.85</v>
      </c>
      <c r="G84" s="2">
        <f>IFERROR(__xludf.DUMMYFUNCTION("""COMPUTED_VALUE"""),45870.66666666667)</f>
        <v>45870.66667</v>
      </c>
      <c r="H84" s="1">
        <f>IFERROR(__xludf.DUMMYFUNCTION("""COMPUTED_VALUE"""),1148.94)</f>
        <v>1148.94</v>
      </c>
      <c r="J84" s="2">
        <f>IFERROR(__xludf.DUMMYFUNCTION("""COMPUTED_VALUE"""),45870.66666666667)</f>
        <v>45870.66667</v>
      </c>
      <c r="K84" s="1">
        <f>IFERROR(__xludf.DUMMYFUNCTION("""COMPUTED_VALUE"""),1165.49)</f>
        <v>1165.49</v>
      </c>
      <c r="M84" s="2">
        <f>IFERROR(__xludf.DUMMYFUNCTION("""COMPUTED_VALUE"""),45870.66666666667)</f>
        <v>45870.66667</v>
      </c>
      <c r="N84" s="1">
        <f>IFERROR(__xludf.DUMMYFUNCTION("""COMPUTED_VALUE"""),1.638759488E9)</f>
        <v>1638759488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IFERROR(__xludf.DUMMYFUNCTION("""COMPUTED_VALUE"""),1185.64)</f>
        <v>1185.64</v>
      </c>
      <c r="D85" s="2">
        <f>IFERROR(__xludf.DUMMYFUNCTION("""COMPUTED_VALUE"""),45877.66666666667)</f>
        <v>45877.66667</v>
      </c>
      <c r="E85" s="1">
        <f>IFERROR(__xludf.DUMMYFUNCTION("""COMPUTED_VALUE"""),1273.23)</f>
        <v>1273.23</v>
      </c>
      <c r="G85" s="2">
        <f>IFERROR(__xludf.DUMMYFUNCTION("""COMPUTED_VALUE"""),45877.66666666667)</f>
        <v>45877.66667</v>
      </c>
      <c r="H85" s="1">
        <f>IFERROR(__xludf.DUMMYFUNCTION("""COMPUTED_VALUE"""),1168.75)</f>
        <v>1168.75</v>
      </c>
      <c r="J85" s="2">
        <f>IFERROR(__xludf.DUMMYFUNCTION("""COMPUTED_VALUE"""),45877.66666666667)</f>
        <v>45877.66667</v>
      </c>
      <c r="K85" s="1">
        <f>IFERROR(__xludf.DUMMYFUNCTION("""COMPUTED_VALUE"""),1256.11)</f>
        <v>1256.11</v>
      </c>
      <c r="M85" s="2">
        <f>IFERROR(__xludf.DUMMYFUNCTION("""COMPUTED_VALUE"""),45877.66666666667)</f>
        <v>45877.66667</v>
      </c>
      <c r="N85" s="1">
        <f>IFERROR(__xludf.DUMMYFUNCTION("""COMPUTED_VALUE"""),1.445606282E9)</f>
        <v>1445606282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IFERROR(__xludf.DUMMYFUNCTION("""COMPUTED_VALUE"""),1272.94)</f>
        <v>1272.94</v>
      </c>
      <c r="D86" s="2">
        <f>IFERROR(__xludf.DUMMYFUNCTION("""COMPUTED_VALUE"""),45884.66666666667)</f>
        <v>45884.66667</v>
      </c>
      <c r="E86" s="1">
        <f>IFERROR(__xludf.DUMMYFUNCTION("""COMPUTED_VALUE"""),1322.57)</f>
        <v>1322.57</v>
      </c>
      <c r="G86" s="2">
        <f>IFERROR(__xludf.DUMMYFUNCTION("""COMPUTED_VALUE"""),45884.66666666667)</f>
        <v>45884.66667</v>
      </c>
      <c r="H86" s="1">
        <f>IFERROR(__xludf.DUMMYFUNCTION("""COMPUTED_VALUE"""),1258.07)</f>
        <v>1258.07</v>
      </c>
      <c r="J86" s="2">
        <f>IFERROR(__xludf.DUMMYFUNCTION("""COMPUTED_VALUE"""),45884.66666666667)</f>
        <v>45884.66667</v>
      </c>
      <c r="K86" s="1">
        <f>IFERROR(__xludf.DUMMYFUNCTION("""COMPUTED_VALUE"""),1268.65)</f>
        <v>1268.65</v>
      </c>
      <c r="M86" s="2">
        <f>IFERROR(__xludf.DUMMYFUNCTION("""COMPUTED_VALUE"""),45884.66666666667)</f>
        <v>45884.66667</v>
      </c>
      <c r="N86" s="1">
        <f>IFERROR(__xludf.DUMMYFUNCTION("""COMPUTED_VALUE"""),1.373157464E9)</f>
        <v>1373157464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IFERROR(__xludf.DUMMYFUNCTION("""COMPUTED_VALUE"""),1266.5)</f>
        <v>1266.5</v>
      </c>
      <c r="D87" s="2">
        <f>IFERROR(__xludf.DUMMYFUNCTION("""COMPUTED_VALUE"""),45891.66666666667)</f>
        <v>45891.66667</v>
      </c>
      <c r="E87" s="1">
        <f>IFERROR(__xludf.DUMMYFUNCTION("""COMPUTED_VALUE"""),1306.27)</f>
        <v>1306.27</v>
      </c>
      <c r="G87" s="2">
        <f>IFERROR(__xludf.DUMMYFUNCTION("""COMPUTED_VALUE"""),45891.66666666667)</f>
        <v>45891.66667</v>
      </c>
      <c r="H87" s="1">
        <f>IFERROR(__xludf.DUMMYFUNCTION("""COMPUTED_VALUE"""),1218.63)</f>
        <v>1218.63</v>
      </c>
      <c r="J87" s="2">
        <f>IFERROR(__xludf.DUMMYFUNCTION("""COMPUTED_VALUE"""),45891.66666666667)</f>
        <v>45891.66667</v>
      </c>
      <c r="K87" s="1">
        <f>IFERROR(__xludf.DUMMYFUNCTION("""COMPUTED_VALUE"""),1306.27)</f>
        <v>1306.27</v>
      </c>
      <c r="M87" s="2">
        <f>IFERROR(__xludf.DUMMYFUNCTION("""COMPUTED_VALUE"""),45891.66666666667)</f>
        <v>45891.66667</v>
      </c>
      <c r="N87" s="1">
        <f>IFERROR(__xludf.DUMMYFUNCTION("""COMPUTED_VALUE"""),1.34283056E9)</f>
        <v>1342830560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IFERROR(__xludf.DUMMYFUNCTION("""COMPUTED_VALUE"""),1302.3)</f>
        <v>1302.3</v>
      </c>
      <c r="D88" s="2">
        <f>IFERROR(__xludf.DUMMYFUNCTION("""COMPUTED_VALUE"""),45898.66666666667)</f>
        <v>45898.66667</v>
      </c>
      <c r="E88" s="1">
        <f>IFERROR(__xludf.DUMMYFUNCTION("""COMPUTED_VALUE"""),1355.74)</f>
        <v>1355.74</v>
      </c>
      <c r="G88" s="2">
        <f>IFERROR(__xludf.DUMMYFUNCTION("""COMPUTED_VALUE"""),45898.66666666667)</f>
        <v>45898.66667</v>
      </c>
      <c r="H88" s="1">
        <f>IFERROR(__xludf.DUMMYFUNCTION("""COMPUTED_VALUE"""),1280.02)</f>
        <v>1280.02</v>
      </c>
      <c r="J88" s="2">
        <f>IFERROR(__xludf.DUMMYFUNCTION("""COMPUTED_VALUE"""),45898.66666666667)</f>
        <v>45898.66667</v>
      </c>
      <c r="K88" s="1">
        <f>IFERROR(__xludf.DUMMYFUNCTION("""COMPUTED_VALUE"""),1287.51)</f>
        <v>1287.51</v>
      </c>
      <c r="M88" s="2">
        <f>IFERROR(__xludf.DUMMYFUNCTION("""COMPUTED_VALUE"""),45898.66666666667)</f>
        <v>45898.66667</v>
      </c>
      <c r="N88" s="1">
        <f>IFERROR(__xludf.DUMMYFUNCTION("""COMPUTED_VALUE"""),1.349889046E9)</f>
        <v>1349889046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IFERROR(__xludf.DUMMYFUNCTION("""COMPUTED_VALUE"""),1268.11)</f>
        <v>1268.11</v>
      </c>
      <c r="D89" s="2">
        <f>IFERROR(__xludf.DUMMYFUNCTION("""COMPUTED_VALUE"""),45905.66666666667)</f>
        <v>45905.66667</v>
      </c>
      <c r="E89" s="1">
        <f>IFERROR(__xludf.DUMMYFUNCTION("""COMPUTED_VALUE"""),1360.39)</f>
        <v>1360.39</v>
      </c>
      <c r="G89" s="2">
        <f>IFERROR(__xludf.DUMMYFUNCTION("""COMPUTED_VALUE"""),45905.66666666667)</f>
        <v>45905.66667</v>
      </c>
      <c r="H89" s="1">
        <f>IFERROR(__xludf.DUMMYFUNCTION("""COMPUTED_VALUE"""),1258.82)</f>
        <v>1258.82</v>
      </c>
      <c r="J89" s="2">
        <f>IFERROR(__xludf.DUMMYFUNCTION("""COMPUTED_VALUE"""),45905.66666666667)</f>
        <v>45905.66667</v>
      </c>
      <c r="K89" s="1">
        <f>IFERROR(__xludf.DUMMYFUNCTION("""COMPUTED_VALUE"""),1342.86)</f>
        <v>1342.86</v>
      </c>
      <c r="M89" s="2">
        <f>IFERROR(__xludf.DUMMYFUNCTION("""COMPUTED_VALUE"""),45905.66666666667)</f>
        <v>45905.66667</v>
      </c>
      <c r="N89" s="1">
        <f>IFERROR(__xludf.DUMMYFUNCTION("""COMPUTED_VALUE"""),9.94169302E8)</f>
        <v>994169302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IFERROR(__xludf.DUMMYFUNCTION("""COMPUTED_VALUE"""),1355.82)</f>
        <v>1355.82</v>
      </c>
      <c r="D90" s="2">
        <f>IFERROR(__xludf.DUMMYFUNCTION("""COMPUTED_VALUE"""),45912.66666666667)</f>
        <v>45912.66667</v>
      </c>
      <c r="E90" s="1">
        <f>IFERROR(__xludf.DUMMYFUNCTION("""COMPUTED_VALUE"""),1488.63)</f>
        <v>1488.63</v>
      </c>
      <c r="G90" s="2">
        <f>IFERROR(__xludf.DUMMYFUNCTION("""COMPUTED_VALUE"""),45912.66666666667)</f>
        <v>45912.66667</v>
      </c>
      <c r="H90" s="1">
        <f>IFERROR(__xludf.DUMMYFUNCTION("""COMPUTED_VALUE"""),1318.76)</f>
        <v>1318.76</v>
      </c>
      <c r="J90" s="2">
        <f>IFERROR(__xludf.DUMMYFUNCTION("""COMPUTED_VALUE"""),45912.66666666667)</f>
        <v>45912.66667</v>
      </c>
      <c r="K90" s="1">
        <f>IFERROR(__xludf.DUMMYFUNCTION("""COMPUTED_VALUE"""),1486.2)</f>
        <v>1486.2</v>
      </c>
      <c r="M90" s="2">
        <f>IFERROR(__xludf.DUMMYFUNCTION("""COMPUTED_VALUE"""),45912.66666666667)</f>
        <v>45912.66667</v>
      </c>
      <c r="N90" s="1">
        <f>IFERROR(__xludf.DUMMYFUNCTION("""COMPUTED_VALUE"""),1.104254814E9)</f>
        <v>1104254814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IFERROR(__xludf.DUMMYFUNCTION("""COMPUTED_VALUE"""),1574.69)</f>
        <v>1574.69</v>
      </c>
      <c r="D91" s="2">
        <f>IFERROR(__xludf.DUMMYFUNCTION("""COMPUTED_VALUE"""),45919.66666666667)</f>
        <v>45919.66667</v>
      </c>
      <c r="E91" s="1">
        <f>IFERROR(__xludf.DUMMYFUNCTION("""COMPUTED_VALUE"""),1603.83)</f>
        <v>1603.83</v>
      </c>
      <c r="G91" s="2">
        <f>IFERROR(__xludf.DUMMYFUNCTION("""COMPUTED_VALUE"""),45919.66666666667)</f>
        <v>45919.66667</v>
      </c>
      <c r="H91" s="1">
        <f>IFERROR(__xludf.DUMMYFUNCTION("""COMPUTED_VALUE"""),1507.19)</f>
        <v>1507.19</v>
      </c>
      <c r="J91" s="2">
        <f>IFERROR(__xludf.DUMMYFUNCTION("""COMPUTED_VALUE"""),45919.66666666667)</f>
        <v>45919.66667</v>
      </c>
      <c r="K91" s="1">
        <f>IFERROR(__xludf.DUMMYFUNCTION("""COMPUTED_VALUE"""),1583.84)</f>
        <v>1583.84</v>
      </c>
      <c r="M91" s="2">
        <f>IFERROR(__xludf.DUMMYFUNCTION("""COMPUTED_VALUE"""),45919.66666666667)</f>
        <v>45919.66667</v>
      </c>
      <c r="N91" s="1">
        <f>IFERROR(__xludf.DUMMYFUNCTION("""COMPUTED_VALUE"""),1.294577639E9)</f>
        <v>1294577639</v>
      </c>
    </row>
  </sheetData>
  <drawing r:id="rId1"/>
</worksheet>
</file>