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IFERROR(__xludf.DUMMYFUNCTION("GOOGLEFINANCE(""DJUSAR"",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IFERROR(__xludf.DUMMYFUNCTION("GOOGLEFINANCE(""DJUSAR"",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IFERROR(__xludf.DUMMYFUNCTION("GOOGLEFINANCE(""DJUSAR"",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IFERROR(__xludf.DUMMYFUNCTION("GOOGLEFINANCE(""DJUSAR"",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IFERROR(__xludf.DUMMYFUNCTION("GOOGLEFINANCE(""DJUSAR"",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IFERROR(__xludf.DUMMYFUNCTION("""COMPUTED_VALUE"""),147.59)</f>
        <v>147.59</v>
      </c>
      <c r="D2" s="2">
        <f>IFERROR(__xludf.DUMMYFUNCTION("""COMPUTED_VALUE"""),45296.66666666667)</f>
        <v>45296.66667</v>
      </c>
      <c r="E2" s="1">
        <f>IFERROR(__xludf.DUMMYFUNCTION("""COMPUTED_VALUE"""),149.81)</f>
        <v>149.81</v>
      </c>
      <c r="G2" s="2">
        <f>IFERROR(__xludf.DUMMYFUNCTION("""COMPUTED_VALUE"""),45296.66666666667)</f>
        <v>45296.66667</v>
      </c>
      <c r="H2" s="1">
        <f>IFERROR(__xludf.DUMMYFUNCTION("""COMPUTED_VALUE"""),141.19)</f>
        <v>141.19</v>
      </c>
      <c r="J2" s="2">
        <f>IFERROR(__xludf.DUMMYFUNCTION("""COMPUTED_VALUE"""),45296.66666666667)</f>
        <v>45296.66667</v>
      </c>
      <c r="K2" s="1">
        <f>IFERROR(__xludf.DUMMYFUNCTION("""COMPUTED_VALUE"""),148.81)</f>
        <v>148.81</v>
      </c>
      <c r="M2" s="2">
        <f>IFERROR(__xludf.DUMMYFUNCTION("""COMPUTED_VALUE"""),45296.66666666667)</f>
        <v>45296.66667</v>
      </c>
      <c r="N2" s="1">
        <f>IFERROR(__xludf.DUMMYFUNCTION("""COMPUTED_VALUE"""),2.75135468E8)</f>
        <v>275135468</v>
      </c>
    </row>
    <row r="3">
      <c r="A3" s="2">
        <f>IFERROR(__xludf.DUMMYFUNCTION("""COMPUTED_VALUE"""),45303.66666666667)</f>
        <v>45303.66667</v>
      </c>
      <c r="B3" s="1">
        <f>IFERROR(__xludf.DUMMYFUNCTION("""COMPUTED_VALUE"""),150.03)</f>
        <v>150.03</v>
      </c>
      <c r="D3" s="2">
        <f>IFERROR(__xludf.DUMMYFUNCTION("""COMPUTED_VALUE"""),45303.66666666667)</f>
        <v>45303.66667</v>
      </c>
      <c r="E3" s="1">
        <f>IFERROR(__xludf.DUMMYFUNCTION("""COMPUTED_VALUE"""),154.96)</f>
        <v>154.96</v>
      </c>
      <c r="G3" s="2">
        <f>IFERROR(__xludf.DUMMYFUNCTION("""COMPUTED_VALUE"""),45303.66666666667)</f>
        <v>45303.66667</v>
      </c>
      <c r="H3" s="1">
        <f>IFERROR(__xludf.DUMMYFUNCTION("""COMPUTED_VALUE"""),142.47)</f>
        <v>142.47</v>
      </c>
      <c r="J3" s="2">
        <f>IFERROR(__xludf.DUMMYFUNCTION("""COMPUTED_VALUE"""),45303.66666666667)</f>
        <v>45303.66667</v>
      </c>
      <c r="K3" s="1">
        <f>IFERROR(__xludf.DUMMYFUNCTION("""COMPUTED_VALUE"""),142.69)</f>
        <v>142.69</v>
      </c>
      <c r="M3" s="2">
        <f>IFERROR(__xludf.DUMMYFUNCTION("""COMPUTED_VALUE"""),45303.66666666667)</f>
        <v>45303.66667</v>
      </c>
      <c r="N3" s="1">
        <f>IFERROR(__xludf.DUMMYFUNCTION("""COMPUTED_VALUE"""),4.6939212E8)</f>
        <v>469392120</v>
      </c>
    </row>
    <row r="4">
      <c r="A4" s="2">
        <f>IFERROR(__xludf.DUMMYFUNCTION("""COMPUTED_VALUE"""),45310.66666666667)</f>
        <v>45310.66667</v>
      </c>
      <c r="B4" s="1">
        <f>IFERROR(__xludf.DUMMYFUNCTION("""COMPUTED_VALUE"""),141.3)</f>
        <v>141.3</v>
      </c>
      <c r="D4" s="2">
        <f>IFERROR(__xludf.DUMMYFUNCTION("""COMPUTED_VALUE"""),45310.66666666667)</f>
        <v>45310.66667</v>
      </c>
      <c r="E4" s="1">
        <f>IFERROR(__xludf.DUMMYFUNCTION("""COMPUTED_VALUE"""),144.63)</f>
        <v>144.63</v>
      </c>
      <c r="G4" s="2">
        <f>IFERROR(__xludf.DUMMYFUNCTION("""COMPUTED_VALUE"""),45310.66666666667)</f>
        <v>45310.66667</v>
      </c>
      <c r="H4" s="1">
        <f>IFERROR(__xludf.DUMMYFUNCTION("""COMPUTED_VALUE"""),136.57)</f>
        <v>136.57</v>
      </c>
      <c r="J4" s="2">
        <f>IFERROR(__xludf.DUMMYFUNCTION("""COMPUTED_VALUE"""),45310.66666666667)</f>
        <v>45310.66667</v>
      </c>
      <c r="K4" s="1">
        <f>IFERROR(__xludf.DUMMYFUNCTION("""COMPUTED_VALUE"""),142.53)</f>
        <v>142.53</v>
      </c>
      <c r="M4" s="2">
        <f>IFERROR(__xludf.DUMMYFUNCTION("""COMPUTED_VALUE"""),45310.66666666667)</f>
        <v>45310.66667</v>
      </c>
      <c r="N4" s="1">
        <f>IFERROR(__xludf.DUMMYFUNCTION("""COMPUTED_VALUE"""),3.73015317E8)</f>
        <v>373015317</v>
      </c>
    </row>
    <row r="5">
      <c r="A5" s="2">
        <f>IFERROR(__xludf.DUMMYFUNCTION("""COMPUTED_VALUE"""),45317.66666666667)</f>
        <v>45317.66667</v>
      </c>
      <c r="B5" s="1">
        <f>IFERROR(__xludf.DUMMYFUNCTION("""COMPUTED_VALUE"""),144.07)</f>
        <v>144.07</v>
      </c>
      <c r="D5" s="2">
        <f>IFERROR(__xludf.DUMMYFUNCTION("""COMPUTED_VALUE"""),45317.66666666667)</f>
        <v>45317.66667</v>
      </c>
      <c r="E5" s="1">
        <f>IFERROR(__xludf.DUMMYFUNCTION("""COMPUTED_VALUE"""),154.92)</f>
        <v>154.92</v>
      </c>
      <c r="G5" s="2">
        <f>IFERROR(__xludf.DUMMYFUNCTION("""COMPUTED_VALUE"""),45317.66666666667)</f>
        <v>45317.66667</v>
      </c>
      <c r="H5" s="1">
        <f>IFERROR(__xludf.DUMMYFUNCTION("""COMPUTED_VALUE"""),141.91)</f>
        <v>141.91</v>
      </c>
      <c r="J5" s="2">
        <f>IFERROR(__xludf.DUMMYFUNCTION("""COMPUTED_VALUE"""),45317.66666666667)</f>
        <v>45317.66667</v>
      </c>
      <c r="K5" s="1">
        <f>IFERROR(__xludf.DUMMYFUNCTION("""COMPUTED_VALUE"""),150.67)</f>
        <v>150.67</v>
      </c>
      <c r="M5" s="2">
        <f>IFERROR(__xludf.DUMMYFUNCTION("""COMPUTED_VALUE"""),45317.66666666667)</f>
        <v>45317.66667</v>
      </c>
      <c r="N5" s="1">
        <f>IFERROR(__xludf.DUMMYFUNCTION("""COMPUTED_VALUE"""),5.09801359E8)</f>
        <v>509801359</v>
      </c>
    </row>
    <row r="6">
      <c r="A6" s="2">
        <f>IFERROR(__xludf.DUMMYFUNCTION("""COMPUTED_VALUE"""),45324.66666666667)</f>
        <v>45324.66667</v>
      </c>
      <c r="B6" s="1">
        <f>IFERROR(__xludf.DUMMYFUNCTION("""COMPUTED_VALUE"""),151.22)</f>
        <v>151.22</v>
      </c>
      <c r="D6" s="2">
        <f>IFERROR(__xludf.DUMMYFUNCTION("""COMPUTED_VALUE"""),45324.66666666667)</f>
        <v>45324.66667</v>
      </c>
      <c r="E6" s="1">
        <f>IFERROR(__xludf.DUMMYFUNCTION("""COMPUTED_VALUE"""),151.84)</f>
        <v>151.84</v>
      </c>
      <c r="G6" s="2">
        <f>IFERROR(__xludf.DUMMYFUNCTION("""COMPUTED_VALUE"""),45324.66666666667)</f>
        <v>45324.66667</v>
      </c>
      <c r="H6" s="1">
        <f>IFERROR(__xludf.DUMMYFUNCTION("""COMPUTED_VALUE"""),145.01)</f>
        <v>145.01</v>
      </c>
      <c r="J6" s="2">
        <f>IFERROR(__xludf.DUMMYFUNCTION("""COMPUTED_VALUE"""),45324.66666666667)</f>
        <v>45324.66667</v>
      </c>
      <c r="K6" s="1">
        <f>IFERROR(__xludf.DUMMYFUNCTION("""COMPUTED_VALUE"""),149.82)</f>
        <v>149.82</v>
      </c>
      <c r="M6" s="2">
        <f>IFERROR(__xludf.DUMMYFUNCTION("""COMPUTED_VALUE"""),45324.66666666667)</f>
        <v>45324.66667</v>
      </c>
      <c r="N6" s="1">
        <f>IFERROR(__xludf.DUMMYFUNCTION("""COMPUTED_VALUE"""),3.02814035E8)</f>
        <v>302814035</v>
      </c>
    </row>
    <row r="7">
      <c r="A7" s="2">
        <f>IFERROR(__xludf.DUMMYFUNCTION("""COMPUTED_VALUE"""),45331.66666666667)</f>
        <v>45331.66667</v>
      </c>
      <c r="B7" s="1">
        <f>IFERROR(__xludf.DUMMYFUNCTION("""COMPUTED_VALUE"""),147.66)</f>
        <v>147.66</v>
      </c>
      <c r="D7" s="2">
        <f>IFERROR(__xludf.DUMMYFUNCTION("""COMPUTED_VALUE"""),45331.66666666667)</f>
        <v>45331.66667</v>
      </c>
      <c r="E7" s="1">
        <f>IFERROR(__xludf.DUMMYFUNCTION("""COMPUTED_VALUE"""),155.94)</f>
        <v>155.94</v>
      </c>
      <c r="G7" s="2">
        <f>IFERROR(__xludf.DUMMYFUNCTION("""COMPUTED_VALUE"""),45331.66666666667)</f>
        <v>45331.66667</v>
      </c>
      <c r="H7" s="1">
        <f>IFERROR(__xludf.DUMMYFUNCTION("""COMPUTED_VALUE"""),145.63)</f>
        <v>145.63</v>
      </c>
      <c r="J7" s="2">
        <f>IFERROR(__xludf.DUMMYFUNCTION("""COMPUTED_VALUE"""),45331.66666666667)</f>
        <v>45331.66667</v>
      </c>
      <c r="K7" s="1">
        <f>IFERROR(__xludf.DUMMYFUNCTION("""COMPUTED_VALUE"""),154.59)</f>
        <v>154.59</v>
      </c>
      <c r="M7" s="2">
        <f>IFERROR(__xludf.DUMMYFUNCTION("""COMPUTED_VALUE"""),45331.66666666667)</f>
        <v>45331.66667</v>
      </c>
      <c r="N7" s="1">
        <f>IFERROR(__xludf.DUMMYFUNCTION("""COMPUTED_VALUE"""),2.87573655E8)</f>
        <v>287573655</v>
      </c>
    </row>
    <row r="8">
      <c r="A8" s="2">
        <f>IFERROR(__xludf.DUMMYFUNCTION("""COMPUTED_VALUE"""),45338.66666666667)</f>
        <v>45338.66667</v>
      </c>
      <c r="B8" s="1">
        <f>IFERROR(__xludf.DUMMYFUNCTION("""COMPUTED_VALUE"""),153.89)</f>
        <v>153.89</v>
      </c>
      <c r="D8" s="2">
        <f>IFERROR(__xludf.DUMMYFUNCTION("""COMPUTED_VALUE"""),45338.66666666667)</f>
        <v>45338.66667</v>
      </c>
      <c r="E8" s="1">
        <f>IFERROR(__xludf.DUMMYFUNCTION("""COMPUTED_VALUE"""),160.03)</f>
        <v>160.03</v>
      </c>
      <c r="G8" s="2">
        <f>IFERROR(__xludf.DUMMYFUNCTION("""COMPUTED_VALUE"""),45338.66666666667)</f>
        <v>45338.66667</v>
      </c>
      <c r="H8" s="1">
        <f>IFERROR(__xludf.DUMMYFUNCTION("""COMPUTED_VALUE"""),150.74)</f>
        <v>150.74</v>
      </c>
      <c r="J8" s="2">
        <f>IFERROR(__xludf.DUMMYFUNCTION("""COMPUTED_VALUE"""),45338.66666666667)</f>
        <v>45338.66667</v>
      </c>
      <c r="K8" s="1">
        <f>IFERROR(__xludf.DUMMYFUNCTION("""COMPUTED_VALUE"""),155.57)</f>
        <v>155.57</v>
      </c>
      <c r="M8" s="2">
        <f>IFERROR(__xludf.DUMMYFUNCTION("""COMPUTED_VALUE"""),45338.66666666667)</f>
        <v>45338.66667</v>
      </c>
      <c r="N8" s="1">
        <f>IFERROR(__xludf.DUMMYFUNCTION("""COMPUTED_VALUE"""),2.99029669E8)</f>
        <v>299029669</v>
      </c>
    </row>
    <row r="9">
      <c r="A9" s="2">
        <f>IFERROR(__xludf.DUMMYFUNCTION("""COMPUTED_VALUE"""),45345.66666666667)</f>
        <v>45345.66667</v>
      </c>
      <c r="B9" s="1">
        <f>IFERROR(__xludf.DUMMYFUNCTION("""COMPUTED_VALUE"""),155.57)</f>
        <v>155.57</v>
      </c>
      <c r="D9" s="2">
        <f>IFERROR(__xludf.DUMMYFUNCTION("""COMPUTED_VALUE"""),45345.66666666667)</f>
        <v>45345.66667</v>
      </c>
      <c r="E9" s="1">
        <f>IFERROR(__xludf.DUMMYFUNCTION("""COMPUTED_VALUE"""),163.44)</f>
        <v>163.44</v>
      </c>
      <c r="G9" s="2">
        <f>IFERROR(__xludf.DUMMYFUNCTION("""COMPUTED_VALUE"""),45345.66666666667)</f>
        <v>45345.66667</v>
      </c>
      <c r="H9" s="1">
        <f>IFERROR(__xludf.DUMMYFUNCTION("""COMPUTED_VALUE"""),155.57)</f>
        <v>155.57</v>
      </c>
      <c r="J9" s="2">
        <f>IFERROR(__xludf.DUMMYFUNCTION("""COMPUTED_VALUE"""),45345.66666666667)</f>
        <v>45345.66667</v>
      </c>
      <c r="K9" s="1">
        <f>IFERROR(__xludf.DUMMYFUNCTION("""COMPUTED_VALUE"""),160.19)</f>
        <v>160.19</v>
      </c>
      <c r="M9" s="2">
        <f>IFERROR(__xludf.DUMMYFUNCTION("""COMPUTED_VALUE"""),45345.66666666667)</f>
        <v>45345.66667</v>
      </c>
      <c r="N9" s="1">
        <f>IFERROR(__xludf.DUMMYFUNCTION("""COMPUTED_VALUE"""),2.52354659E8)</f>
        <v>252354659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IFERROR(__xludf.DUMMYFUNCTION("""COMPUTED_VALUE"""),160.22)</f>
        <v>160.22</v>
      </c>
      <c r="D10" s="2">
        <f>IFERROR(__xludf.DUMMYFUNCTION("""COMPUTED_VALUE"""),45352.66666666667)</f>
        <v>45352.66667</v>
      </c>
      <c r="E10" s="1">
        <f>IFERROR(__xludf.DUMMYFUNCTION("""COMPUTED_VALUE"""),163.91)</f>
        <v>163.91</v>
      </c>
      <c r="G10" s="2">
        <f>IFERROR(__xludf.DUMMYFUNCTION("""COMPUTED_VALUE"""),45352.66666666667)</f>
        <v>45352.66667</v>
      </c>
      <c r="H10" s="1">
        <f>IFERROR(__xludf.DUMMYFUNCTION("""COMPUTED_VALUE"""),158.96)</f>
        <v>158.96</v>
      </c>
      <c r="J10" s="2">
        <f>IFERROR(__xludf.DUMMYFUNCTION("""COMPUTED_VALUE"""),45352.66666666667)</f>
        <v>45352.66667</v>
      </c>
      <c r="K10" s="1">
        <f>IFERROR(__xludf.DUMMYFUNCTION("""COMPUTED_VALUE"""),160.85)</f>
        <v>160.85</v>
      </c>
      <c r="M10" s="2">
        <f>IFERROR(__xludf.DUMMYFUNCTION("""COMPUTED_VALUE"""),45352.66666666667)</f>
        <v>45352.66667</v>
      </c>
      <c r="N10" s="1">
        <f>IFERROR(__xludf.DUMMYFUNCTION("""COMPUTED_VALUE"""),2.61079835E8)</f>
        <v>261079835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IFERROR(__xludf.DUMMYFUNCTION("""COMPUTED_VALUE"""),160.22)</f>
        <v>160.22</v>
      </c>
      <c r="D11" s="2">
        <f>IFERROR(__xludf.DUMMYFUNCTION("""COMPUTED_VALUE"""),45359.66666666667)</f>
        <v>45359.66667</v>
      </c>
      <c r="E11" s="1">
        <f>IFERROR(__xludf.DUMMYFUNCTION("""COMPUTED_VALUE"""),162.64)</f>
        <v>162.64</v>
      </c>
      <c r="G11" s="2">
        <f>IFERROR(__xludf.DUMMYFUNCTION("""COMPUTED_VALUE"""),45359.66666666667)</f>
        <v>45359.66667</v>
      </c>
      <c r="H11" s="1">
        <f>IFERROR(__xludf.DUMMYFUNCTION("""COMPUTED_VALUE"""),156.71)</f>
        <v>156.71</v>
      </c>
      <c r="J11" s="2">
        <f>IFERROR(__xludf.DUMMYFUNCTION("""COMPUTED_VALUE"""),45359.66666666667)</f>
        <v>45359.66667</v>
      </c>
      <c r="K11" s="1">
        <f>IFERROR(__xludf.DUMMYFUNCTION("""COMPUTED_VALUE"""),158.83)</f>
        <v>158.83</v>
      </c>
      <c r="M11" s="2">
        <f>IFERROR(__xludf.DUMMYFUNCTION("""COMPUTED_VALUE"""),45359.66666666667)</f>
        <v>45359.66667</v>
      </c>
      <c r="N11" s="1">
        <f>IFERROR(__xludf.DUMMYFUNCTION("""COMPUTED_VALUE"""),3.26821547E8)</f>
        <v>326821547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IFERROR(__xludf.DUMMYFUNCTION("""COMPUTED_VALUE"""),158.16)</f>
        <v>158.16</v>
      </c>
      <c r="D12" s="2">
        <f>IFERROR(__xludf.DUMMYFUNCTION("""COMPUTED_VALUE"""),45366.66666666667)</f>
        <v>45366.66667</v>
      </c>
      <c r="E12" s="1">
        <f>IFERROR(__xludf.DUMMYFUNCTION("""COMPUTED_VALUE"""),158.9)</f>
        <v>158.9</v>
      </c>
      <c r="G12" s="2">
        <f>IFERROR(__xludf.DUMMYFUNCTION("""COMPUTED_VALUE"""),45366.66666666667)</f>
        <v>45366.66667</v>
      </c>
      <c r="H12" s="1">
        <f>IFERROR(__xludf.DUMMYFUNCTION("""COMPUTED_VALUE"""),149.18)</f>
        <v>149.18</v>
      </c>
      <c r="J12" s="2">
        <f>IFERROR(__xludf.DUMMYFUNCTION("""COMPUTED_VALUE"""),45366.66666666667)</f>
        <v>45366.66667</v>
      </c>
      <c r="K12" s="1">
        <f>IFERROR(__xludf.DUMMYFUNCTION("""COMPUTED_VALUE"""),152.24)</f>
        <v>152.24</v>
      </c>
      <c r="M12" s="2">
        <f>IFERROR(__xludf.DUMMYFUNCTION("""COMPUTED_VALUE"""),45366.66666666667)</f>
        <v>45366.66667</v>
      </c>
      <c r="N12" s="1">
        <f>IFERROR(__xludf.DUMMYFUNCTION("""COMPUTED_VALUE"""),3.78641629E8)</f>
        <v>378641629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IFERROR(__xludf.DUMMYFUNCTION("""COMPUTED_VALUE"""),152.43)</f>
        <v>152.43</v>
      </c>
      <c r="D13" s="2">
        <f>IFERROR(__xludf.DUMMYFUNCTION("""COMPUTED_VALUE"""),45373.66666666667)</f>
        <v>45373.66667</v>
      </c>
      <c r="E13" s="1">
        <f>IFERROR(__xludf.DUMMYFUNCTION("""COMPUTED_VALUE"""),160.18)</f>
        <v>160.18</v>
      </c>
      <c r="G13" s="2">
        <f>IFERROR(__xludf.DUMMYFUNCTION("""COMPUTED_VALUE"""),45373.66666666667)</f>
        <v>45373.66667</v>
      </c>
      <c r="H13" s="1">
        <f>IFERROR(__xludf.DUMMYFUNCTION("""COMPUTED_VALUE"""),150.09)</f>
        <v>150.09</v>
      </c>
      <c r="J13" s="2">
        <f>IFERROR(__xludf.DUMMYFUNCTION("""COMPUTED_VALUE"""),45373.66666666667)</f>
        <v>45373.66667</v>
      </c>
      <c r="K13" s="1">
        <f>IFERROR(__xludf.DUMMYFUNCTION("""COMPUTED_VALUE"""),159.1)</f>
        <v>159.1</v>
      </c>
      <c r="M13" s="2">
        <f>IFERROR(__xludf.DUMMYFUNCTION("""COMPUTED_VALUE"""),45373.66666666667)</f>
        <v>45373.66667</v>
      </c>
      <c r="N13" s="1">
        <f>IFERROR(__xludf.DUMMYFUNCTION("""COMPUTED_VALUE"""),2.57489931E8)</f>
        <v>257489931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IFERROR(__xludf.DUMMYFUNCTION("""COMPUTED_VALUE"""),157.66)</f>
        <v>157.66</v>
      </c>
      <c r="D14" s="2">
        <f>IFERROR(__xludf.DUMMYFUNCTION("""COMPUTED_VALUE"""),45379.66666666667)</f>
        <v>45379.66667</v>
      </c>
      <c r="E14" s="1">
        <f>IFERROR(__xludf.DUMMYFUNCTION("""COMPUTED_VALUE"""),166.33)</f>
        <v>166.33</v>
      </c>
      <c r="G14" s="2">
        <f>IFERROR(__xludf.DUMMYFUNCTION("""COMPUTED_VALUE"""),45379.66666666667)</f>
        <v>45379.66667</v>
      </c>
      <c r="H14" s="1">
        <f>IFERROR(__xludf.DUMMYFUNCTION("""COMPUTED_VALUE"""),155.55)</f>
        <v>155.55</v>
      </c>
      <c r="J14" s="2">
        <f>IFERROR(__xludf.DUMMYFUNCTION("""COMPUTED_VALUE"""),45379.66666666667)</f>
        <v>45379.66667</v>
      </c>
      <c r="K14" s="1">
        <f>IFERROR(__xludf.DUMMYFUNCTION("""COMPUTED_VALUE"""),165.62)</f>
        <v>165.62</v>
      </c>
      <c r="M14" s="2">
        <f>IFERROR(__xludf.DUMMYFUNCTION("""COMPUTED_VALUE"""),45379.66666666667)</f>
        <v>45379.66667</v>
      </c>
      <c r="N14" s="1">
        <f>IFERROR(__xludf.DUMMYFUNCTION("""COMPUTED_VALUE"""),2.42095593E8)</f>
        <v>242095593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IFERROR(__xludf.DUMMYFUNCTION("""COMPUTED_VALUE"""),166.71)</f>
        <v>166.71</v>
      </c>
      <c r="D15" s="2">
        <f>IFERROR(__xludf.DUMMYFUNCTION("""COMPUTED_VALUE"""),45387.66666666667)</f>
        <v>45387.66667</v>
      </c>
      <c r="E15" s="1">
        <f>IFERROR(__xludf.DUMMYFUNCTION("""COMPUTED_VALUE"""),168.62)</f>
        <v>168.62</v>
      </c>
      <c r="G15" s="2">
        <f>IFERROR(__xludf.DUMMYFUNCTION("""COMPUTED_VALUE"""),45387.66666666667)</f>
        <v>45387.66667</v>
      </c>
      <c r="H15" s="1">
        <f>IFERROR(__xludf.DUMMYFUNCTION("""COMPUTED_VALUE"""),154.72)</f>
        <v>154.72</v>
      </c>
      <c r="J15" s="2">
        <f>IFERROR(__xludf.DUMMYFUNCTION("""COMPUTED_VALUE"""),45387.66666666667)</f>
        <v>45387.66667</v>
      </c>
      <c r="K15" s="1">
        <f>IFERROR(__xludf.DUMMYFUNCTION("""COMPUTED_VALUE"""),156.5)</f>
        <v>156.5</v>
      </c>
      <c r="M15" s="2">
        <f>IFERROR(__xludf.DUMMYFUNCTION("""COMPUTED_VALUE"""),45387.66666666667)</f>
        <v>45387.66667</v>
      </c>
      <c r="N15" s="1">
        <f>IFERROR(__xludf.DUMMYFUNCTION("""COMPUTED_VALUE"""),3.41281268E8)</f>
        <v>341281268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IFERROR(__xludf.DUMMYFUNCTION("""COMPUTED_VALUE"""),156.87)</f>
        <v>156.87</v>
      </c>
      <c r="D16" s="2">
        <f>IFERROR(__xludf.DUMMYFUNCTION("""COMPUTED_VALUE"""),45394.66666666667)</f>
        <v>45394.66667</v>
      </c>
      <c r="E16" s="1">
        <f>IFERROR(__xludf.DUMMYFUNCTION("""COMPUTED_VALUE"""),162.5)</f>
        <v>162.5</v>
      </c>
      <c r="G16" s="2">
        <f>IFERROR(__xludf.DUMMYFUNCTION("""COMPUTED_VALUE"""),45394.66666666667)</f>
        <v>45394.66667</v>
      </c>
      <c r="H16" s="1">
        <f>IFERROR(__xludf.DUMMYFUNCTION("""COMPUTED_VALUE"""),153.01)</f>
        <v>153.01</v>
      </c>
      <c r="J16" s="2">
        <f>IFERROR(__xludf.DUMMYFUNCTION("""COMPUTED_VALUE"""),45394.66666666667)</f>
        <v>45394.66667</v>
      </c>
      <c r="K16" s="1">
        <f>IFERROR(__xludf.DUMMYFUNCTION("""COMPUTED_VALUE"""),154.3)</f>
        <v>154.3</v>
      </c>
      <c r="M16" s="2">
        <f>IFERROR(__xludf.DUMMYFUNCTION("""COMPUTED_VALUE"""),45394.66666666667)</f>
        <v>45394.66667</v>
      </c>
      <c r="N16" s="1">
        <f>IFERROR(__xludf.DUMMYFUNCTION("""COMPUTED_VALUE"""),3.76695121E8)</f>
        <v>376695121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IFERROR(__xludf.DUMMYFUNCTION("""COMPUTED_VALUE"""),155.91)</f>
        <v>155.91</v>
      </c>
      <c r="D17" s="2">
        <f>IFERROR(__xludf.DUMMYFUNCTION("""COMPUTED_VALUE"""),45401.66666666667)</f>
        <v>45401.66667</v>
      </c>
      <c r="E17" s="1">
        <f>IFERROR(__xludf.DUMMYFUNCTION("""COMPUTED_VALUE"""),168.77)</f>
        <v>168.77</v>
      </c>
      <c r="G17" s="2">
        <f>IFERROR(__xludf.DUMMYFUNCTION("""COMPUTED_VALUE"""),45401.66666666667)</f>
        <v>45401.66667</v>
      </c>
      <c r="H17" s="1">
        <f>IFERROR(__xludf.DUMMYFUNCTION("""COMPUTED_VALUE"""),150.85)</f>
        <v>150.85</v>
      </c>
      <c r="J17" s="2">
        <f>IFERROR(__xludf.DUMMYFUNCTION("""COMPUTED_VALUE"""),45401.66666666667)</f>
        <v>45401.66667</v>
      </c>
      <c r="K17" s="1">
        <f>IFERROR(__xludf.DUMMYFUNCTION("""COMPUTED_VALUE"""),166.05)</f>
        <v>166.05</v>
      </c>
      <c r="M17" s="2">
        <f>IFERROR(__xludf.DUMMYFUNCTION("""COMPUTED_VALUE"""),45401.66666666667)</f>
        <v>45401.66667</v>
      </c>
      <c r="N17" s="1">
        <f>IFERROR(__xludf.DUMMYFUNCTION("""COMPUTED_VALUE"""),4.50603752E8)</f>
        <v>450603752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IFERROR(__xludf.DUMMYFUNCTION("""COMPUTED_VALUE"""),167.23)</f>
        <v>167.23</v>
      </c>
      <c r="D18" s="2">
        <f>IFERROR(__xludf.DUMMYFUNCTION("""COMPUTED_VALUE"""),45408.66666666667)</f>
        <v>45408.66667</v>
      </c>
      <c r="E18" s="1">
        <f>IFERROR(__xludf.DUMMYFUNCTION("""COMPUTED_VALUE"""),172.35)</f>
        <v>172.35</v>
      </c>
      <c r="G18" s="2">
        <f>IFERROR(__xludf.DUMMYFUNCTION("""COMPUTED_VALUE"""),45408.66666666667)</f>
        <v>45408.66667</v>
      </c>
      <c r="H18" s="1">
        <f>IFERROR(__xludf.DUMMYFUNCTION("""COMPUTED_VALUE"""),160.7)</f>
        <v>160.7</v>
      </c>
      <c r="J18" s="2">
        <f>IFERROR(__xludf.DUMMYFUNCTION("""COMPUTED_VALUE"""),45408.66666666667)</f>
        <v>45408.66667</v>
      </c>
      <c r="K18" s="1">
        <f>IFERROR(__xludf.DUMMYFUNCTION("""COMPUTED_VALUE"""),167.27)</f>
        <v>167.27</v>
      </c>
      <c r="M18" s="2">
        <f>IFERROR(__xludf.DUMMYFUNCTION("""COMPUTED_VALUE"""),45408.66666666667)</f>
        <v>45408.66667</v>
      </c>
      <c r="N18" s="1">
        <f>IFERROR(__xludf.DUMMYFUNCTION("""COMPUTED_VALUE"""),4.25893915E8)</f>
        <v>425893915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IFERROR(__xludf.DUMMYFUNCTION("""COMPUTED_VALUE"""),166.33)</f>
        <v>166.33</v>
      </c>
      <c r="D19" s="2">
        <f>IFERROR(__xludf.DUMMYFUNCTION("""COMPUTED_VALUE"""),45415.66666666667)</f>
        <v>45415.66667</v>
      </c>
      <c r="E19" s="1">
        <f>IFERROR(__xludf.DUMMYFUNCTION("""COMPUTED_VALUE"""),168.76)</f>
        <v>168.76</v>
      </c>
      <c r="G19" s="2">
        <f>IFERROR(__xludf.DUMMYFUNCTION("""COMPUTED_VALUE"""),45415.66666666667)</f>
        <v>45415.66667</v>
      </c>
      <c r="H19" s="1">
        <f>IFERROR(__xludf.DUMMYFUNCTION("""COMPUTED_VALUE"""),161.46)</f>
        <v>161.46</v>
      </c>
      <c r="J19" s="2">
        <f>IFERROR(__xludf.DUMMYFUNCTION("""COMPUTED_VALUE"""),45415.66666666667)</f>
        <v>45415.66667</v>
      </c>
      <c r="K19" s="1">
        <f>IFERROR(__xludf.DUMMYFUNCTION("""COMPUTED_VALUE"""),167.18)</f>
        <v>167.18</v>
      </c>
      <c r="M19" s="2">
        <f>IFERROR(__xludf.DUMMYFUNCTION("""COMPUTED_VALUE"""),45415.66666666667)</f>
        <v>45415.66667</v>
      </c>
      <c r="N19" s="1">
        <f>IFERROR(__xludf.DUMMYFUNCTION("""COMPUTED_VALUE"""),3.1374619E8)</f>
        <v>313746190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IFERROR(__xludf.DUMMYFUNCTION("""COMPUTED_VALUE"""),168.47)</f>
        <v>168.47</v>
      </c>
      <c r="D20" s="2">
        <f>IFERROR(__xludf.DUMMYFUNCTION("""COMPUTED_VALUE"""),45422.66666666667)</f>
        <v>45422.66667</v>
      </c>
      <c r="E20" s="1">
        <f>IFERROR(__xludf.DUMMYFUNCTION("""COMPUTED_VALUE"""),173.78)</f>
        <v>173.78</v>
      </c>
      <c r="G20" s="2">
        <f>IFERROR(__xludf.DUMMYFUNCTION("""COMPUTED_VALUE"""),45422.66666666667)</f>
        <v>45422.66667</v>
      </c>
      <c r="H20" s="1">
        <f>IFERROR(__xludf.DUMMYFUNCTION("""COMPUTED_VALUE"""),167.82)</f>
        <v>167.82</v>
      </c>
      <c r="J20" s="2">
        <f>IFERROR(__xludf.DUMMYFUNCTION("""COMPUTED_VALUE"""),45422.66666666667)</f>
        <v>45422.66667</v>
      </c>
      <c r="K20" s="1">
        <f>IFERROR(__xludf.DUMMYFUNCTION("""COMPUTED_VALUE"""),171.51)</f>
        <v>171.51</v>
      </c>
      <c r="M20" s="2">
        <f>IFERROR(__xludf.DUMMYFUNCTION("""COMPUTED_VALUE"""),45422.66666666667)</f>
        <v>45422.66667</v>
      </c>
      <c r="N20" s="1">
        <f>IFERROR(__xludf.DUMMYFUNCTION("""COMPUTED_VALUE"""),2.64213583E8)</f>
        <v>264213583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IFERROR(__xludf.DUMMYFUNCTION("""COMPUTED_VALUE"""),172.61)</f>
        <v>172.61</v>
      </c>
      <c r="D21" s="2">
        <f>IFERROR(__xludf.DUMMYFUNCTION("""COMPUTED_VALUE"""),45429.66666666667)</f>
        <v>45429.66667</v>
      </c>
      <c r="E21" s="1">
        <f>IFERROR(__xludf.DUMMYFUNCTION("""COMPUTED_VALUE"""),177.06)</f>
        <v>177.06</v>
      </c>
      <c r="G21" s="2">
        <f>IFERROR(__xludf.DUMMYFUNCTION("""COMPUTED_VALUE"""),45429.66666666667)</f>
        <v>45429.66667</v>
      </c>
      <c r="H21" s="1">
        <f>IFERROR(__xludf.DUMMYFUNCTION("""COMPUTED_VALUE"""),172.61)</f>
        <v>172.61</v>
      </c>
      <c r="J21" s="2">
        <f>IFERROR(__xludf.DUMMYFUNCTION("""COMPUTED_VALUE"""),45429.66666666667)</f>
        <v>45429.66667</v>
      </c>
      <c r="K21" s="1">
        <f>IFERROR(__xludf.DUMMYFUNCTION("""COMPUTED_VALUE"""),174.06)</f>
        <v>174.06</v>
      </c>
      <c r="M21" s="2">
        <f>IFERROR(__xludf.DUMMYFUNCTION("""COMPUTED_VALUE"""),45429.66666666667)</f>
        <v>45429.66667</v>
      </c>
      <c r="N21" s="1">
        <f>IFERROR(__xludf.DUMMYFUNCTION("""COMPUTED_VALUE"""),2.61261062E8)</f>
        <v>261261062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IFERROR(__xludf.DUMMYFUNCTION("""COMPUTED_VALUE"""),173.88)</f>
        <v>173.88</v>
      </c>
      <c r="D22" s="2">
        <f>IFERROR(__xludf.DUMMYFUNCTION("""COMPUTED_VALUE"""),45436.66666666667)</f>
        <v>45436.66667</v>
      </c>
      <c r="E22" s="1">
        <f>IFERROR(__xludf.DUMMYFUNCTION("""COMPUTED_VALUE"""),175.06)</f>
        <v>175.06</v>
      </c>
      <c r="G22" s="2">
        <f>IFERROR(__xludf.DUMMYFUNCTION("""COMPUTED_VALUE"""),45436.66666666667)</f>
        <v>45436.66667</v>
      </c>
      <c r="H22" s="1">
        <f>IFERROR(__xludf.DUMMYFUNCTION("""COMPUTED_VALUE"""),165.79)</f>
        <v>165.79</v>
      </c>
      <c r="J22" s="2">
        <f>IFERROR(__xludf.DUMMYFUNCTION("""COMPUTED_VALUE"""),45436.66666666667)</f>
        <v>45436.66667</v>
      </c>
      <c r="K22" s="1">
        <f>IFERROR(__xludf.DUMMYFUNCTION("""COMPUTED_VALUE"""),168.09)</f>
        <v>168.09</v>
      </c>
      <c r="M22" s="2">
        <f>IFERROR(__xludf.DUMMYFUNCTION("""COMPUTED_VALUE"""),45436.66666666667)</f>
        <v>45436.66667</v>
      </c>
      <c r="N22" s="1">
        <f>IFERROR(__xludf.DUMMYFUNCTION("""COMPUTED_VALUE"""),2.36285018E8)</f>
        <v>236285018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IFERROR(__xludf.DUMMYFUNCTION("""COMPUTED_VALUE"""),167.77)</f>
        <v>167.77</v>
      </c>
      <c r="D23" s="2">
        <f>IFERROR(__xludf.DUMMYFUNCTION("""COMPUTED_VALUE"""),45443.66666666667)</f>
        <v>45443.66667</v>
      </c>
      <c r="E23" s="1">
        <f>IFERROR(__xludf.DUMMYFUNCTION("""COMPUTED_VALUE"""),167.95)</f>
        <v>167.95</v>
      </c>
      <c r="G23" s="2">
        <f>IFERROR(__xludf.DUMMYFUNCTION("""COMPUTED_VALUE"""),45443.66666666667)</f>
        <v>45443.66667</v>
      </c>
      <c r="H23" s="1">
        <f>IFERROR(__xludf.DUMMYFUNCTION("""COMPUTED_VALUE"""),154.71)</f>
        <v>154.71</v>
      </c>
      <c r="J23" s="2">
        <f>IFERROR(__xludf.DUMMYFUNCTION("""COMPUTED_VALUE"""),45443.66666666667)</f>
        <v>45443.66667</v>
      </c>
      <c r="K23" s="1">
        <f>IFERROR(__xludf.DUMMYFUNCTION("""COMPUTED_VALUE"""),164.54)</f>
        <v>164.54</v>
      </c>
      <c r="M23" s="2">
        <f>IFERROR(__xludf.DUMMYFUNCTION("""COMPUTED_VALUE"""),45443.66666666667)</f>
        <v>45443.66667</v>
      </c>
      <c r="N23" s="1">
        <f>IFERROR(__xludf.DUMMYFUNCTION("""COMPUTED_VALUE"""),4.34109163E8)</f>
        <v>434109163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IFERROR(__xludf.DUMMYFUNCTION("""COMPUTED_VALUE"""),165.99)</f>
        <v>165.99</v>
      </c>
      <c r="D24" s="2">
        <f>IFERROR(__xludf.DUMMYFUNCTION("""COMPUTED_VALUE"""),45450.66666666667)</f>
        <v>45450.66667</v>
      </c>
      <c r="E24" s="1">
        <f>IFERROR(__xludf.DUMMYFUNCTION("""COMPUTED_VALUE"""),169.29)</f>
        <v>169.29</v>
      </c>
      <c r="G24" s="2">
        <f>IFERROR(__xludf.DUMMYFUNCTION("""COMPUTED_VALUE"""),45450.66666666667)</f>
        <v>45450.66667</v>
      </c>
      <c r="H24" s="1">
        <f>IFERROR(__xludf.DUMMYFUNCTION("""COMPUTED_VALUE"""),162.68)</f>
        <v>162.68</v>
      </c>
      <c r="J24" s="2">
        <f>IFERROR(__xludf.DUMMYFUNCTION("""COMPUTED_VALUE"""),45450.66666666667)</f>
        <v>45450.66667</v>
      </c>
      <c r="K24" s="1">
        <f>IFERROR(__xludf.DUMMYFUNCTION("""COMPUTED_VALUE"""),164.65)</f>
        <v>164.65</v>
      </c>
      <c r="M24" s="2">
        <f>IFERROR(__xludf.DUMMYFUNCTION("""COMPUTED_VALUE"""),45450.66666666667)</f>
        <v>45450.66667</v>
      </c>
      <c r="N24" s="1">
        <f>IFERROR(__xludf.DUMMYFUNCTION("""COMPUTED_VALUE"""),3.34831985E8)</f>
        <v>334831985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IFERROR(__xludf.DUMMYFUNCTION("""COMPUTED_VALUE"""),166.03)</f>
        <v>166.03</v>
      </c>
      <c r="D25" s="2">
        <f>IFERROR(__xludf.DUMMYFUNCTION("""COMPUTED_VALUE"""),45457.66666666667)</f>
        <v>45457.66667</v>
      </c>
      <c r="E25" s="1">
        <f>IFERROR(__xludf.DUMMYFUNCTION("""COMPUTED_VALUE"""),168.6)</f>
        <v>168.6</v>
      </c>
      <c r="G25" s="2">
        <f>IFERROR(__xludf.DUMMYFUNCTION("""COMPUTED_VALUE"""),45457.66666666667)</f>
        <v>45457.66667</v>
      </c>
      <c r="H25" s="1">
        <f>IFERROR(__xludf.DUMMYFUNCTION("""COMPUTED_VALUE"""),156.83)</f>
        <v>156.83</v>
      </c>
      <c r="J25" s="2">
        <f>IFERROR(__xludf.DUMMYFUNCTION("""COMPUTED_VALUE"""),45457.66666666667)</f>
        <v>45457.66667</v>
      </c>
      <c r="K25" s="1">
        <f>IFERROR(__xludf.DUMMYFUNCTION("""COMPUTED_VALUE"""),160.48)</f>
        <v>160.48</v>
      </c>
      <c r="M25" s="2">
        <f>IFERROR(__xludf.DUMMYFUNCTION("""COMPUTED_VALUE"""),45457.66666666667)</f>
        <v>45457.66667</v>
      </c>
      <c r="N25" s="1">
        <f>IFERROR(__xludf.DUMMYFUNCTION("""COMPUTED_VALUE"""),3.35603784E8)</f>
        <v>335603784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IFERROR(__xludf.DUMMYFUNCTION("""COMPUTED_VALUE"""),160.16)</f>
        <v>160.16</v>
      </c>
      <c r="D26" s="2">
        <f>IFERROR(__xludf.DUMMYFUNCTION("""COMPUTED_VALUE"""),45464.66666666667)</f>
        <v>45464.66667</v>
      </c>
      <c r="E26" s="1">
        <f>IFERROR(__xludf.DUMMYFUNCTION("""COMPUTED_VALUE"""),163.66)</f>
        <v>163.66</v>
      </c>
      <c r="G26" s="2">
        <f>IFERROR(__xludf.DUMMYFUNCTION("""COMPUTED_VALUE"""),45464.66666666667)</f>
        <v>45464.66667</v>
      </c>
      <c r="H26" s="1">
        <f>IFERROR(__xludf.DUMMYFUNCTION("""COMPUTED_VALUE"""),158.59)</f>
        <v>158.59</v>
      </c>
      <c r="J26" s="2">
        <f>IFERROR(__xludf.DUMMYFUNCTION("""COMPUTED_VALUE"""),45464.66666666667)</f>
        <v>45464.66667</v>
      </c>
      <c r="K26" s="1">
        <f>IFERROR(__xludf.DUMMYFUNCTION("""COMPUTED_VALUE"""),160.65)</f>
        <v>160.65</v>
      </c>
      <c r="M26" s="2">
        <f>IFERROR(__xludf.DUMMYFUNCTION("""COMPUTED_VALUE"""),45464.66666666667)</f>
        <v>45464.66667</v>
      </c>
      <c r="N26" s="1">
        <f>IFERROR(__xludf.DUMMYFUNCTION("""COMPUTED_VALUE"""),2.06280722E8)</f>
        <v>206280722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IFERROR(__xludf.DUMMYFUNCTION("""COMPUTED_VALUE"""),161.17)</f>
        <v>161.17</v>
      </c>
      <c r="D27" s="2">
        <f>IFERROR(__xludf.DUMMYFUNCTION("""COMPUTED_VALUE"""),45471.66666666667)</f>
        <v>45471.66667</v>
      </c>
      <c r="E27" s="1">
        <f>IFERROR(__xludf.DUMMYFUNCTION("""COMPUTED_VALUE"""),163.65)</f>
        <v>163.65</v>
      </c>
      <c r="G27" s="2">
        <f>IFERROR(__xludf.DUMMYFUNCTION("""COMPUTED_VALUE"""),45471.66666666667)</f>
        <v>45471.66667</v>
      </c>
      <c r="H27" s="1">
        <f>IFERROR(__xludf.DUMMYFUNCTION("""COMPUTED_VALUE"""),154.74)</f>
        <v>154.74</v>
      </c>
      <c r="J27" s="2">
        <f>IFERROR(__xludf.DUMMYFUNCTION("""COMPUTED_VALUE"""),45471.66666666667)</f>
        <v>45471.66667</v>
      </c>
      <c r="K27" s="1">
        <f>IFERROR(__xludf.DUMMYFUNCTION("""COMPUTED_VALUE"""),158.64)</f>
        <v>158.64</v>
      </c>
      <c r="M27" s="2">
        <f>IFERROR(__xludf.DUMMYFUNCTION("""COMPUTED_VALUE"""),45471.66666666667)</f>
        <v>45471.66667</v>
      </c>
      <c r="N27" s="1">
        <f>IFERROR(__xludf.DUMMYFUNCTION("""COMPUTED_VALUE"""),3.31266565E8)</f>
        <v>331266565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IFERROR(__xludf.DUMMYFUNCTION("""COMPUTED_VALUE"""),159.16)</f>
        <v>159.16</v>
      </c>
      <c r="D28" s="2">
        <f>IFERROR(__xludf.DUMMYFUNCTION("""COMPUTED_VALUE"""),45478.66666666667)</f>
        <v>45478.66667</v>
      </c>
      <c r="E28" s="1">
        <f>IFERROR(__xludf.DUMMYFUNCTION("""COMPUTED_VALUE"""),159.79)</f>
        <v>159.79</v>
      </c>
      <c r="G28" s="2">
        <f>IFERROR(__xludf.DUMMYFUNCTION("""COMPUTED_VALUE"""),45478.66666666667)</f>
        <v>45478.66667</v>
      </c>
      <c r="H28" s="1">
        <f>IFERROR(__xludf.DUMMYFUNCTION("""COMPUTED_VALUE"""),152.55)</f>
        <v>152.55</v>
      </c>
      <c r="J28" s="2">
        <f>IFERROR(__xludf.DUMMYFUNCTION("""COMPUTED_VALUE"""),45478.66666666667)</f>
        <v>45478.66667</v>
      </c>
      <c r="K28" s="1">
        <f>IFERROR(__xludf.DUMMYFUNCTION("""COMPUTED_VALUE"""),152.77)</f>
        <v>152.77</v>
      </c>
      <c r="M28" s="2">
        <f>IFERROR(__xludf.DUMMYFUNCTION("""COMPUTED_VALUE"""),45478.66666666667)</f>
        <v>45478.66667</v>
      </c>
      <c r="N28" s="1">
        <f>IFERROR(__xludf.DUMMYFUNCTION("""COMPUTED_VALUE"""),2.15358644E8)</f>
        <v>215358644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IFERROR(__xludf.DUMMYFUNCTION("""COMPUTED_VALUE"""),154.37)</f>
        <v>154.37</v>
      </c>
      <c r="D29" s="2">
        <f>IFERROR(__xludf.DUMMYFUNCTION("""COMPUTED_VALUE"""),45485.66666666667)</f>
        <v>45485.66667</v>
      </c>
      <c r="E29" s="1">
        <f>IFERROR(__xludf.DUMMYFUNCTION("""COMPUTED_VALUE"""),156.22)</f>
        <v>156.22</v>
      </c>
      <c r="G29" s="2">
        <f>IFERROR(__xludf.DUMMYFUNCTION("""COMPUTED_VALUE"""),45485.66666666667)</f>
        <v>45485.66667</v>
      </c>
      <c r="H29" s="1">
        <f>IFERROR(__xludf.DUMMYFUNCTION("""COMPUTED_VALUE"""),144.12)</f>
        <v>144.12</v>
      </c>
      <c r="J29" s="2">
        <f>IFERROR(__xludf.DUMMYFUNCTION("""COMPUTED_VALUE"""),45485.66666666667)</f>
        <v>45485.66667</v>
      </c>
      <c r="K29" s="1">
        <f>IFERROR(__xludf.DUMMYFUNCTION("""COMPUTED_VALUE"""),149.47)</f>
        <v>149.47</v>
      </c>
      <c r="M29" s="2">
        <f>IFERROR(__xludf.DUMMYFUNCTION("""COMPUTED_VALUE"""),45485.66666666667)</f>
        <v>45485.66667</v>
      </c>
      <c r="N29" s="1">
        <f>IFERROR(__xludf.DUMMYFUNCTION("""COMPUTED_VALUE"""),4.40269759E8)</f>
        <v>440269759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IFERROR(__xludf.DUMMYFUNCTION("""COMPUTED_VALUE"""),149.9)</f>
        <v>149.9</v>
      </c>
      <c r="D30" s="2">
        <f>IFERROR(__xludf.DUMMYFUNCTION("""COMPUTED_VALUE"""),45492.66666666667)</f>
        <v>45492.66667</v>
      </c>
      <c r="E30" s="1">
        <f>IFERROR(__xludf.DUMMYFUNCTION("""COMPUTED_VALUE"""),158.31)</f>
        <v>158.31</v>
      </c>
      <c r="G30" s="2">
        <f>IFERROR(__xludf.DUMMYFUNCTION("""COMPUTED_VALUE"""),45492.66666666667)</f>
        <v>45492.66667</v>
      </c>
      <c r="H30" s="1">
        <f>IFERROR(__xludf.DUMMYFUNCTION("""COMPUTED_VALUE"""),147.44)</f>
        <v>147.44</v>
      </c>
      <c r="J30" s="2">
        <f>IFERROR(__xludf.DUMMYFUNCTION("""COMPUTED_VALUE"""),45492.66666666667)</f>
        <v>45492.66667</v>
      </c>
      <c r="K30" s="1">
        <f>IFERROR(__xludf.DUMMYFUNCTION("""COMPUTED_VALUE"""),153.25)</f>
        <v>153.25</v>
      </c>
      <c r="M30" s="2">
        <f>IFERROR(__xludf.DUMMYFUNCTION("""COMPUTED_VALUE"""),45492.66666666667)</f>
        <v>45492.66667</v>
      </c>
      <c r="N30" s="1">
        <f>IFERROR(__xludf.DUMMYFUNCTION("""COMPUTED_VALUE"""),4.09337317E8)</f>
        <v>409337317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IFERROR(__xludf.DUMMYFUNCTION("""COMPUTED_VALUE"""),151.5)</f>
        <v>151.5</v>
      </c>
      <c r="D31" s="2">
        <f>IFERROR(__xludf.DUMMYFUNCTION("""COMPUTED_VALUE"""),45499.66666666667)</f>
        <v>45499.66667</v>
      </c>
      <c r="E31" s="1">
        <f>IFERROR(__xludf.DUMMYFUNCTION("""COMPUTED_VALUE"""),153.5)</f>
        <v>153.5</v>
      </c>
      <c r="G31" s="2">
        <f>IFERROR(__xludf.DUMMYFUNCTION("""COMPUTED_VALUE"""),45499.66666666667)</f>
        <v>45499.66667</v>
      </c>
      <c r="H31" s="1">
        <f>IFERROR(__xludf.DUMMYFUNCTION("""COMPUTED_VALUE"""),145.52)</f>
        <v>145.52</v>
      </c>
      <c r="J31" s="2">
        <f>IFERROR(__xludf.DUMMYFUNCTION("""COMPUTED_VALUE"""),45499.66666666667)</f>
        <v>45499.66667</v>
      </c>
      <c r="K31" s="1">
        <f>IFERROR(__xludf.DUMMYFUNCTION("""COMPUTED_VALUE"""),151.5)</f>
        <v>151.5</v>
      </c>
      <c r="M31" s="2">
        <f>IFERROR(__xludf.DUMMYFUNCTION("""COMPUTED_VALUE"""),45499.66666666667)</f>
        <v>45499.66667</v>
      </c>
      <c r="N31" s="1">
        <f>IFERROR(__xludf.DUMMYFUNCTION("""COMPUTED_VALUE"""),4.54324057E8)</f>
        <v>454324057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IFERROR(__xludf.DUMMYFUNCTION("""COMPUTED_VALUE"""),151.49)</f>
        <v>151.49</v>
      </c>
      <c r="D32" s="2">
        <f>IFERROR(__xludf.DUMMYFUNCTION("""COMPUTED_VALUE"""),45506.66666666667)</f>
        <v>45506.66667</v>
      </c>
      <c r="E32" s="1">
        <f>IFERROR(__xludf.DUMMYFUNCTION("""COMPUTED_VALUE"""),151.94)</f>
        <v>151.94</v>
      </c>
      <c r="G32" s="2">
        <f>IFERROR(__xludf.DUMMYFUNCTION("""COMPUTED_VALUE"""),45506.66666666667)</f>
        <v>45506.66667</v>
      </c>
      <c r="H32" s="1">
        <f>IFERROR(__xludf.DUMMYFUNCTION("""COMPUTED_VALUE"""),134.35)</f>
        <v>134.35</v>
      </c>
      <c r="J32" s="2">
        <f>IFERROR(__xludf.DUMMYFUNCTION("""COMPUTED_VALUE"""),45506.66666666667)</f>
        <v>45506.66667</v>
      </c>
      <c r="K32" s="1">
        <f>IFERROR(__xludf.DUMMYFUNCTION("""COMPUTED_VALUE"""),134.9)</f>
        <v>134.9</v>
      </c>
      <c r="M32" s="2">
        <f>IFERROR(__xludf.DUMMYFUNCTION("""COMPUTED_VALUE"""),45506.66666666667)</f>
        <v>45506.66667</v>
      </c>
      <c r="N32" s="1">
        <f>IFERROR(__xludf.DUMMYFUNCTION("""COMPUTED_VALUE"""),4.1565296E8)</f>
        <v>415652960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IFERROR(__xludf.DUMMYFUNCTION("""COMPUTED_VALUE"""),128.6)</f>
        <v>128.6</v>
      </c>
      <c r="D33" s="2">
        <f>IFERROR(__xludf.DUMMYFUNCTION("""COMPUTED_VALUE"""),45513.66666666667)</f>
        <v>45513.66667</v>
      </c>
      <c r="E33" s="1">
        <f>IFERROR(__xludf.DUMMYFUNCTION("""COMPUTED_VALUE"""),136.51)</f>
        <v>136.51</v>
      </c>
      <c r="G33" s="2">
        <f>IFERROR(__xludf.DUMMYFUNCTION("""COMPUTED_VALUE"""),45513.66666666667)</f>
        <v>45513.66667</v>
      </c>
      <c r="H33" s="1">
        <f>IFERROR(__xludf.DUMMYFUNCTION("""COMPUTED_VALUE"""),126.73)</f>
        <v>126.73</v>
      </c>
      <c r="J33" s="2">
        <f>IFERROR(__xludf.DUMMYFUNCTION("""COMPUTED_VALUE"""),45513.66666666667)</f>
        <v>45513.66667</v>
      </c>
      <c r="K33" s="1">
        <f>IFERROR(__xludf.DUMMYFUNCTION("""COMPUTED_VALUE"""),135.71)</f>
        <v>135.71</v>
      </c>
      <c r="M33" s="2">
        <f>IFERROR(__xludf.DUMMYFUNCTION("""COMPUTED_VALUE"""),45513.66666666667)</f>
        <v>45513.66667</v>
      </c>
      <c r="N33" s="1">
        <f>IFERROR(__xludf.DUMMYFUNCTION("""COMPUTED_VALUE"""),3.59671004E8)</f>
        <v>359671004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IFERROR(__xludf.DUMMYFUNCTION("""COMPUTED_VALUE"""),135.0)</f>
        <v>135</v>
      </c>
      <c r="D34" s="2">
        <f>IFERROR(__xludf.DUMMYFUNCTION("""COMPUTED_VALUE"""),45520.66666666667)</f>
        <v>45520.66667</v>
      </c>
      <c r="E34" s="1">
        <f>IFERROR(__xludf.DUMMYFUNCTION("""COMPUTED_VALUE"""),140.3)</f>
        <v>140.3</v>
      </c>
      <c r="G34" s="2">
        <f>IFERROR(__xludf.DUMMYFUNCTION("""COMPUTED_VALUE"""),45520.66666666667)</f>
        <v>45520.66667</v>
      </c>
      <c r="H34" s="1">
        <f>IFERROR(__xludf.DUMMYFUNCTION("""COMPUTED_VALUE"""),133.85)</f>
        <v>133.85</v>
      </c>
      <c r="J34" s="2">
        <f>IFERROR(__xludf.DUMMYFUNCTION("""COMPUTED_VALUE"""),45520.66666666667)</f>
        <v>45520.66667</v>
      </c>
      <c r="K34" s="1">
        <f>IFERROR(__xludf.DUMMYFUNCTION("""COMPUTED_VALUE"""),138.82)</f>
        <v>138.82</v>
      </c>
      <c r="M34" s="2">
        <f>IFERROR(__xludf.DUMMYFUNCTION("""COMPUTED_VALUE"""),45520.66666666667)</f>
        <v>45520.66667</v>
      </c>
      <c r="N34" s="1">
        <f>IFERROR(__xludf.DUMMYFUNCTION("""COMPUTED_VALUE"""),3.16420207E8)</f>
        <v>316420207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IFERROR(__xludf.DUMMYFUNCTION("""COMPUTED_VALUE"""),139.7)</f>
        <v>139.7</v>
      </c>
      <c r="D35" s="2">
        <f>IFERROR(__xludf.DUMMYFUNCTION("""COMPUTED_VALUE"""),45527.66666666667)</f>
        <v>45527.66667</v>
      </c>
      <c r="E35" s="1">
        <f>IFERROR(__xludf.DUMMYFUNCTION("""COMPUTED_VALUE"""),144.45)</f>
        <v>144.45</v>
      </c>
      <c r="G35" s="2">
        <f>IFERROR(__xludf.DUMMYFUNCTION("""COMPUTED_VALUE"""),45527.66666666667)</f>
        <v>45527.66667</v>
      </c>
      <c r="H35" s="1">
        <f>IFERROR(__xludf.DUMMYFUNCTION("""COMPUTED_VALUE"""),138.88)</f>
        <v>138.88</v>
      </c>
      <c r="J35" s="2">
        <f>IFERROR(__xludf.DUMMYFUNCTION("""COMPUTED_VALUE"""),45527.66666666667)</f>
        <v>45527.66667</v>
      </c>
      <c r="K35" s="1">
        <f>IFERROR(__xludf.DUMMYFUNCTION("""COMPUTED_VALUE"""),144.17)</f>
        <v>144.17</v>
      </c>
      <c r="M35" s="2">
        <f>IFERROR(__xludf.DUMMYFUNCTION("""COMPUTED_VALUE"""),45527.66666666667)</f>
        <v>45527.66667</v>
      </c>
      <c r="N35" s="1">
        <f>IFERROR(__xludf.DUMMYFUNCTION("""COMPUTED_VALUE"""),2.65956244E8)</f>
        <v>265956244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IFERROR(__xludf.DUMMYFUNCTION("""COMPUTED_VALUE"""),144.83)</f>
        <v>144.83</v>
      </c>
      <c r="D36" s="2">
        <f>IFERROR(__xludf.DUMMYFUNCTION("""COMPUTED_VALUE"""),45534.66666666667)</f>
        <v>45534.66667</v>
      </c>
      <c r="E36" s="1">
        <f>IFERROR(__xludf.DUMMYFUNCTION("""COMPUTED_VALUE"""),148.25)</f>
        <v>148.25</v>
      </c>
      <c r="G36" s="2">
        <f>IFERROR(__xludf.DUMMYFUNCTION("""COMPUTED_VALUE"""),45534.66666666667)</f>
        <v>45534.66667</v>
      </c>
      <c r="H36" s="1">
        <f>IFERROR(__xludf.DUMMYFUNCTION("""COMPUTED_VALUE"""),140.55)</f>
        <v>140.55</v>
      </c>
      <c r="J36" s="2">
        <f>IFERROR(__xludf.DUMMYFUNCTION("""COMPUTED_VALUE"""),45534.66666666667)</f>
        <v>45534.66667</v>
      </c>
      <c r="K36" s="1">
        <f>IFERROR(__xludf.DUMMYFUNCTION("""COMPUTED_VALUE"""),147.33)</f>
        <v>147.33</v>
      </c>
      <c r="M36" s="2">
        <f>IFERROR(__xludf.DUMMYFUNCTION("""COMPUTED_VALUE"""),45534.66666666667)</f>
        <v>45534.66667</v>
      </c>
      <c r="N36" s="1">
        <f>IFERROR(__xludf.DUMMYFUNCTION("""COMPUTED_VALUE"""),2.53298201E8)</f>
        <v>253298201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IFERROR(__xludf.DUMMYFUNCTION("""COMPUTED_VALUE"""),147.02)</f>
        <v>147.02</v>
      </c>
      <c r="D37" s="2">
        <f>IFERROR(__xludf.DUMMYFUNCTION("""COMPUTED_VALUE"""),45541.66666666667)</f>
        <v>45541.66667</v>
      </c>
      <c r="E37" s="1">
        <f>IFERROR(__xludf.DUMMYFUNCTION("""COMPUTED_VALUE"""),153.9)</f>
        <v>153.9</v>
      </c>
      <c r="G37" s="2">
        <f>IFERROR(__xludf.DUMMYFUNCTION("""COMPUTED_VALUE"""),45541.66666666667)</f>
        <v>45541.66667</v>
      </c>
      <c r="H37" s="1">
        <f>IFERROR(__xludf.DUMMYFUNCTION("""COMPUTED_VALUE"""),146.87)</f>
        <v>146.87</v>
      </c>
      <c r="J37" s="2">
        <f>IFERROR(__xludf.DUMMYFUNCTION("""COMPUTED_VALUE"""),45541.66666666667)</f>
        <v>45541.66667</v>
      </c>
      <c r="K37" s="1">
        <f>IFERROR(__xludf.DUMMYFUNCTION("""COMPUTED_VALUE"""),149.43)</f>
        <v>149.43</v>
      </c>
      <c r="M37" s="2">
        <f>IFERROR(__xludf.DUMMYFUNCTION("""COMPUTED_VALUE"""),45541.66666666667)</f>
        <v>45541.66667</v>
      </c>
      <c r="N37" s="1">
        <f>IFERROR(__xludf.DUMMYFUNCTION("""COMPUTED_VALUE"""),2.43492284E8)</f>
        <v>243492284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IFERROR(__xludf.DUMMYFUNCTION("""COMPUTED_VALUE"""),151.25)</f>
        <v>151.25</v>
      </c>
      <c r="D38" s="2">
        <f>IFERROR(__xludf.DUMMYFUNCTION("""COMPUTED_VALUE"""),45548.66666666667)</f>
        <v>45548.66667</v>
      </c>
      <c r="E38" s="1">
        <f>IFERROR(__xludf.DUMMYFUNCTION("""COMPUTED_VALUE"""),159.61)</f>
        <v>159.61</v>
      </c>
      <c r="G38" s="2">
        <f>IFERROR(__xludf.DUMMYFUNCTION("""COMPUTED_VALUE"""),45548.66666666667)</f>
        <v>45548.66667</v>
      </c>
      <c r="H38" s="1">
        <f>IFERROR(__xludf.DUMMYFUNCTION("""COMPUTED_VALUE"""),150.16)</f>
        <v>150.16</v>
      </c>
      <c r="J38" s="2">
        <f>IFERROR(__xludf.DUMMYFUNCTION("""COMPUTED_VALUE"""),45548.66666666667)</f>
        <v>45548.66667</v>
      </c>
      <c r="K38" s="1">
        <f>IFERROR(__xludf.DUMMYFUNCTION("""COMPUTED_VALUE"""),156.52)</f>
        <v>156.52</v>
      </c>
      <c r="M38" s="2">
        <f>IFERROR(__xludf.DUMMYFUNCTION("""COMPUTED_VALUE"""),45548.66666666667)</f>
        <v>45548.66667</v>
      </c>
      <c r="N38" s="1">
        <f>IFERROR(__xludf.DUMMYFUNCTION("""COMPUTED_VALUE"""),3.60893797E8)</f>
        <v>360893797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IFERROR(__xludf.DUMMYFUNCTION("""COMPUTED_VALUE"""),156.48)</f>
        <v>156.48</v>
      </c>
      <c r="D39" s="2">
        <f>IFERROR(__xludf.DUMMYFUNCTION("""COMPUTED_VALUE"""),45555.66666666667)</f>
        <v>45555.66667</v>
      </c>
      <c r="E39" s="1">
        <f>IFERROR(__xludf.DUMMYFUNCTION("""COMPUTED_VALUE"""),164.04)</f>
        <v>164.04</v>
      </c>
      <c r="G39" s="2">
        <f>IFERROR(__xludf.DUMMYFUNCTION("""COMPUTED_VALUE"""),45555.66666666667)</f>
        <v>45555.66667</v>
      </c>
      <c r="H39" s="1">
        <f>IFERROR(__xludf.DUMMYFUNCTION("""COMPUTED_VALUE"""),156.43)</f>
        <v>156.43</v>
      </c>
      <c r="J39" s="2">
        <f>IFERROR(__xludf.DUMMYFUNCTION("""COMPUTED_VALUE"""),45555.66666666667)</f>
        <v>45555.66667</v>
      </c>
      <c r="K39" s="1">
        <f>IFERROR(__xludf.DUMMYFUNCTION("""COMPUTED_VALUE"""),160.37)</f>
        <v>160.37</v>
      </c>
      <c r="M39" s="2">
        <f>IFERROR(__xludf.DUMMYFUNCTION("""COMPUTED_VALUE"""),45555.66666666667)</f>
        <v>45555.66667</v>
      </c>
      <c r="N39" s="1">
        <f>IFERROR(__xludf.DUMMYFUNCTION("""COMPUTED_VALUE"""),4.56103505E8)</f>
        <v>456103505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IFERROR(__xludf.DUMMYFUNCTION("""COMPUTED_VALUE"""),160.31)</f>
        <v>160.31</v>
      </c>
      <c r="D40" s="2">
        <f>IFERROR(__xludf.DUMMYFUNCTION("""COMPUTED_VALUE"""),45562.66666666667)</f>
        <v>45562.66667</v>
      </c>
      <c r="E40" s="1">
        <f>IFERROR(__xludf.DUMMYFUNCTION("""COMPUTED_VALUE"""),176.9)</f>
        <v>176.9</v>
      </c>
      <c r="G40" s="2">
        <f>IFERROR(__xludf.DUMMYFUNCTION("""COMPUTED_VALUE"""),45562.66666666667)</f>
        <v>45562.66667</v>
      </c>
      <c r="H40" s="1">
        <f>IFERROR(__xludf.DUMMYFUNCTION("""COMPUTED_VALUE"""),159.02)</f>
        <v>159.02</v>
      </c>
      <c r="J40" s="2">
        <f>IFERROR(__xludf.DUMMYFUNCTION("""COMPUTED_VALUE"""),45562.66666666667)</f>
        <v>45562.66667</v>
      </c>
      <c r="K40" s="1">
        <f>IFERROR(__xludf.DUMMYFUNCTION("""COMPUTED_VALUE"""),172.87)</f>
        <v>172.87</v>
      </c>
      <c r="M40" s="2">
        <f>IFERROR(__xludf.DUMMYFUNCTION("""COMPUTED_VALUE"""),45562.66666666667)</f>
        <v>45562.66667</v>
      </c>
      <c r="N40" s="1">
        <f>IFERROR(__xludf.DUMMYFUNCTION("""COMPUTED_VALUE"""),3.81725492E8)</f>
        <v>381725492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IFERROR(__xludf.DUMMYFUNCTION("""COMPUTED_VALUE"""),172.41)</f>
        <v>172.41</v>
      </c>
      <c r="D41" s="2">
        <f>IFERROR(__xludf.DUMMYFUNCTION("""COMPUTED_VALUE"""),45569.66666666667)</f>
        <v>45569.66667</v>
      </c>
      <c r="E41" s="1">
        <f>IFERROR(__xludf.DUMMYFUNCTION("""COMPUTED_VALUE"""),175.06)</f>
        <v>175.06</v>
      </c>
      <c r="G41" s="2">
        <f>IFERROR(__xludf.DUMMYFUNCTION("""COMPUTED_VALUE"""),45569.66666666667)</f>
        <v>45569.66667</v>
      </c>
      <c r="H41" s="1">
        <f>IFERROR(__xludf.DUMMYFUNCTION("""COMPUTED_VALUE"""),164.24)</f>
        <v>164.24</v>
      </c>
      <c r="J41" s="2">
        <f>IFERROR(__xludf.DUMMYFUNCTION("""COMPUTED_VALUE"""),45569.66666666667)</f>
        <v>45569.66667</v>
      </c>
      <c r="K41" s="1">
        <f>IFERROR(__xludf.DUMMYFUNCTION("""COMPUTED_VALUE"""),172.78)</f>
        <v>172.78</v>
      </c>
      <c r="M41" s="2">
        <f>IFERROR(__xludf.DUMMYFUNCTION("""COMPUTED_VALUE"""),45569.66666666667)</f>
        <v>45569.66667</v>
      </c>
      <c r="N41" s="1">
        <f>IFERROR(__xludf.DUMMYFUNCTION("""COMPUTED_VALUE"""),4.50553356E8)</f>
        <v>450553356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IFERROR(__xludf.DUMMYFUNCTION("""COMPUTED_VALUE"""),172.51)</f>
        <v>172.51</v>
      </c>
      <c r="D42" s="2">
        <f>IFERROR(__xludf.DUMMYFUNCTION("""COMPUTED_VALUE"""),45576.66666666667)</f>
        <v>45576.66667</v>
      </c>
      <c r="E42" s="1">
        <f>IFERROR(__xludf.DUMMYFUNCTION("""COMPUTED_VALUE"""),178.31)</f>
        <v>178.31</v>
      </c>
      <c r="G42" s="2">
        <f>IFERROR(__xludf.DUMMYFUNCTION("""COMPUTED_VALUE"""),45576.66666666667)</f>
        <v>45576.66667</v>
      </c>
      <c r="H42" s="1">
        <f>IFERROR(__xludf.DUMMYFUNCTION("""COMPUTED_VALUE"""),170.92)</f>
        <v>170.92</v>
      </c>
      <c r="J42" s="2">
        <f>IFERROR(__xludf.DUMMYFUNCTION("""COMPUTED_VALUE"""),45576.66666666667)</f>
        <v>45576.66667</v>
      </c>
      <c r="K42" s="1">
        <f>IFERROR(__xludf.DUMMYFUNCTION("""COMPUTED_VALUE"""),177.08)</f>
        <v>177.08</v>
      </c>
      <c r="M42" s="2">
        <f>IFERROR(__xludf.DUMMYFUNCTION("""COMPUTED_VALUE"""),45576.66666666667)</f>
        <v>45576.66667</v>
      </c>
      <c r="N42" s="1">
        <f>IFERROR(__xludf.DUMMYFUNCTION("""COMPUTED_VALUE"""),3.14286201E8)</f>
        <v>314286201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IFERROR(__xludf.DUMMYFUNCTION("""COMPUTED_VALUE"""),177.76)</f>
        <v>177.76</v>
      </c>
      <c r="D43" s="2">
        <f>IFERROR(__xludf.DUMMYFUNCTION("""COMPUTED_VALUE"""),45583.66666666667)</f>
        <v>45583.66667</v>
      </c>
      <c r="E43" s="1">
        <f>IFERROR(__xludf.DUMMYFUNCTION("""COMPUTED_VALUE"""),194.63)</f>
        <v>194.63</v>
      </c>
      <c r="G43" s="2">
        <f>IFERROR(__xludf.DUMMYFUNCTION("""COMPUTED_VALUE"""),45583.66666666667)</f>
        <v>45583.66667</v>
      </c>
      <c r="H43" s="1">
        <f>IFERROR(__xludf.DUMMYFUNCTION("""COMPUTED_VALUE"""),176.72)</f>
        <v>176.72</v>
      </c>
      <c r="J43" s="2">
        <f>IFERROR(__xludf.DUMMYFUNCTION("""COMPUTED_VALUE"""),45583.66666666667)</f>
        <v>45583.66667</v>
      </c>
      <c r="K43" s="1">
        <f>IFERROR(__xludf.DUMMYFUNCTION("""COMPUTED_VALUE"""),193.29)</f>
        <v>193.29</v>
      </c>
      <c r="M43" s="2">
        <f>IFERROR(__xludf.DUMMYFUNCTION("""COMPUTED_VALUE"""),45583.66666666667)</f>
        <v>45583.66667</v>
      </c>
      <c r="N43" s="1">
        <f>IFERROR(__xludf.DUMMYFUNCTION("""COMPUTED_VALUE"""),3.86560452E8)</f>
        <v>386560452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IFERROR(__xludf.DUMMYFUNCTION("""COMPUTED_VALUE"""),190.53)</f>
        <v>190.53</v>
      </c>
      <c r="D44" s="2">
        <f>IFERROR(__xludf.DUMMYFUNCTION("""COMPUTED_VALUE"""),45590.66666666667)</f>
        <v>45590.66667</v>
      </c>
      <c r="E44" s="1">
        <f>IFERROR(__xludf.DUMMYFUNCTION("""COMPUTED_VALUE"""),195.04)</f>
        <v>195.04</v>
      </c>
      <c r="G44" s="2">
        <f>IFERROR(__xludf.DUMMYFUNCTION("""COMPUTED_VALUE"""),45590.66666666667)</f>
        <v>45590.66667</v>
      </c>
      <c r="H44" s="1">
        <f>IFERROR(__xludf.DUMMYFUNCTION("""COMPUTED_VALUE"""),187.02)</f>
        <v>187.02</v>
      </c>
      <c r="J44" s="2">
        <f>IFERROR(__xludf.DUMMYFUNCTION("""COMPUTED_VALUE"""),45590.66666666667)</f>
        <v>45590.66667</v>
      </c>
      <c r="K44" s="1">
        <f>IFERROR(__xludf.DUMMYFUNCTION("""COMPUTED_VALUE"""),189.39)</f>
        <v>189.39</v>
      </c>
      <c r="M44" s="2">
        <f>IFERROR(__xludf.DUMMYFUNCTION("""COMPUTED_VALUE"""),45590.66666666667)</f>
        <v>45590.66667</v>
      </c>
      <c r="N44" s="1">
        <f>IFERROR(__xludf.DUMMYFUNCTION("""COMPUTED_VALUE"""),4.66284242E8)</f>
        <v>466284242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IFERROR(__xludf.DUMMYFUNCTION("""COMPUTED_VALUE"""),194.31)</f>
        <v>194.31</v>
      </c>
      <c r="D45" s="2">
        <f>IFERROR(__xludf.DUMMYFUNCTION("""COMPUTED_VALUE"""),45597.66666666667)</f>
        <v>45597.66667</v>
      </c>
      <c r="E45" s="1">
        <f>IFERROR(__xludf.DUMMYFUNCTION("""COMPUTED_VALUE"""),203.99)</f>
        <v>203.99</v>
      </c>
      <c r="G45" s="2">
        <f>IFERROR(__xludf.DUMMYFUNCTION("""COMPUTED_VALUE"""),45597.66666666667)</f>
        <v>45597.66667</v>
      </c>
      <c r="H45" s="1">
        <f>IFERROR(__xludf.DUMMYFUNCTION("""COMPUTED_VALUE"""),191.53)</f>
        <v>191.53</v>
      </c>
      <c r="J45" s="2">
        <f>IFERROR(__xludf.DUMMYFUNCTION("""COMPUTED_VALUE"""),45597.66666666667)</f>
        <v>45597.66667</v>
      </c>
      <c r="K45" s="1">
        <f>IFERROR(__xludf.DUMMYFUNCTION("""COMPUTED_VALUE"""),201.4)</f>
        <v>201.4</v>
      </c>
      <c r="M45" s="2">
        <f>IFERROR(__xludf.DUMMYFUNCTION("""COMPUTED_VALUE"""),45597.66666666667)</f>
        <v>45597.66667</v>
      </c>
      <c r="N45" s="1">
        <f>IFERROR(__xludf.DUMMYFUNCTION("""COMPUTED_VALUE"""),3.63157387E8)</f>
        <v>363157387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IFERROR(__xludf.DUMMYFUNCTION("""COMPUTED_VALUE"""),199.88)</f>
        <v>199.88</v>
      </c>
      <c r="D46" s="2">
        <f>IFERROR(__xludf.DUMMYFUNCTION("""COMPUTED_VALUE"""),45604.66666666667)</f>
        <v>45604.66667</v>
      </c>
      <c r="E46" s="1">
        <f>IFERROR(__xludf.DUMMYFUNCTION("""COMPUTED_VALUE"""),214.01)</f>
        <v>214.01</v>
      </c>
      <c r="G46" s="2">
        <f>IFERROR(__xludf.DUMMYFUNCTION("""COMPUTED_VALUE"""),45604.66666666667)</f>
        <v>45604.66667</v>
      </c>
      <c r="H46" s="1">
        <f>IFERROR(__xludf.DUMMYFUNCTION("""COMPUTED_VALUE"""),195.27)</f>
        <v>195.27</v>
      </c>
      <c r="J46" s="2">
        <f>IFERROR(__xludf.DUMMYFUNCTION("""COMPUTED_VALUE"""),45604.66666666667)</f>
        <v>45604.66667</v>
      </c>
      <c r="K46" s="1">
        <f>IFERROR(__xludf.DUMMYFUNCTION("""COMPUTED_VALUE"""),212.08)</f>
        <v>212.08</v>
      </c>
      <c r="M46" s="2">
        <f>IFERROR(__xludf.DUMMYFUNCTION("""COMPUTED_VALUE"""),45604.66666666667)</f>
        <v>45604.66667</v>
      </c>
      <c r="N46" s="1">
        <f>IFERROR(__xludf.DUMMYFUNCTION("""COMPUTED_VALUE"""),3.11369059E8)</f>
        <v>311369059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IFERROR(__xludf.DUMMYFUNCTION("""COMPUTED_VALUE"""),212.93)</f>
        <v>212.93</v>
      </c>
      <c r="D47" s="2">
        <f>IFERROR(__xludf.DUMMYFUNCTION("""COMPUTED_VALUE"""),45611.66666666667)</f>
        <v>45611.66667</v>
      </c>
      <c r="E47" s="1">
        <f>IFERROR(__xludf.DUMMYFUNCTION("""COMPUTED_VALUE"""),226.32)</f>
        <v>226.32</v>
      </c>
      <c r="G47" s="2">
        <f>IFERROR(__xludf.DUMMYFUNCTION("""COMPUTED_VALUE"""),45611.66666666667)</f>
        <v>45611.66667</v>
      </c>
      <c r="H47" s="1">
        <f>IFERROR(__xludf.DUMMYFUNCTION("""COMPUTED_VALUE"""),212.93)</f>
        <v>212.93</v>
      </c>
      <c r="J47" s="2">
        <f>IFERROR(__xludf.DUMMYFUNCTION("""COMPUTED_VALUE"""),45611.66666666667)</f>
        <v>45611.66667</v>
      </c>
      <c r="K47" s="1">
        <f>IFERROR(__xludf.DUMMYFUNCTION("""COMPUTED_VALUE"""),221.44)</f>
        <v>221.44</v>
      </c>
      <c r="M47" s="2">
        <f>IFERROR(__xludf.DUMMYFUNCTION("""COMPUTED_VALUE"""),45611.66666666667)</f>
        <v>45611.66667</v>
      </c>
      <c r="N47" s="1">
        <f>IFERROR(__xludf.DUMMYFUNCTION("""COMPUTED_VALUE"""),3.54721654E8)</f>
        <v>354721654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IFERROR(__xludf.DUMMYFUNCTION("""COMPUTED_VALUE"""),220.88)</f>
        <v>220.88</v>
      </c>
      <c r="D48" s="2">
        <f>IFERROR(__xludf.DUMMYFUNCTION("""COMPUTED_VALUE"""),45618.66666666667)</f>
        <v>45618.66667</v>
      </c>
      <c r="E48" s="1">
        <f>IFERROR(__xludf.DUMMYFUNCTION("""COMPUTED_VALUE"""),225.38)</f>
        <v>225.38</v>
      </c>
      <c r="G48" s="2">
        <f>IFERROR(__xludf.DUMMYFUNCTION("""COMPUTED_VALUE"""),45618.66666666667)</f>
        <v>45618.66667</v>
      </c>
      <c r="H48" s="1">
        <f>IFERROR(__xludf.DUMMYFUNCTION("""COMPUTED_VALUE"""),214.3)</f>
        <v>214.3</v>
      </c>
      <c r="J48" s="2">
        <f>IFERROR(__xludf.DUMMYFUNCTION("""COMPUTED_VALUE"""),45618.66666666667)</f>
        <v>45618.66667</v>
      </c>
      <c r="K48" s="1">
        <f>IFERROR(__xludf.DUMMYFUNCTION("""COMPUTED_VALUE"""),223.34)</f>
        <v>223.34</v>
      </c>
      <c r="M48" s="2">
        <f>IFERROR(__xludf.DUMMYFUNCTION("""COMPUTED_VALUE"""),45618.66666666667)</f>
        <v>45618.66667</v>
      </c>
      <c r="N48" s="1">
        <f>IFERROR(__xludf.DUMMYFUNCTION("""COMPUTED_VALUE"""),3.23125851E8)</f>
        <v>323125851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IFERROR(__xludf.DUMMYFUNCTION("""COMPUTED_VALUE"""),227.48)</f>
        <v>227.48</v>
      </c>
      <c r="D49" s="2">
        <f>IFERROR(__xludf.DUMMYFUNCTION("""COMPUTED_VALUE"""),45625.54166666667)</f>
        <v>45625.54167</v>
      </c>
      <c r="E49" s="1">
        <f>IFERROR(__xludf.DUMMYFUNCTION("""COMPUTED_VALUE"""),233.22)</f>
        <v>233.22</v>
      </c>
      <c r="G49" s="2">
        <f>IFERROR(__xludf.DUMMYFUNCTION("""COMPUTED_VALUE"""),45625.54166666667)</f>
        <v>45625.54167</v>
      </c>
      <c r="H49" s="1">
        <f>IFERROR(__xludf.DUMMYFUNCTION("""COMPUTED_VALUE"""),224.14)</f>
        <v>224.14</v>
      </c>
      <c r="J49" s="2">
        <f>IFERROR(__xludf.DUMMYFUNCTION("""COMPUTED_VALUE"""),45625.54166666667)</f>
        <v>45625.54167</v>
      </c>
      <c r="K49" s="1">
        <f>IFERROR(__xludf.DUMMYFUNCTION("""COMPUTED_VALUE"""),227.52)</f>
        <v>227.52</v>
      </c>
      <c r="M49" s="2">
        <f>IFERROR(__xludf.DUMMYFUNCTION("""COMPUTED_VALUE"""),45625.54166666667)</f>
        <v>45625.54167</v>
      </c>
      <c r="N49" s="1">
        <f>IFERROR(__xludf.DUMMYFUNCTION("""COMPUTED_VALUE"""),2.48267603E8)</f>
        <v>248267603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IFERROR(__xludf.DUMMYFUNCTION("""COMPUTED_VALUE"""),228.3)</f>
        <v>228.3</v>
      </c>
      <c r="D50" s="2">
        <f>IFERROR(__xludf.DUMMYFUNCTION("""COMPUTED_VALUE"""),45632.66666666667)</f>
        <v>45632.66667</v>
      </c>
      <c r="E50" s="1">
        <f>IFERROR(__xludf.DUMMYFUNCTION("""COMPUTED_VALUE"""),245.71)</f>
        <v>245.71</v>
      </c>
      <c r="G50" s="2">
        <f>IFERROR(__xludf.DUMMYFUNCTION("""COMPUTED_VALUE"""),45632.66666666667)</f>
        <v>45632.66667</v>
      </c>
      <c r="H50" s="1">
        <f>IFERROR(__xludf.DUMMYFUNCTION("""COMPUTED_VALUE"""),224.45)</f>
        <v>224.45</v>
      </c>
      <c r="J50" s="2">
        <f>IFERROR(__xludf.DUMMYFUNCTION("""COMPUTED_VALUE"""),45632.66666666667)</f>
        <v>45632.66667</v>
      </c>
      <c r="K50" s="1">
        <f>IFERROR(__xludf.DUMMYFUNCTION("""COMPUTED_VALUE"""),237.09)</f>
        <v>237.09</v>
      </c>
      <c r="M50" s="2">
        <f>IFERROR(__xludf.DUMMYFUNCTION("""COMPUTED_VALUE"""),45632.66666666667)</f>
        <v>45632.66667</v>
      </c>
      <c r="N50" s="1">
        <f>IFERROR(__xludf.DUMMYFUNCTION("""COMPUTED_VALUE"""),4.32722787E8)</f>
        <v>432722787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IFERROR(__xludf.DUMMYFUNCTION("""COMPUTED_VALUE"""),237.58)</f>
        <v>237.58</v>
      </c>
      <c r="D51" s="2">
        <f>IFERROR(__xludf.DUMMYFUNCTION("""COMPUTED_VALUE"""),45639.66666666667)</f>
        <v>45639.66667</v>
      </c>
      <c r="E51" s="1">
        <f>IFERROR(__xludf.DUMMYFUNCTION("""COMPUTED_VALUE"""),238.26)</f>
        <v>238.26</v>
      </c>
      <c r="G51" s="2">
        <f>IFERROR(__xludf.DUMMYFUNCTION("""COMPUTED_VALUE"""),45639.66666666667)</f>
        <v>45639.66667</v>
      </c>
      <c r="H51" s="1">
        <f>IFERROR(__xludf.DUMMYFUNCTION("""COMPUTED_VALUE"""),228.24)</f>
        <v>228.24</v>
      </c>
      <c r="J51" s="2">
        <f>IFERROR(__xludf.DUMMYFUNCTION("""COMPUTED_VALUE"""),45639.66666666667)</f>
        <v>45639.66667</v>
      </c>
      <c r="K51" s="1">
        <f>IFERROR(__xludf.DUMMYFUNCTION("""COMPUTED_VALUE"""),228.79)</f>
        <v>228.79</v>
      </c>
      <c r="M51" s="2">
        <f>IFERROR(__xludf.DUMMYFUNCTION("""COMPUTED_VALUE"""),45639.66666666667)</f>
        <v>45639.66667</v>
      </c>
      <c r="N51" s="1">
        <f>IFERROR(__xludf.DUMMYFUNCTION("""COMPUTED_VALUE"""),3.1869294E8)</f>
        <v>318692940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IFERROR(__xludf.DUMMYFUNCTION("""COMPUTED_VALUE"""),228.17)</f>
        <v>228.17</v>
      </c>
      <c r="D52" s="2">
        <f>IFERROR(__xludf.DUMMYFUNCTION("""COMPUTED_VALUE"""),45646.66666666667)</f>
        <v>45646.66667</v>
      </c>
      <c r="E52" s="1">
        <f>IFERROR(__xludf.DUMMYFUNCTION("""COMPUTED_VALUE"""),233.22)</f>
        <v>233.22</v>
      </c>
      <c r="G52" s="2">
        <f>IFERROR(__xludf.DUMMYFUNCTION("""COMPUTED_VALUE"""),45646.66666666667)</f>
        <v>45646.66667</v>
      </c>
      <c r="H52" s="1">
        <f>IFERROR(__xludf.DUMMYFUNCTION("""COMPUTED_VALUE"""),220.02)</f>
        <v>220.02</v>
      </c>
      <c r="J52" s="2">
        <f>IFERROR(__xludf.DUMMYFUNCTION("""COMPUTED_VALUE"""),45646.66666666667)</f>
        <v>45646.66667</v>
      </c>
      <c r="K52" s="1">
        <f>IFERROR(__xludf.DUMMYFUNCTION("""COMPUTED_VALUE"""),230.6)</f>
        <v>230.6</v>
      </c>
      <c r="M52" s="2">
        <f>IFERROR(__xludf.DUMMYFUNCTION("""COMPUTED_VALUE"""),45646.66666666667)</f>
        <v>45646.66667</v>
      </c>
      <c r="N52" s="1">
        <f>IFERROR(__xludf.DUMMYFUNCTION("""COMPUTED_VALUE"""),3.69550417E8)</f>
        <v>369550417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IFERROR(__xludf.DUMMYFUNCTION("""COMPUTED_VALUE"""),230.09)</f>
        <v>230.09</v>
      </c>
      <c r="D53" s="2">
        <f>IFERROR(__xludf.DUMMYFUNCTION("""COMPUTED_VALUE"""),45653.66666666667)</f>
        <v>45653.66667</v>
      </c>
      <c r="E53" s="1">
        <f>IFERROR(__xludf.DUMMYFUNCTION("""COMPUTED_VALUE"""),239.1)</f>
        <v>239.1</v>
      </c>
      <c r="G53" s="2">
        <f>IFERROR(__xludf.DUMMYFUNCTION("""COMPUTED_VALUE"""),45653.66666666667)</f>
        <v>45653.66667</v>
      </c>
      <c r="H53" s="1">
        <f>IFERROR(__xludf.DUMMYFUNCTION("""COMPUTED_VALUE"""),228.57)</f>
        <v>228.57</v>
      </c>
      <c r="J53" s="2">
        <f>IFERROR(__xludf.DUMMYFUNCTION("""COMPUTED_VALUE"""),45653.66666666667)</f>
        <v>45653.66667</v>
      </c>
      <c r="K53" s="1">
        <f>IFERROR(__xludf.DUMMYFUNCTION("""COMPUTED_VALUE"""),235.23)</f>
        <v>235.23</v>
      </c>
      <c r="M53" s="2">
        <f>IFERROR(__xludf.DUMMYFUNCTION("""COMPUTED_VALUE"""),45653.66666666667)</f>
        <v>45653.66667</v>
      </c>
      <c r="N53" s="1">
        <f>IFERROR(__xludf.DUMMYFUNCTION("""COMPUTED_VALUE"""),1.98030751E8)</f>
        <v>198030751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IFERROR(__xludf.DUMMYFUNCTION("""COMPUTED_VALUE"""),233.22)</f>
        <v>233.22</v>
      </c>
      <c r="D54" s="2">
        <f>IFERROR(__xludf.DUMMYFUNCTION("""COMPUTED_VALUE"""),45660.66666666667)</f>
        <v>45660.66667</v>
      </c>
      <c r="E54" s="1">
        <f>IFERROR(__xludf.DUMMYFUNCTION("""COMPUTED_VALUE"""),234.22)</f>
        <v>234.22</v>
      </c>
      <c r="G54" s="2">
        <f>IFERROR(__xludf.DUMMYFUNCTION("""COMPUTED_VALUE"""),45660.66666666667)</f>
        <v>45660.66667</v>
      </c>
      <c r="H54" s="1">
        <f>IFERROR(__xludf.DUMMYFUNCTION("""COMPUTED_VALUE"""),220.14)</f>
        <v>220.14</v>
      </c>
      <c r="J54" s="2">
        <f>IFERROR(__xludf.DUMMYFUNCTION("""COMPUTED_VALUE"""),45660.66666666667)</f>
        <v>45660.66667</v>
      </c>
      <c r="K54" s="1">
        <f>IFERROR(__xludf.DUMMYFUNCTION("""COMPUTED_VALUE"""),228.98)</f>
        <v>228.98</v>
      </c>
      <c r="M54" s="2">
        <f>IFERROR(__xludf.DUMMYFUNCTION("""COMPUTED_VALUE"""),45660.66666666667)</f>
        <v>45660.66667</v>
      </c>
      <c r="N54" s="1">
        <f>IFERROR(__xludf.DUMMYFUNCTION("""COMPUTED_VALUE"""),2.11439286E8)</f>
        <v>211439286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IFERROR(__xludf.DUMMYFUNCTION("""COMPUTED_VALUE"""),232.71)</f>
        <v>232.71</v>
      </c>
      <c r="D55" s="2">
        <f>IFERROR(__xludf.DUMMYFUNCTION("""COMPUTED_VALUE"""),45667.66666666667)</f>
        <v>45667.66667</v>
      </c>
      <c r="E55" s="1">
        <f>IFERROR(__xludf.DUMMYFUNCTION("""COMPUTED_VALUE"""),253.82)</f>
        <v>253.82</v>
      </c>
      <c r="G55" s="2">
        <f>IFERROR(__xludf.DUMMYFUNCTION("""COMPUTED_VALUE"""),45667.66666666667)</f>
        <v>45667.66667</v>
      </c>
      <c r="H55" s="1">
        <f>IFERROR(__xludf.DUMMYFUNCTION("""COMPUTED_VALUE"""),231.26)</f>
        <v>231.26</v>
      </c>
      <c r="J55" s="2">
        <f>IFERROR(__xludf.DUMMYFUNCTION("""COMPUTED_VALUE"""),45667.66666666667)</f>
        <v>45667.66667</v>
      </c>
      <c r="K55" s="1">
        <f>IFERROR(__xludf.DUMMYFUNCTION("""COMPUTED_VALUE"""),248.21)</f>
        <v>248.21</v>
      </c>
      <c r="M55" s="2">
        <f>IFERROR(__xludf.DUMMYFUNCTION("""COMPUTED_VALUE"""),45667.66666666667)</f>
        <v>45667.66667</v>
      </c>
      <c r="N55" s="1">
        <f>IFERROR(__xludf.DUMMYFUNCTION("""COMPUTED_VALUE"""),3.35937842E8)</f>
        <v>335937842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IFERROR(__xludf.DUMMYFUNCTION("""COMPUTED_VALUE"""),244.06)</f>
        <v>244.06</v>
      </c>
      <c r="D56" s="2">
        <f>IFERROR(__xludf.DUMMYFUNCTION("""COMPUTED_VALUE"""),45674.66666666667)</f>
        <v>45674.66667</v>
      </c>
      <c r="E56" s="1">
        <f>IFERROR(__xludf.DUMMYFUNCTION("""COMPUTED_VALUE"""),250.63)</f>
        <v>250.63</v>
      </c>
      <c r="G56" s="2">
        <f>IFERROR(__xludf.DUMMYFUNCTION("""COMPUTED_VALUE"""),45674.66666666667)</f>
        <v>45674.66667</v>
      </c>
      <c r="H56" s="1">
        <f>IFERROR(__xludf.DUMMYFUNCTION("""COMPUTED_VALUE"""),236.28)</f>
        <v>236.28</v>
      </c>
      <c r="J56" s="2">
        <f>IFERROR(__xludf.DUMMYFUNCTION("""COMPUTED_VALUE"""),45674.66666666667)</f>
        <v>45674.66667</v>
      </c>
      <c r="K56" s="1">
        <f>IFERROR(__xludf.DUMMYFUNCTION("""COMPUTED_VALUE"""),244.52)</f>
        <v>244.52</v>
      </c>
      <c r="M56" s="2">
        <f>IFERROR(__xludf.DUMMYFUNCTION("""COMPUTED_VALUE"""),45674.66666666667)</f>
        <v>45674.66667</v>
      </c>
      <c r="N56" s="1">
        <f>IFERROR(__xludf.DUMMYFUNCTION("""COMPUTED_VALUE"""),3.02873829E8)</f>
        <v>302873829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IFERROR(__xludf.DUMMYFUNCTION("""COMPUTED_VALUE"""),247.82)</f>
        <v>247.82</v>
      </c>
      <c r="D57" s="2">
        <f>IFERROR(__xludf.DUMMYFUNCTION("""COMPUTED_VALUE"""),45681.66666666667)</f>
        <v>45681.66667</v>
      </c>
      <c r="E57" s="1">
        <f>IFERROR(__xludf.DUMMYFUNCTION("""COMPUTED_VALUE"""),259.72)</f>
        <v>259.72</v>
      </c>
      <c r="G57" s="2">
        <f>IFERROR(__xludf.DUMMYFUNCTION("""COMPUTED_VALUE"""),45681.66666666667)</f>
        <v>45681.66667</v>
      </c>
      <c r="H57" s="1">
        <f>IFERROR(__xludf.DUMMYFUNCTION("""COMPUTED_VALUE"""),241.1)</f>
        <v>241.1</v>
      </c>
      <c r="J57" s="2">
        <f>IFERROR(__xludf.DUMMYFUNCTION("""COMPUTED_VALUE"""),45681.66666666667)</f>
        <v>45681.66667</v>
      </c>
      <c r="K57" s="1">
        <f>IFERROR(__xludf.DUMMYFUNCTION("""COMPUTED_VALUE"""),244.55)</f>
        <v>244.55</v>
      </c>
      <c r="M57" s="2">
        <f>IFERROR(__xludf.DUMMYFUNCTION("""COMPUTED_VALUE"""),45681.66666666667)</f>
        <v>45681.66667</v>
      </c>
      <c r="N57" s="1">
        <f>IFERROR(__xludf.DUMMYFUNCTION("""COMPUTED_VALUE"""),4.06934952E8)</f>
        <v>406934952</v>
      </c>
    </row>
    <row r="58">
      <c r="A58" s="2">
        <f>IFERROR(__xludf.DUMMYFUNCTION("""COMPUTED_VALUE"""),45688.66666666667)</f>
        <v>45688.66667</v>
      </c>
      <c r="B58" s="1">
        <f>IFERROR(__xludf.DUMMYFUNCTION("""COMPUTED_VALUE"""),240.67)</f>
        <v>240.67</v>
      </c>
      <c r="D58" s="2">
        <f>IFERROR(__xludf.DUMMYFUNCTION("""COMPUTED_VALUE"""),45688.66666666667)</f>
        <v>45688.66667</v>
      </c>
      <c r="E58" s="1">
        <f>IFERROR(__xludf.DUMMYFUNCTION("""COMPUTED_VALUE"""),250.77)</f>
        <v>250.77</v>
      </c>
      <c r="G58" s="2">
        <f>IFERROR(__xludf.DUMMYFUNCTION("""COMPUTED_VALUE"""),45688.66666666667)</f>
        <v>45688.66667</v>
      </c>
      <c r="H58" s="1">
        <f>IFERROR(__xludf.DUMMYFUNCTION("""COMPUTED_VALUE"""),240.67)</f>
        <v>240.67</v>
      </c>
      <c r="J58" s="2">
        <f>IFERROR(__xludf.DUMMYFUNCTION("""COMPUTED_VALUE"""),45688.66666666667)</f>
        <v>45688.66667</v>
      </c>
      <c r="K58" s="1">
        <f>IFERROR(__xludf.DUMMYFUNCTION("""COMPUTED_VALUE"""),243.76)</f>
        <v>243.76</v>
      </c>
      <c r="M58" s="2">
        <f>IFERROR(__xludf.DUMMYFUNCTION("""COMPUTED_VALUE"""),45688.66666666667)</f>
        <v>45688.66667</v>
      </c>
      <c r="N58" s="1">
        <f>IFERROR(__xludf.DUMMYFUNCTION("""COMPUTED_VALUE"""),3.29262081E8)</f>
        <v>329262081</v>
      </c>
    </row>
    <row r="59">
      <c r="A59" s="2">
        <f>IFERROR(__xludf.DUMMYFUNCTION("""COMPUTED_VALUE"""),45695.66666666667)</f>
        <v>45695.66667</v>
      </c>
      <c r="B59" s="1">
        <f>IFERROR(__xludf.DUMMYFUNCTION("""COMPUTED_VALUE"""),235.83)</f>
        <v>235.83</v>
      </c>
      <c r="D59" s="2">
        <f>IFERROR(__xludf.DUMMYFUNCTION("""COMPUTED_VALUE"""),45695.66666666667)</f>
        <v>45695.66667</v>
      </c>
      <c r="E59" s="1">
        <f>IFERROR(__xludf.DUMMYFUNCTION("""COMPUTED_VALUE"""),250.43)</f>
        <v>250.43</v>
      </c>
      <c r="G59" s="2">
        <f>IFERROR(__xludf.DUMMYFUNCTION("""COMPUTED_VALUE"""),45695.66666666667)</f>
        <v>45695.66667</v>
      </c>
      <c r="H59" s="1">
        <f>IFERROR(__xludf.DUMMYFUNCTION("""COMPUTED_VALUE"""),235.83)</f>
        <v>235.83</v>
      </c>
      <c r="J59" s="2">
        <f>IFERROR(__xludf.DUMMYFUNCTION("""COMPUTED_VALUE"""),45695.66666666667)</f>
        <v>45695.66667</v>
      </c>
      <c r="K59" s="1">
        <f>IFERROR(__xludf.DUMMYFUNCTION("""COMPUTED_VALUE"""),247.89)</f>
        <v>247.89</v>
      </c>
      <c r="M59" s="2">
        <f>IFERROR(__xludf.DUMMYFUNCTION("""COMPUTED_VALUE"""),45695.66666666667)</f>
        <v>45695.66667</v>
      </c>
      <c r="N59" s="1">
        <f>IFERROR(__xludf.DUMMYFUNCTION("""COMPUTED_VALUE"""),2.89315601E8)</f>
        <v>289315601</v>
      </c>
    </row>
    <row r="60">
      <c r="A60" s="2">
        <f>IFERROR(__xludf.DUMMYFUNCTION("""COMPUTED_VALUE"""),45702.66666666667)</f>
        <v>45702.66667</v>
      </c>
      <c r="B60" s="1">
        <f>IFERROR(__xludf.DUMMYFUNCTION("""COMPUTED_VALUE"""),247.55)</f>
        <v>247.55</v>
      </c>
      <c r="D60" s="2">
        <f>IFERROR(__xludf.DUMMYFUNCTION("""COMPUTED_VALUE"""),45702.66666666667)</f>
        <v>45702.66667</v>
      </c>
      <c r="E60" s="1">
        <f>IFERROR(__xludf.DUMMYFUNCTION("""COMPUTED_VALUE"""),247.55)</f>
        <v>247.55</v>
      </c>
      <c r="G60" s="2">
        <f>IFERROR(__xludf.DUMMYFUNCTION("""COMPUTED_VALUE"""),45702.66666666667)</f>
        <v>45702.66667</v>
      </c>
      <c r="H60" s="1">
        <f>IFERROR(__xludf.DUMMYFUNCTION("""COMPUTED_VALUE"""),224.47)</f>
        <v>224.47</v>
      </c>
      <c r="J60" s="2">
        <f>IFERROR(__xludf.DUMMYFUNCTION("""COMPUTED_VALUE"""),45702.66666666667)</f>
        <v>45702.66667</v>
      </c>
      <c r="K60" s="1">
        <f>IFERROR(__xludf.DUMMYFUNCTION("""COMPUTED_VALUE"""),238.72)</f>
        <v>238.72</v>
      </c>
      <c r="M60" s="2">
        <f>IFERROR(__xludf.DUMMYFUNCTION("""COMPUTED_VALUE"""),45702.66666666667)</f>
        <v>45702.66667</v>
      </c>
      <c r="N60" s="1">
        <f>IFERROR(__xludf.DUMMYFUNCTION("""COMPUTED_VALUE"""),3.44335241E8)</f>
        <v>344335241</v>
      </c>
    </row>
    <row r="61">
      <c r="A61" s="2">
        <f>IFERROR(__xludf.DUMMYFUNCTION("""COMPUTED_VALUE"""),45709.66666666667)</f>
        <v>45709.66667</v>
      </c>
      <c r="B61" s="1">
        <f>IFERROR(__xludf.DUMMYFUNCTION("""COMPUTED_VALUE"""),238.01)</f>
        <v>238.01</v>
      </c>
      <c r="D61" s="2">
        <f>IFERROR(__xludf.DUMMYFUNCTION("""COMPUTED_VALUE"""),45709.66666666667)</f>
        <v>45709.66667</v>
      </c>
      <c r="E61" s="1">
        <f>IFERROR(__xludf.DUMMYFUNCTION("""COMPUTED_VALUE"""),242.83)</f>
        <v>242.83</v>
      </c>
      <c r="G61" s="2">
        <f>IFERROR(__xludf.DUMMYFUNCTION("""COMPUTED_VALUE"""),45709.66666666667)</f>
        <v>45709.66667</v>
      </c>
      <c r="H61" s="1">
        <f>IFERROR(__xludf.DUMMYFUNCTION("""COMPUTED_VALUE"""),221.49)</f>
        <v>221.49</v>
      </c>
      <c r="J61" s="2">
        <f>IFERROR(__xludf.DUMMYFUNCTION("""COMPUTED_VALUE"""),45709.66666666667)</f>
        <v>45709.66667</v>
      </c>
      <c r="K61" s="1">
        <f>IFERROR(__xludf.DUMMYFUNCTION("""COMPUTED_VALUE"""),222.38)</f>
        <v>222.38</v>
      </c>
      <c r="M61" s="2">
        <f>IFERROR(__xludf.DUMMYFUNCTION("""COMPUTED_VALUE"""),45709.66666666667)</f>
        <v>45709.66667</v>
      </c>
      <c r="N61" s="1">
        <f>IFERROR(__xludf.DUMMYFUNCTION("""COMPUTED_VALUE"""),3.08599928E8)</f>
        <v>308599928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IFERROR(__xludf.DUMMYFUNCTION("""COMPUTED_VALUE"""),226.37)</f>
        <v>226.37</v>
      </c>
      <c r="D62" s="2">
        <f>IFERROR(__xludf.DUMMYFUNCTION("""COMPUTED_VALUE"""),45716.66666666667)</f>
        <v>45716.66667</v>
      </c>
      <c r="E62" s="1">
        <f>IFERROR(__xludf.DUMMYFUNCTION("""COMPUTED_VALUE"""),231.58)</f>
        <v>231.58</v>
      </c>
      <c r="G62" s="2">
        <f>IFERROR(__xludf.DUMMYFUNCTION("""COMPUTED_VALUE"""),45716.66666666667)</f>
        <v>45716.66667</v>
      </c>
      <c r="H62" s="1">
        <f>IFERROR(__xludf.DUMMYFUNCTION("""COMPUTED_VALUE"""),218.38)</f>
        <v>218.38</v>
      </c>
      <c r="J62" s="2">
        <f>IFERROR(__xludf.DUMMYFUNCTION("""COMPUTED_VALUE"""),45716.66666666667)</f>
        <v>45716.66667</v>
      </c>
      <c r="K62" s="1">
        <f>IFERROR(__xludf.DUMMYFUNCTION("""COMPUTED_VALUE"""),222.06)</f>
        <v>222.06</v>
      </c>
      <c r="M62" s="2">
        <f>IFERROR(__xludf.DUMMYFUNCTION("""COMPUTED_VALUE"""),45716.66666666667)</f>
        <v>45716.66667</v>
      </c>
      <c r="N62" s="1">
        <f>IFERROR(__xludf.DUMMYFUNCTION("""COMPUTED_VALUE"""),4.63005578E8)</f>
        <v>463005578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IFERROR(__xludf.DUMMYFUNCTION("""COMPUTED_VALUE"""),221.28)</f>
        <v>221.28</v>
      </c>
      <c r="D63" s="2">
        <f>IFERROR(__xludf.DUMMYFUNCTION("""COMPUTED_VALUE"""),45723.66666666667)</f>
        <v>45723.66667</v>
      </c>
      <c r="E63" s="1">
        <f>IFERROR(__xludf.DUMMYFUNCTION("""COMPUTED_VALUE"""),225.29)</f>
        <v>225.29</v>
      </c>
      <c r="G63" s="2">
        <f>IFERROR(__xludf.DUMMYFUNCTION("""COMPUTED_VALUE"""),45723.66666666667)</f>
        <v>45723.66667</v>
      </c>
      <c r="H63" s="1">
        <f>IFERROR(__xludf.DUMMYFUNCTION("""COMPUTED_VALUE"""),190.37)</f>
        <v>190.37</v>
      </c>
      <c r="J63" s="2">
        <f>IFERROR(__xludf.DUMMYFUNCTION("""COMPUTED_VALUE"""),45723.66666666667)</f>
        <v>45723.66667</v>
      </c>
      <c r="K63" s="1">
        <f>IFERROR(__xludf.DUMMYFUNCTION("""COMPUTED_VALUE"""),198.6)</f>
        <v>198.6</v>
      </c>
      <c r="M63" s="2">
        <f>IFERROR(__xludf.DUMMYFUNCTION("""COMPUTED_VALUE"""),45723.66666666667)</f>
        <v>45723.66667</v>
      </c>
      <c r="N63" s="1">
        <f>IFERROR(__xludf.DUMMYFUNCTION("""COMPUTED_VALUE"""),5.70743361E8)</f>
        <v>570743361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IFERROR(__xludf.DUMMYFUNCTION("""COMPUTED_VALUE"""),192.45)</f>
        <v>192.45</v>
      </c>
      <c r="D64" s="2">
        <f>IFERROR(__xludf.DUMMYFUNCTION("""COMPUTED_VALUE"""),45730.66666666667)</f>
        <v>45730.66667</v>
      </c>
      <c r="E64" s="1">
        <f>IFERROR(__xludf.DUMMYFUNCTION("""COMPUTED_VALUE"""),192.45)</f>
        <v>192.45</v>
      </c>
      <c r="G64" s="2">
        <f>IFERROR(__xludf.DUMMYFUNCTION("""COMPUTED_VALUE"""),45730.66666666667)</f>
        <v>45730.66667</v>
      </c>
      <c r="H64" s="1">
        <f>IFERROR(__xludf.DUMMYFUNCTION("""COMPUTED_VALUE"""),169.83)</f>
        <v>169.83</v>
      </c>
      <c r="J64" s="2">
        <f>IFERROR(__xludf.DUMMYFUNCTION("""COMPUTED_VALUE"""),45730.66666666667)</f>
        <v>45730.66667</v>
      </c>
      <c r="K64" s="1">
        <f>IFERROR(__xludf.DUMMYFUNCTION("""COMPUTED_VALUE"""),182.14)</f>
        <v>182.14</v>
      </c>
      <c r="M64" s="2">
        <f>IFERROR(__xludf.DUMMYFUNCTION("""COMPUTED_VALUE"""),45730.66666666667)</f>
        <v>45730.66667</v>
      </c>
      <c r="N64" s="1">
        <f>IFERROR(__xludf.DUMMYFUNCTION("""COMPUTED_VALUE"""),8.0756412E8)</f>
        <v>807564120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IFERROR(__xludf.DUMMYFUNCTION("""COMPUTED_VALUE"""),180.58)</f>
        <v>180.58</v>
      </c>
      <c r="D65" s="2">
        <f>IFERROR(__xludf.DUMMYFUNCTION("""COMPUTED_VALUE"""),45737.66666666667)</f>
        <v>45737.66667</v>
      </c>
      <c r="E65" s="1">
        <f>IFERROR(__xludf.DUMMYFUNCTION("""COMPUTED_VALUE"""),188.88)</f>
        <v>188.88</v>
      </c>
      <c r="G65" s="2">
        <f>IFERROR(__xludf.DUMMYFUNCTION("""COMPUTED_VALUE"""),45737.66666666667)</f>
        <v>45737.66667</v>
      </c>
      <c r="H65" s="1">
        <f>IFERROR(__xludf.DUMMYFUNCTION("""COMPUTED_VALUE"""),177.82)</f>
        <v>177.82</v>
      </c>
      <c r="J65" s="2">
        <f>IFERROR(__xludf.DUMMYFUNCTION("""COMPUTED_VALUE"""),45737.66666666667)</f>
        <v>45737.66667</v>
      </c>
      <c r="K65" s="1">
        <f>IFERROR(__xludf.DUMMYFUNCTION("""COMPUTED_VALUE"""),187.51)</f>
        <v>187.51</v>
      </c>
      <c r="M65" s="2">
        <f>IFERROR(__xludf.DUMMYFUNCTION("""COMPUTED_VALUE"""),45737.66666666667)</f>
        <v>45737.66667</v>
      </c>
      <c r="N65" s="1">
        <f>IFERROR(__xludf.DUMMYFUNCTION("""COMPUTED_VALUE"""),5.3783183E8)</f>
        <v>537831830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IFERROR(__xludf.DUMMYFUNCTION("""COMPUTED_VALUE"""),190.23)</f>
        <v>190.23</v>
      </c>
      <c r="D66" s="2">
        <f>IFERROR(__xludf.DUMMYFUNCTION("""COMPUTED_VALUE"""),45744.66666666667)</f>
        <v>45744.66667</v>
      </c>
      <c r="E66" s="1">
        <f>IFERROR(__xludf.DUMMYFUNCTION("""COMPUTED_VALUE"""),198.64)</f>
        <v>198.64</v>
      </c>
      <c r="G66" s="2">
        <f>IFERROR(__xludf.DUMMYFUNCTION("""COMPUTED_VALUE"""),45744.66666666667)</f>
        <v>45744.66667</v>
      </c>
      <c r="H66" s="1">
        <f>IFERROR(__xludf.DUMMYFUNCTION("""COMPUTED_VALUE"""),176.21)</f>
        <v>176.21</v>
      </c>
      <c r="J66" s="2">
        <f>IFERROR(__xludf.DUMMYFUNCTION("""COMPUTED_VALUE"""),45744.66666666667)</f>
        <v>45744.66667</v>
      </c>
      <c r="K66" s="1">
        <f>IFERROR(__xludf.DUMMYFUNCTION("""COMPUTED_VALUE"""),177.05)</f>
        <v>177.05</v>
      </c>
      <c r="M66" s="2">
        <f>IFERROR(__xludf.DUMMYFUNCTION("""COMPUTED_VALUE"""),45744.66666666667)</f>
        <v>45744.66667</v>
      </c>
      <c r="N66" s="1">
        <f>IFERROR(__xludf.DUMMYFUNCTION("""COMPUTED_VALUE"""),4.5917723E8)</f>
        <v>459177230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IFERROR(__xludf.DUMMYFUNCTION("""COMPUTED_VALUE"""),170.3)</f>
        <v>170.3</v>
      </c>
      <c r="D67" s="2">
        <f>IFERROR(__xludf.DUMMYFUNCTION("""COMPUTED_VALUE"""),45751.66666666667)</f>
        <v>45751.66667</v>
      </c>
      <c r="E67" s="1">
        <f>IFERROR(__xludf.DUMMYFUNCTION("""COMPUTED_VALUE"""),176.95)</f>
        <v>176.95</v>
      </c>
      <c r="G67" s="2">
        <f>IFERROR(__xludf.DUMMYFUNCTION("""COMPUTED_VALUE"""),45751.66666666667)</f>
        <v>45751.66667</v>
      </c>
      <c r="H67" s="1">
        <f>IFERROR(__xludf.DUMMYFUNCTION("""COMPUTED_VALUE"""),137.83)</f>
        <v>137.83</v>
      </c>
      <c r="J67" s="2">
        <f>IFERROR(__xludf.DUMMYFUNCTION("""COMPUTED_VALUE"""),45751.66666666667)</f>
        <v>45751.66667</v>
      </c>
      <c r="K67" s="1">
        <f>IFERROR(__xludf.DUMMYFUNCTION("""COMPUTED_VALUE"""),146.97)</f>
        <v>146.97</v>
      </c>
      <c r="M67" s="2">
        <f>IFERROR(__xludf.DUMMYFUNCTION("""COMPUTED_VALUE"""),45751.66666666667)</f>
        <v>45751.66667</v>
      </c>
      <c r="N67" s="1">
        <f>IFERROR(__xludf.DUMMYFUNCTION("""COMPUTED_VALUE"""),6.99426162E8)</f>
        <v>699426162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IFERROR(__xludf.DUMMYFUNCTION("""COMPUTED_VALUE"""),140.34)</f>
        <v>140.34</v>
      </c>
      <c r="D68" s="2">
        <f>IFERROR(__xludf.DUMMYFUNCTION("""COMPUTED_VALUE"""),45758.66666666667)</f>
        <v>45758.66667</v>
      </c>
      <c r="E68" s="1">
        <f>IFERROR(__xludf.DUMMYFUNCTION("""COMPUTED_VALUE"""),175.03)</f>
        <v>175.03</v>
      </c>
      <c r="G68" s="2">
        <f>IFERROR(__xludf.DUMMYFUNCTION("""COMPUTED_VALUE"""),45758.66666666667)</f>
        <v>45758.66667</v>
      </c>
      <c r="H68" s="1">
        <f>IFERROR(__xludf.DUMMYFUNCTION("""COMPUTED_VALUE"""),138.39)</f>
        <v>138.39</v>
      </c>
      <c r="J68" s="2">
        <f>IFERROR(__xludf.DUMMYFUNCTION("""COMPUTED_VALUE"""),45758.66666666667)</f>
        <v>45758.66667</v>
      </c>
      <c r="K68" s="1">
        <f>IFERROR(__xludf.DUMMYFUNCTION("""COMPUTED_VALUE"""),158.53)</f>
        <v>158.53</v>
      </c>
      <c r="M68" s="2">
        <f>IFERROR(__xludf.DUMMYFUNCTION("""COMPUTED_VALUE"""),45758.66666666667)</f>
        <v>45758.66667</v>
      </c>
      <c r="N68" s="1">
        <f>IFERROR(__xludf.DUMMYFUNCTION("""COMPUTED_VALUE"""),8.2440877E8)</f>
        <v>824408770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IFERROR(__xludf.DUMMYFUNCTION("""COMPUTED_VALUE"""),161.37)</f>
        <v>161.37</v>
      </c>
      <c r="D69" s="2">
        <f>IFERROR(__xludf.DUMMYFUNCTION("""COMPUTED_VALUE"""),45764.66666666667)</f>
        <v>45764.66667</v>
      </c>
      <c r="E69" s="1">
        <f>IFERROR(__xludf.DUMMYFUNCTION("""COMPUTED_VALUE"""),163.68)</f>
        <v>163.68</v>
      </c>
      <c r="G69" s="2">
        <f>IFERROR(__xludf.DUMMYFUNCTION("""COMPUTED_VALUE"""),45764.66666666667)</f>
        <v>45764.66667</v>
      </c>
      <c r="H69" s="1">
        <f>IFERROR(__xludf.DUMMYFUNCTION("""COMPUTED_VALUE"""),153.94)</f>
        <v>153.94</v>
      </c>
      <c r="J69" s="2">
        <f>IFERROR(__xludf.DUMMYFUNCTION("""COMPUTED_VALUE"""),45764.66666666667)</f>
        <v>45764.66667</v>
      </c>
      <c r="K69" s="1">
        <f>IFERROR(__xludf.DUMMYFUNCTION("""COMPUTED_VALUE"""),156.75)</f>
        <v>156.75</v>
      </c>
      <c r="M69" s="2">
        <f>IFERROR(__xludf.DUMMYFUNCTION("""COMPUTED_VALUE"""),45764.66666666667)</f>
        <v>45764.66667</v>
      </c>
      <c r="N69" s="1">
        <f>IFERROR(__xludf.DUMMYFUNCTION("""COMPUTED_VALUE"""),4.55763918E8)</f>
        <v>455763918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IFERROR(__xludf.DUMMYFUNCTION("""COMPUTED_VALUE"""),154.04)</f>
        <v>154.04</v>
      </c>
      <c r="D70" s="2">
        <f>IFERROR(__xludf.DUMMYFUNCTION("""COMPUTED_VALUE"""),45772.66666666667)</f>
        <v>45772.66667</v>
      </c>
      <c r="E70" s="1">
        <f>IFERROR(__xludf.DUMMYFUNCTION("""COMPUTED_VALUE"""),169.27)</f>
        <v>169.27</v>
      </c>
      <c r="G70" s="2">
        <f>IFERROR(__xludf.DUMMYFUNCTION("""COMPUTED_VALUE"""),45772.66666666667)</f>
        <v>45772.66667</v>
      </c>
      <c r="H70" s="1">
        <f>IFERROR(__xludf.DUMMYFUNCTION("""COMPUTED_VALUE"""),149.71)</f>
        <v>149.71</v>
      </c>
      <c r="J70" s="2">
        <f>IFERROR(__xludf.DUMMYFUNCTION("""COMPUTED_VALUE"""),45772.66666666667)</f>
        <v>45772.66667</v>
      </c>
      <c r="K70" s="1">
        <f>IFERROR(__xludf.DUMMYFUNCTION("""COMPUTED_VALUE"""),161.24)</f>
        <v>161.24</v>
      </c>
      <c r="M70" s="2">
        <f>IFERROR(__xludf.DUMMYFUNCTION("""COMPUTED_VALUE"""),45772.66666666667)</f>
        <v>45772.66667</v>
      </c>
      <c r="N70" s="1">
        <f>IFERROR(__xludf.DUMMYFUNCTION("""COMPUTED_VALUE"""),5.90155712E8)</f>
        <v>590155712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IFERROR(__xludf.DUMMYFUNCTION("""COMPUTED_VALUE"""),161.94)</f>
        <v>161.94</v>
      </c>
      <c r="D71" s="2">
        <f>IFERROR(__xludf.DUMMYFUNCTION("""COMPUTED_VALUE"""),45779.66666666667)</f>
        <v>45779.66667</v>
      </c>
      <c r="E71" s="1">
        <f>IFERROR(__xludf.DUMMYFUNCTION("""COMPUTED_VALUE"""),177.01)</f>
        <v>177.01</v>
      </c>
      <c r="G71" s="2">
        <f>IFERROR(__xludf.DUMMYFUNCTION("""COMPUTED_VALUE"""),45779.66666666667)</f>
        <v>45779.66667</v>
      </c>
      <c r="H71" s="1">
        <f>IFERROR(__xludf.DUMMYFUNCTION("""COMPUTED_VALUE"""),157.07)</f>
        <v>157.07</v>
      </c>
      <c r="J71" s="2">
        <f>IFERROR(__xludf.DUMMYFUNCTION("""COMPUTED_VALUE"""),45779.66666666667)</f>
        <v>45779.66667</v>
      </c>
      <c r="K71" s="1">
        <f>IFERROR(__xludf.DUMMYFUNCTION("""COMPUTED_VALUE"""),175.1)</f>
        <v>175.1</v>
      </c>
      <c r="M71" s="2">
        <f>IFERROR(__xludf.DUMMYFUNCTION("""COMPUTED_VALUE"""),45779.66666666667)</f>
        <v>45779.66667</v>
      </c>
      <c r="N71" s="1">
        <f>IFERROR(__xludf.DUMMYFUNCTION("""COMPUTED_VALUE"""),5.3620719E8)</f>
        <v>536207190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IFERROR(__xludf.DUMMYFUNCTION("""COMPUTED_VALUE"""),173.5)</f>
        <v>173.5</v>
      </c>
      <c r="D72" s="2">
        <f>IFERROR(__xludf.DUMMYFUNCTION("""COMPUTED_VALUE"""),45786.66666666667)</f>
        <v>45786.66667</v>
      </c>
      <c r="E72" s="1">
        <f>IFERROR(__xludf.DUMMYFUNCTION("""COMPUTED_VALUE"""),190.53)</f>
        <v>190.53</v>
      </c>
      <c r="G72" s="2">
        <f>IFERROR(__xludf.DUMMYFUNCTION("""COMPUTED_VALUE"""),45786.66666666667)</f>
        <v>45786.66667</v>
      </c>
      <c r="H72" s="1">
        <f>IFERROR(__xludf.DUMMYFUNCTION("""COMPUTED_VALUE"""),173.5)</f>
        <v>173.5</v>
      </c>
      <c r="J72" s="2">
        <f>IFERROR(__xludf.DUMMYFUNCTION("""COMPUTED_VALUE"""),45786.66666666667)</f>
        <v>45786.66667</v>
      </c>
      <c r="K72" s="1">
        <f>IFERROR(__xludf.DUMMYFUNCTION("""COMPUTED_VALUE"""),186.33)</f>
        <v>186.33</v>
      </c>
      <c r="M72" s="2">
        <f>IFERROR(__xludf.DUMMYFUNCTION("""COMPUTED_VALUE"""),45786.66666666667)</f>
        <v>45786.66667</v>
      </c>
      <c r="N72" s="1">
        <f>IFERROR(__xludf.DUMMYFUNCTION("""COMPUTED_VALUE"""),5.18462905E8)</f>
        <v>518462905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IFERROR(__xludf.DUMMYFUNCTION("""COMPUTED_VALUE"""),199.91)</f>
        <v>199.91</v>
      </c>
      <c r="D73" s="2">
        <f>IFERROR(__xludf.DUMMYFUNCTION("""COMPUTED_VALUE"""),45793.66666666667)</f>
        <v>45793.66667</v>
      </c>
      <c r="E73" s="1">
        <f>IFERROR(__xludf.DUMMYFUNCTION("""COMPUTED_VALUE"""),201.73)</f>
        <v>201.73</v>
      </c>
      <c r="G73" s="2">
        <f>IFERROR(__xludf.DUMMYFUNCTION("""COMPUTED_VALUE"""),45793.66666666667)</f>
        <v>45793.66667</v>
      </c>
      <c r="H73" s="1">
        <f>IFERROR(__xludf.DUMMYFUNCTION("""COMPUTED_VALUE"""),188.33)</f>
        <v>188.33</v>
      </c>
      <c r="J73" s="2">
        <f>IFERROR(__xludf.DUMMYFUNCTION("""COMPUTED_VALUE"""),45793.66666666667)</f>
        <v>45793.66667</v>
      </c>
      <c r="K73" s="1">
        <f>IFERROR(__xludf.DUMMYFUNCTION("""COMPUTED_VALUE"""),193.92)</f>
        <v>193.92</v>
      </c>
      <c r="M73" s="2">
        <f>IFERROR(__xludf.DUMMYFUNCTION("""COMPUTED_VALUE"""),45793.66666666667)</f>
        <v>45793.66667</v>
      </c>
      <c r="N73" s="1">
        <f>IFERROR(__xludf.DUMMYFUNCTION("""COMPUTED_VALUE"""),5.96034997E8)</f>
        <v>596034997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IFERROR(__xludf.DUMMYFUNCTION("""COMPUTED_VALUE"""),192.34)</f>
        <v>192.34</v>
      </c>
      <c r="D74" s="2">
        <f>IFERROR(__xludf.DUMMYFUNCTION("""COMPUTED_VALUE"""),45800.66666666667)</f>
        <v>45800.66667</v>
      </c>
      <c r="E74" s="1">
        <f>IFERROR(__xludf.DUMMYFUNCTION("""COMPUTED_VALUE"""),196.1)</f>
        <v>196.1</v>
      </c>
      <c r="G74" s="2">
        <f>IFERROR(__xludf.DUMMYFUNCTION("""COMPUTED_VALUE"""),45800.66666666667)</f>
        <v>45800.66667</v>
      </c>
      <c r="H74" s="1">
        <f>IFERROR(__xludf.DUMMYFUNCTION("""COMPUTED_VALUE"""),180.17)</f>
        <v>180.17</v>
      </c>
      <c r="J74" s="2">
        <f>IFERROR(__xludf.DUMMYFUNCTION("""COMPUTED_VALUE"""),45800.66666666667)</f>
        <v>45800.66667</v>
      </c>
      <c r="K74" s="1">
        <f>IFERROR(__xludf.DUMMYFUNCTION("""COMPUTED_VALUE"""),183.39)</f>
        <v>183.39</v>
      </c>
      <c r="M74" s="2">
        <f>IFERROR(__xludf.DUMMYFUNCTION("""COMPUTED_VALUE"""),45800.66666666667)</f>
        <v>45800.66667</v>
      </c>
      <c r="N74" s="1">
        <f>IFERROR(__xludf.DUMMYFUNCTION("""COMPUTED_VALUE"""),4.39042866E8)</f>
        <v>439042866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IFERROR(__xludf.DUMMYFUNCTION("""COMPUTED_VALUE"""),186.75)</f>
        <v>186.75</v>
      </c>
      <c r="D75" s="2">
        <f>IFERROR(__xludf.DUMMYFUNCTION("""COMPUTED_VALUE"""),45807.66666666667)</f>
        <v>45807.66667</v>
      </c>
      <c r="E75" s="1">
        <f>IFERROR(__xludf.DUMMYFUNCTION("""COMPUTED_VALUE"""),196.32)</f>
        <v>196.32</v>
      </c>
      <c r="G75" s="2">
        <f>IFERROR(__xludf.DUMMYFUNCTION("""COMPUTED_VALUE"""),45807.66666666667)</f>
        <v>45807.66667</v>
      </c>
      <c r="H75" s="1">
        <f>IFERROR(__xludf.DUMMYFUNCTION("""COMPUTED_VALUE"""),186.75)</f>
        <v>186.75</v>
      </c>
      <c r="J75" s="2">
        <f>IFERROR(__xludf.DUMMYFUNCTION("""COMPUTED_VALUE"""),45807.66666666667)</f>
        <v>45807.66667</v>
      </c>
      <c r="K75" s="1">
        <f>IFERROR(__xludf.DUMMYFUNCTION("""COMPUTED_VALUE"""),191.63)</f>
        <v>191.63</v>
      </c>
      <c r="M75" s="2">
        <f>IFERROR(__xludf.DUMMYFUNCTION("""COMPUTED_VALUE"""),45807.66666666667)</f>
        <v>45807.66667</v>
      </c>
      <c r="N75" s="1">
        <f>IFERROR(__xludf.DUMMYFUNCTION("""COMPUTED_VALUE"""),5.71226049E8)</f>
        <v>571226049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IFERROR(__xludf.DUMMYFUNCTION("""COMPUTED_VALUE"""),191.02)</f>
        <v>191.02</v>
      </c>
      <c r="D76" s="2">
        <f>IFERROR(__xludf.DUMMYFUNCTION("""COMPUTED_VALUE"""),45814.66666666667)</f>
        <v>45814.66667</v>
      </c>
      <c r="E76" s="1">
        <f>IFERROR(__xludf.DUMMYFUNCTION("""COMPUTED_VALUE"""),199.63)</f>
        <v>199.63</v>
      </c>
      <c r="G76" s="2">
        <f>IFERROR(__xludf.DUMMYFUNCTION("""COMPUTED_VALUE"""),45814.66666666667)</f>
        <v>45814.66667</v>
      </c>
      <c r="H76" s="1">
        <f>IFERROR(__xludf.DUMMYFUNCTION("""COMPUTED_VALUE"""),188.16)</f>
        <v>188.16</v>
      </c>
      <c r="J76" s="2">
        <f>IFERROR(__xludf.DUMMYFUNCTION("""COMPUTED_VALUE"""),45814.66666666667)</f>
        <v>45814.66667</v>
      </c>
      <c r="K76" s="1">
        <f>IFERROR(__xludf.DUMMYFUNCTION("""COMPUTED_VALUE"""),199.46)</f>
        <v>199.46</v>
      </c>
      <c r="M76" s="2">
        <f>IFERROR(__xludf.DUMMYFUNCTION("""COMPUTED_VALUE"""),45814.66666666667)</f>
        <v>45814.66667</v>
      </c>
      <c r="N76" s="1">
        <f>IFERROR(__xludf.DUMMYFUNCTION("""COMPUTED_VALUE"""),5.11290789E8)</f>
        <v>511290789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IFERROR(__xludf.DUMMYFUNCTION("""COMPUTED_VALUE"""),201.29)</f>
        <v>201.29</v>
      </c>
      <c r="D77" s="2">
        <f>IFERROR(__xludf.DUMMYFUNCTION("""COMPUTED_VALUE"""),45821.66666666667)</f>
        <v>45821.66667</v>
      </c>
      <c r="E77" s="1">
        <f>IFERROR(__xludf.DUMMYFUNCTION("""COMPUTED_VALUE"""),203.59)</f>
        <v>203.59</v>
      </c>
      <c r="G77" s="2">
        <f>IFERROR(__xludf.DUMMYFUNCTION("""COMPUTED_VALUE"""),45821.66666666667)</f>
        <v>45821.66667</v>
      </c>
      <c r="H77" s="1">
        <f>IFERROR(__xludf.DUMMYFUNCTION("""COMPUTED_VALUE"""),180.48)</f>
        <v>180.48</v>
      </c>
      <c r="J77" s="2">
        <f>IFERROR(__xludf.DUMMYFUNCTION("""COMPUTED_VALUE"""),45821.66666666667)</f>
        <v>45821.66667</v>
      </c>
      <c r="K77" s="1">
        <f>IFERROR(__xludf.DUMMYFUNCTION("""COMPUTED_VALUE"""),182.77)</f>
        <v>182.77</v>
      </c>
      <c r="M77" s="2">
        <f>IFERROR(__xludf.DUMMYFUNCTION("""COMPUTED_VALUE"""),45821.66666666667)</f>
        <v>45821.66667</v>
      </c>
      <c r="N77" s="1">
        <f>IFERROR(__xludf.DUMMYFUNCTION("""COMPUTED_VALUE"""),6.23469106E8)</f>
        <v>623469106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IFERROR(__xludf.DUMMYFUNCTION("""COMPUTED_VALUE"""),185.39)</f>
        <v>185.39</v>
      </c>
      <c r="D78" s="2">
        <f>IFERROR(__xludf.DUMMYFUNCTION("""COMPUTED_VALUE"""),45828.66666666667)</f>
        <v>45828.66667</v>
      </c>
      <c r="E78" s="1">
        <f>IFERROR(__xludf.DUMMYFUNCTION("""COMPUTED_VALUE"""),191.38)</f>
        <v>191.38</v>
      </c>
      <c r="G78" s="2">
        <f>IFERROR(__xludf.DUMMYFUNCTION("""COMPUTED_VALUE"""),45828.66666666667)</f>
        <v>45828.66667</v>
      </c>
      <c r="H78" s="1">
        <f>IFERROR(__xludf.DUMMYFUNCTION("""COMPUTED_VALUE"""),181.52)</f>
        <v>181.52</v>
      </c>
      <c r="J78" s="2">
        <f>IFERROR(__xludf.DUMMYFUNCTION("""COMPUTED_VALUE"""),45828.66666666667)</f>
        <v>45828.66667</v>
      </c>
      <c r="K78" s="1">
        <f>IFERROR(__xludf.DUMMYFUNCTION("""COMPUTED_VALUE"""),182.91)</f>
        <v>182.91</v>
      </c>
      <c r="M78" s="2">
        <f>IFERROR(__xludf.DUMMYFUNCTION("""COMPUTED_VALUE"""),45828.66666666667)</f>
        <v>45828.66667</v>
      </c>
      <c r="N78" s="1">
        <f>IFERROR(__xludf.DUMMYFUNCTION("""COMPUTED_VALUE"""),4.48621845E8)</f>
        <v>448621845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IFERROR(__xludf.DUMMYFUNCTION("""COMPUTED_VALUE"""),180.98)</f>
        <v>180.98</v>
      </c>
      <c r="D79" s="2">
        <f>IFERROR(__xludf.DUMMYFUNCTION("""COMPUTED_VALUE"""),45835.66666666667)</f>
        <v>45835.66667</v>
      </c>
      <c r="E79" s="1">
        <f>IFERROR(__xludf.DUMMYFUNCTION("""COMPUTED_VALUE"""),194.55)</f>
        <v>194.55</v>
      </c>
      <c r="G79" s="2">
        <f>IFERROR(__xludf.DUMMYFUNCTION("""COMPUTED_VALUE"""),45835.66666666667)</f>
        <v>45835.66667</v>
      </c>
      <c r="H79" s="1">
        <f>IFERROR(__xludf.DUMMYFUNCTION("""COMPUTED_VALUE"""),176.83)</f>
        <v>176.83</v>
      </c>
      <c r="J79" s="2">
        <f>IFERROR(__xludf.DUMMYFUNCTION("""COMPUTED_VALUE"""),45835.66666666667)</f>
        <v>45835.66667</v>
      </c>
      <c r="K79" s="1">
        <f>IFERROR(__xludf.DUMMYFUNCTION("""COMPUTED_VALUE"""),192.62)</f>
        <v>192.62</v>
      </c>
      <c r="M79" s="2">
        <f>IFERROR(__xludf.DUMMYFUNCTION("""COMPUTED_VALUE"""),45835.66666666667)</f>
        <v>45835.66667</v>
      </c>
      <c r="N79" s="1">
        <f>IFERROR(__xludf.DUMMYFUNCTION("""COMPUTED_VALUE"""),5.59285297E8)</f>
        <v>559285297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IFERROR(__xludf.DUMMYFUNCTION("""COMPUTED_VALUE"""),193.9)</f>
        <v>193.9</v>
      </c>
      <c r="D80" s="2">
        <f>IFERROR(__xludf.DUMMYFUNCTION("""COMPUTED_VALUE"""),45841.54166666667)</f>
        <v>45841.54167</v>
      </c>
      <c r="E80" s="1">
        <f>IFERROR(__xludf.DUMMYFUNCTION("""COMPUTED_VALUE"""),202.59)</f>
        <v>202.59</v>
      </c>
      <c r="G80" s="2">
        <f>IFERROR(__xludf.DUMMYFUNCTION("""COMPUTED_VALUE"""),45841.54166666667)</f>
        <v>45841.54167</v>
      </c>
      <c r="H80" s="1">
        <f>IFERROR(__xludf.DUMMYFUNCTION("""COMPUTED_VALUE"""),192.25)</f>
        <v>192.25</v>
      </c>
      <c r="J80" s="2">
        <f>IFERROR(__xludf.DUMMYFUNCTION("""COMPUTED_VALUE"""),45841.54166666667)</f>
        <v>45841.54167</v>
      </c>
      <c r="K80" s="1">
        <f>IFERROR(__xludf.DUMMYFUNCTION("""COMPUTED_VALUE"""),200.74)</f>
        <v>200.74</v>
      </c>
      <c r="M80" s="2">
        <f>IFERROR(__xludf.DUMMYFUNCTION("""COMPUTED_VALUE"""),45841.54166666667)</f>
        <v>45841.54167</v>
      </c>
      <c r="N80" s="1">
        <f>IFERROR(__xludf.DUMMYFUNCTION("""COMPUTED_VALUE"""),4.11845302E8)</f>
        <v>411845302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IFERROR(__xludf.DUMMYFUNCTION("""COMPUTED_VALUE"""),199.71)</f>
        <v>199.71</v>
      </c>
      <c r="D81" s="2">
        <f>IFERROR(__xludf.DUMMYFUNCTION("""COMPUTED_VALUE"""),45849.66666666667)</f>
        <v>45849.66667</v>
      </c>
      <c r="E81" s="1">
        <f>IFERROR(__xludf.DUMMYFUNCTION("""COMPUTED_VALUE"""),226.41)</f>
        <v>226.41</v>
      </c>
      <c r="G81" s="2">
        <f>IFERROR(__xludf.DUMMYFUNCTION("""COMPUTED_VALUE"""),45849.66666666667)</f>
        <v>45849.66667</v>
      </c>
      <c r="H81" s="1">
        <f>IFERROR(__xludf.DUMMYFUNCTION("""COMPUTED_VALUE"""),195.3)</f>
        <v>195.3</v>
      </c>
      <c r="J81" s="2">
        <f>IFERROR(__xludf.DUMMYFUNCTION("""COMPUTED_VALUE"""),45849.66666666667)</f>
        <v>45849.66667</v>
      </c>
      <c r="K81" s="1">
        <f>IFERROR(__xludf.DUMMYFUNCTION("""COMPUTED_VALUE"""),218.09)</f>
        <v>218.09</v>
      </c>
      <c r="M81" s="2">
        <f>IFERROR(__xludf.DUMMYFUNCTION("""COMPUTED_VALUE"""),45849.66666666667)</f>
        <v>45849.66667</v>
      </c>
      <c r="N81" s="1">
        <f>IFERROR(__xludf.DUMMYFUNCTION("""COMPUTED_VALUE"""),7.63293606E8)</f>
        <v>763293606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IFERROR(__xludf.DUMMYFUNCTION("""COMPUTED_VALUE"""),218.7)</f>
        <v>218.7</v>
      </c>
      <c r="D82" s="2">
        <f>IFERROR(__xludf.DUMMYFUNCTION("""COMPUTED_VALUE"""),45856.66666666667)</f>
        <v>45856.66667</v>
      </c>
      <c r="E82" s="1">
        <f>IFERROR(__xludf.DUMMYFUNCTION("""COMPUTED_VALUE"""),230.52)</f>
        <v>230.52</v>
      </c>
      <c r="G82" s="2">
        <f>IFERROR(__xludf.DUMMYFUNCTION("""COMPUTED_VALUE"""),45856.66666666667)</f>
        <v>45856.66667</v>
      </c>
      <c r="H82" s="1">
        <f>IFERROR(__xludf.DUMMYFUNCTION("""COMPUTED_VALUE"""),216.54)</f>
        <v>216.54</v>
      </c>
      <c r="J82" s="2">
        <f>IFERROR(__xludf.DUMMYFUNCTION("""COMPUTED_VALUE"""),45856.66666666667)</f>
        <v>45856.66667</v>
      </c>
      <c r="K82" s="1">
        <f>IFERROR(__xludf.DUMMYFUNCTION("""COMPUTED_VALUE"""),226.29)</f>
        <v>226.29</v>
      </c>
      <c r="M82" s="2">
        <f>IFERROR(__xludf.DUMMYFUNCTION("""COMPUTED_VALUE"""),45856.66666666667)</f>
        <v>45856.66667</v>
      </c>
      <c r="N82" s="1">
        <f>IFERROR(__xludf.DUMMYFUNCTION("""COMPUTED_VALUE"""),8.22816186E8)</f>
        <v>822816186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IFERROR(__xludf.DUMMYFUNCTION("""COMPUTED_VALUE"""),226.98)</f>
        <v>226.98</v>
      </c>
      <c r="D83" s="2">
        <f>IFERROR(__xludf.DUMMYFUNCTION("""COMPUTED_VALUE"""),45863.66666666667)</f>
        <v>45863.66667</v>
      </c>
      <c r="E83" s="1">
        <f>IFERROR(__xludf.DUMMYFUNCTION("""COMPUTED_VALUE"""),228.15)</f>
        <v>228.15</v>
      </c>
      <c r="G83" s="2">
        <f>IFERROR(__xludf.DUMMYFUNCTION("""COMPUTED_VALUE"""),45863.66666666667)</f>
        <v>45863.66667</v>
      </c>
      <c r="H83" s="1">
        <f>IFERROR(__xludf.DUMMYFUNCTION("""COMPUTED_VALUE"""),215.01)</f>
        <v>215.01</v>
      </c>
      <c r="J83" s="2">
        <f>IFERROR(__xludf.DUMMYFUNCTION("""COMPUTED_VALUE"""),45863.66666666667)</f>
        <v>45863.66667</v>
      </c>
      <c r="K83" s="1">
        <f>IFERROR(__xludf.DUMMYFUNCTION("""COMPUTED_VALUE"""),218.53)</f>
        <v>218.53</v>
      </c>
      <c r="M83" s="2">
        <f>IFERROR(__xludf.DUMMYFUNCTION("""COMPUTED_VALUE"""),45863.66666666667)</f>
        <v>45863.66667</v>
      </c>
      <c r="N83" s="1">
        <f>IFERROR(__xludf.DUMMYFUNCTION("""COMPUTED_VALUE"""),7.5178012E8)</f>
        <v>751780120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IFERROR(__xludf.DUMMYFUNCTION("""COMPUTED_VALUE"""),218.86)</f>
        <v>218.86</v>
      </c>
      <c r="D84" s="2">
        <f>IFERROR(__xludf.DUMMYFUNCTION("""COMPUTED_VALUE"""),45870.66666666667)</f>
        <v>45870.66667</v>
      </c>
      <c r="E84" s="1">
        <f>IFERROR(__xludf.DUMMYFUNCTION("""COMPUTED_VALUE"""),221.1)</f>
        <v>221.1</v>
      </c>
      <c r="G84" s="2">
        <f>IFERROR(__xludf.DUMMYFUNCTION("""COMPUTED_VALUE"""),45870.66666666667)</f>
        <v>45870.66667</v>
      </c>
      <c r="H84" s="1">
        <f>IFERROR(__xludf.DUMMYFUNCTION("""COMPUTED_VALUE"""),200.15)</f>
        <v>200.15</v>
      </c>
      <c r="J84" s="2">
        <f>IFERROR(__xludf.DUMMYFUNCTION("""COMPUTED_VALUE"""),45870.66666666667)</f>
        <v>45870.66667</v>
      </c>
      <c r="K84" s="1">
        <f>IFERROR(__xludf.DUMMYFUNCTION("""COMPUTED_VALUE"""),203.53)</f>
        <v>203.53</v>
      </c>
      <c r="M84" s="2">
        <f>IFERROR(__xludf.DUMMYFUNCTION("""COMPUTED_VALUE"""),45870.66666666667)</f>
        <v>45870.66667</v>
      </c>
      <c r="N84" s="1">
        <f>IFERROR(__xludf.DUMMYFUNCTION("""COMPUTED_VALUE"""),6.71258413E8)</f>
        <v>671258413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IFERROR(__xludf.DUMMYFUNCTION("""COMPUTED_VALUE"""),205.91)</f>
        <v>205.91</v>
      </c>
      <c r="D85" s="2">
        <f>IFERROR(__xludf.DUMMYFUNCTION("""COMPUTED_VALUE"""),45877.66666666667)</f>
        <v>45877.66667</v>
      </c>
      <c r="E85" s="1">
        <f>IFERROR(__xludf.DUMMYFUNCTION("""COMPUTED_VALUE"""),214.94)</f>
        <v>214.94</v>
      </c>
      <c r="G85" s="2">
        <f>IFERROR(__xludf.DUMMYFUNCTION("""COMPUTED_VALUE"""),45877.66666666667)</f>
        <v>45877.66667</v>
      </c>
      <c r="H85" s="1">
        <f>IFERROR(__xludf.DUMMYFUNCTION("""COMPUTED_VALUE"""),205.64)</f>
        <v>205.64</v>
      </c>
      <c r="J85" s="2">
        <f>IFERROR(__xludf.DUMMYFUNCTION("""COMPUTED_VALUE"""),45877.66666666667)</f>
        <v>45877.66667</v>
      </c>
      <c r="K85" s="1">
        <f>IFERROR(__xludf.DUMMYFUNCTION("""COMPUTED_VALUE"""),210.25)</f>
        <v>210.25</v>
      </c>
      <c r="M85" s="2">
        <f>IFERROR(__xludf.DUMMYFUNCTION("""COMPUTED_VALUE"""),45877.66666666667)</f>
        <v>45877.66667</v>
      </c>
      <c r="N85" s="1">
        <f>IFERROR(__xludf.DUMMYFUNCTION("""COMPUTED_VALUE"""),6.19181946E8)</f>
        <v>619181946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IFERROR(__xludf.DUMMYFUNCTION("""COMPUTED_VALUE"""),210.19)</f>
        <v>210.19</v>
      </c>
      <c r="D86" s="2">
        <f>IFERROR(__xludf.DUMMYFUNCTION("""COMPUTED_VALUE"""),45884.66666666667)</f>
        <v>45884.66667</v>
      </c>
      <c r="E86" s="1">
        <f>IFERROR(__xludf.DUMMYFUNCTION("""COMPUTED_VALUE"""),233.39)</f>
        <v>233.39</v>
      </c>
      <c r="G86" s="2">
        <f>IFERROR(__xludf.DUMMYFUNCTION("""COMPUTED_VALUE"""),45884.66666666667)</f>
        <v>45884.66667</v>
      </c>
      <c r="H86" s="1">
        <f>IFERROR(__xludf.DUMMYFUNCTION("""COMPUTED_VALUE"""),209.15)</f>
        <v>209.15</v>
      </c>
      <c r="J86" s="2">
        <f>IFERROR(__xludf.DUMMYFUNCTION("""COMPUTED_VALUE"""),45884.66666666667)</f>
        <v>45884.66667</v>
      </c>
      <c r="K86" s="1">
        <f>IFERROR(__xludf.DUMMYFUNCTION("""COMPUTED_VALUE"""),232.25)</f>
        <v>232.25</v>
      </c>
      <c r="M86" s="2">
        <f>IFERROR(__xludf.DUMMYFUNCTION("""COMPUTED_VALUE"""),45884.66666666667)</f>
        <v>45884.66667</v>
      </c>
      <c r="N86" s="1">
        <f>IFERROR(__xludf.DUMMYFUNCTION("""COMPUTED_VALUE"""),5.79264346E8)</f>
        <v>579264346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IFERROR(__xludf.DUMMYFUNCTION("""COMPUTED_VALUE"""),231.01)</f>
        <v>231.01</v>
      </c>
      <c r="D87" s="2">
        <f>IFERROR(__xludf.DUMMYFUNCTION("""COMPUTED_VALUE"""),45891.66666666667)</f>
        <v>45891.66667</v>
      </c>
      <c r="E87" s="1">
        <f>IFERROR(__xludf.DUMMYFUNCTION("""COMPUTED_VALUE"""),237.08)</f>
        <v>237.08</v>
      </c>
      <c r="G87" s="2">
        <f>IFERROR(__xludf.DUMMYFUNCTION("""COMPUTED_VALUE"""),45891.66666666667)</f>
        <v>45891.66667</v>
      </c>
      <c r="H87" s="1">
        <f>IFERROR(__xludf.DUMMYFUNCTION("""COMPUTED_VALUE"""),221.5)</f>
        <v>221.5</v>
      </c>
      <c r="J87" s="2">
        <f>IFERROR(__xludf.DUMMYFUNCTION("""COMPUTED_VALUE"""),45891.66666666667)</f>
        <v>45891.66667</v>
      </c>
      <c r="K87" s="1">
        <f>IFERROR(__xludf.DUMMYFUNCTION("""COMPUTED_VALUE"""),236.35)</f>
        <v>236.35</v>
      </c>
      <c r="M87" s="2">
        <f>IFERROR(__xludf.DUMMYFUNCTION("""COMPUTED_VALUE"""),45891.66666666667)</f>
        <v>45891.66667</v>
      </c>
      <c r="N87" s="1">
        <f>IFERROR(__xludf.DUMMYFUNCTION("""COMPUTED_VALUE"""),5.48950781E8)</f>
        <v>548950781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IFERROR(__xludf.DUMMYFUNCTION("""COMPUTED_VALUE"""),233.6)</f>
        <v>233.6</v>
      </c>
      <c r="D88" s="2">
        <f>IFERROR(__xludf.DUMMYFUNCTION("""COMPUTED_VALUE"""),45898.66666666667)</f>
        <v>45898.66667</v>
      </c>
      <c r="E88" s="1">
        <f>IFERROR(__xludf.DUMMYFUNCTION("""COMPUTED_VALUE"""),240.02)</f>
        <v>240.02</v>
      </c>
      <c r="G88" s="2">
        <f>IFERROR(__xludf.DUMMYFUNCTION("""COMPUTED_VALUE"""),45898.66666666667)</f>
        <v>45898.66667</v>
      </c>
      <c r="H88" s="1">
        <f>IFERROR(__xludf.DUMMYFUNCTION("""COMPUTED_VALUE"""),232.07)</f>
        <v>232.07</v>
      </c>
      <c r="J88" s="2">
        <f>IFERROR(__xludf.DUMMYFUNCTION("""COMPUTED_VALUE"""),45898.66666666667)</f>
        <v>45898.66667</v>
      </c>
      <c r="K88" s="1">
        <f>IFERROR(__xludf.DUMMYFUNCTION("""COMPUTED_VALUE"""),237.71)</f>
        <v>237.71</v>
      </c>
      <c r="M88" s="2">
        <f>IFERROR(__xludf.DUMMYFUNCTION("""COMPUTED_VALUE"""),45898.66666666667)</f>
        <v>45898.66667</v>
      </c>
      <c r="N88" s="1">
        <f>IFERROR(__xludf.DUMMYFUNCTION("""COMPUTED_VALUE"""),5.48339404E8)</f>
        <v>548339404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IFERROR(__xludf.DUMMYFUNCTION("""COMPUTED_VALUE"""),232.93)</f>
        <v>232.93</v>
      </c>
      <c r="D89" s="2">
        <f>IFERROR(__xludf.DUMMYFUNCTION("""COMPUTED_VALUE"""),45905.66666666667)</f>
        <v>45905.66667</v>
      </c>
      <c r="E89" s="1">
        <f>IFERROR(__xludf.DUMMYFUNCTION("""COMPUTED_VALUE"""),244.62)</f>
        <v>244.62</v>
      </c>
      <c r="G89" s="2">
        <f>IFERROR(__xludf.DUMMYFUNCTION("""COMPUTED_VALUE"""),45905.66666666667)</f>
        <v>45905.66667</v>
      </c>
      <c r="H89" s="1">
        <f>IFERROR(__xludf.DUMMYFUNCTION("""COMPUTED_VALUE"""),230.17)</f>
        <v>230.17</v>
      </c>
      <c r="J89" s="2">
        <f>IFERROR(__xludf.DUMMYFUNCTION("""COMPUTED_VALUE"""),45905.66666666667)</f>
        <v>45905.66667</v>
      </c>
      <c r="K89" s="1">
        <f>IFERROR(__xludf.DUMMYFUNCTION("""COMPUTED_VALUE"""),235.23)</f>
        <v>235.23</v>
      </c>
      <c r="M89" s="2">
        <f>IFERROR(__xludf.DUMMYFUNCTION("""COMPUTED_VALUE"""),45905.66666666667)</f>
        <v>45905.66667</v>
      </c>
      <c r="N89" s="1">
        <f>IFERROR(__xludf.DUMMYFUNCTION("""COMPUTED_VALUE"""),5.7002055E8)</f>
        <v>570020550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IFERROR(__xludf.DUMMYFUNCTION("""COMPUTED_VALUE"""),235.86)</f>
        <v>235.86</v>
      </c>
      <c r="D90" s="2">
        <f>IFERROR(__xludf.DUMMYFUNCTION("""COMPUTED_VALUE"""),45912.66666666667)</f>
        <v>45912.66667</v>
      </c>
      <c r="E90" s="1">
        <f>IFERROR(__xludf.DUMMYFUNCTION("""COMPUTED_VALUE"""),239.93)</f>
        <v>239.93</v>
      </c>
      <c r="G90" s="2">
        <f>IFERROR(__xludf.DUMMYFUNCTION("""COMPUTED_VALUE"""),45912.66666666667)</f>
        <v>45912.66667</v>
      </c>
      <c r="H90" s="1">
        <f>IFERROR(__xludf.DUMMYFUNCTION("""COMPUTED_VALUE"""),229.52)</f>
        <v>229.52</v>
      </c>
      <c r="J90" s="2">
        <f>IFERROR(__xludf.DUMMYFUNCTION("""COMPUTED_VALUE"""),45912.66666666667)</f>
        <v>45912.66667</v>
      </c>
      <c r="K90" s="1">
        <f>IFERROR(__xludf.DUMMYFUNCTION("""COMPUTED_VALUE"""),234.17)</f>
        <v>234.17</v>
      </c>
      <c r="M90" s="2">
        <f>IFERROR(__xludf.DUMMYFUNCTION("""COMPUTED_VALUE"""),45912.66666666667)</f>
        <v>45912.66667</v>
      </c>
      <c r="N90" s="1">
        <f>IFERROR(__xludf.DUMMYFUNCTION("""COMPUTED_VALUE"""),7.54500924E8)</f>
        <v>754500924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IFERROR(__xludf.DUMMYFUNCTION("""COMPUTED_VALUE"""),234.48)</f>
        <v>234.48</v>
      </c>
      <c r="D91" s="2">
        <f>IFERROR(__xludf.DUMMYFUNCTION("""COMPUTED_VALUE"""),45919.66666666667)</f>
        <v>45919.66667</v>
      </c>
      <c r="E91" s="1">
        <f>IFERROR(__xludf.DUMMYFUNCTION("""COMPUTED_VALUE"""),236.0)</f>
        <v>236</v>
      </c>
      <c r="G91" s="2">
        <f>IFERROR(__xludf.DUMMYFUNCTION("""COMPUTED_VALUE"""),45919.66666666667)</f>
        <v>45919.66667</v>
      </c>
      <c r="H91" s="1">
        <f>IFERROR(__xludf.DUMMYFUNCTION("""COMPUTED_VALUE"""),224.25)</f>
        <v>224.25</v>
      </c>
      <c r="J91" s="2">
        <f>IFERROR(__xludf.DUMMYFUNCTION("""COMPUTED_VALUE"""),45919.66666666667)</f>
        <v>45919.66667</v>
      </c>
      <c r="K91" s="1">
        <f>IFERROR(__xludf.DUMMYFUNCTION("""COMPUTED_VALUE"""),235.33)</f>
        <v>235.33</v>
      </c>
      <c r="M91" s="2">
        <f>IFERROR(__xludf.DUMMYFUNCTION("""COMPUTED_VALUE"""),45919.66666666667)</f>
        <v>45919.66667</v>
      </c>
      <c r="N91" s="1">
        <f>IFERROR(__xludf.DUMMYFUNCTION("""COMPUTED_VALUE"""),9.22245772E8)</f>
        <v>922245772</v>
      </c>
    </row>
  </sheetData>
  <drawing r:id="rId1"/>
</worksheet>
</file>