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IFERROR(__xludf.DUMMYFUNCTION("GOOGLEFINANCE(""DJUSAT"",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IFERROR(__xludf.DUMMYFUNCTION("GOOGLEFINANCE(""DJUSAT"",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IFERROR(__xludf.DUMMYFUNCTION("GOOGLEFINANCE(""DJUSAT"",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IFERROR(__xludf.DUMMYFUNCTION("GOOGLEFINANCE(""DJUSAT"",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IFERROR(__xludf.DUMMYFUNCTION("GOOGLEFINANCE(""DJUSAT"",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IFERROR(__xludf.DUMMYFUNCTION("""COMPUTED_VALUE"""),466.07)</f>
        <v>466.07</v>
      </c>
      <c r="D2" s="2">
        <f>IFERROR(__xludf.DUMMYFUNCTION("""COMPUTED_VALUE"""),45296.66666666667)</f>
        <v>45296.66667</v>
      </c>
      <c r="E2" s="1">
        <f>IFERROR(__xludf.DUMMYFUNCTION("""COMPUTED_VALUE"""),473.5)</f>
        <v>473.5</v>
      </c>
      <c r="G2" s="2">
        <f>IFERROR(__xludf.DUMMYFUNCTION("""COMPUTED_VALUE"""),45296.66666666667)</f>
        <v>45296.66667</v>
      </c>
      <c r="H2" s="1">
        <f>IFERROR(__xludf.DUMMYFUNCTION("""COMPUTED_VALUE"""),431.96)</f>
        <v>431.96</v>
      </c>
      <c r="J2" s="2">
        <f>IFERROR(__xludf.DUMMYFUNCTION("""COMPUTED_VALUE"""),45296.66666666667)</f>
        <v>45296.66667</v>
      </c>
      <c r="K2" s="1">
        <f>IFERROR(__xludf.DUMMYFUNCTION("""COMPUTED_VALUE"""),448.85)</f>
        <v>448.85</v>
      </c>
      <c r="M2" s="2">
        <f>IFERROR(__xludf.DUMMYFUNCTION("""COMPUTED_VALUE"""),45296.66666666667)</f>
        <v>45296.66667</v>
      </c>
      <c r="N2" s="1">
        <f>IFERROR(__xludf.DUMMYFUNCTION("""COMPUTED_VALUE"""),2.70639594E8)</f>
        <v>270639594</v>
      </c>
    </row>
    <row r="3">
      <c r="A3" s="2">
        <f>IFERROR(__xludf.DUMMYFUNCTION("""COMPUTED_VALUE"""),45303.66666666667)</f>
        <v>45303.66667</v>
      </c>
      <c r="B3" s="1">
        <f>IFERROR(__xludf.DUMMYFUNCTION("""COMPUTED_VALUE"""),448.7)</f>
        <v>448.7</v>
      </c>
      <c r="D3" s="2">
        <f>IFERROR(__xludf.DUMMYFUNCTION("""COMPUTED_VALUE"""),45303.66666666667)</f>
        <v>45303.66667</v>
      </c>
      <c r="E3" s="1">
        <f>IFERROR(__xludf.DUMMYFUNCTION("""COMPUTED_VALUE"""),454.96)</f>
        <v>454.96</v>
      </c>
      <c r="G3" s="2">
        <f>IFERROR(__xludf.DUMMYFUNCTION("""COMPUTED_VALUE"""),45303.66666666667)</f>
        <v>45303.66667</v>
      </c>
      <c r="H3" s="1">
        <f>IFERROR(__xludf.DUMMYFUNCTION("""COMPUTED_VALUE"""),439.27)</f>
        <v>439.27</v>
      </c>
      <c r="J3" s="2">
        <f>IFERROR(__xludf.DUMMYFUNCTION("""COMPUTED_VALUE"""),45303.66666666667)</f>
        <v>45303.66667</v>
      </c>
      <c r="K3" s="1">
        <f>IFERROR(__xludf.DUMMYFUNCTION("""COMPUTED_VALUE"""),439.84)</f>
        <v>439.84</v>
      </c>
      <c r="M3" s="2">
        <f>IFERROR(__xludf.DUMMYFUNCTION("""COMPUTED_VALUE"""),45303.66666666667)</f>
        <v>45303.66667</v>
      </c>
      <c r="N3" s="1">
        <f>IFERROR(__xludf.DUMMYFUNCTION("""COMPUTED_VALUE"""),1.7735198E8)</f>
        <v>177351980</v>
      </c>
    </row>
    <row r="4">
      <c r="A4" s="2">
        <f>IFERROR(__xludf.DUMMYFUNCTION("""COMPUTED_VALUE"""),45310.66666666667)</f>
        <v>45310.66667</v>
      </c>
      <c r="B4" s="1">
        <f>IFERROR(__xludf.DUMMYFUNCTION("""COMPUTED_VALUE"""),436.46)</f>
        <v>436.46</v>
      </c>
      <c r="D4" s="2">
        <f>IFERROR(__xludf.DUMMYFUNCTION("""COMPUTED_VALUE"""),45310.66666666667)</f>
        <v>45310.66667</v>
      </c>
      <c r="E4" s="1">
        <f>IFERROR(__xludf.DUMMYFUNCTION("""COMPUTED_VALUE"""),441.06)</f>
        <v>441.06</v>
      </c>
      <c r="G4" s="2">
        <f>IFERROR(__xludf.DUMMYFUNCTION("""COMPUTED_VALUE"""),45310.66666666667)</f>
        <v>45310.66667</v>
      </c>
      <c r="H4" s="1">
        <f>IFERROR(__xludf.DUMMYFUNCTION("""COMPUTED_VALUE"""),429.46)</f>
        <v>429.46</v>
      </c>
      <c r="J4" s="2">
        <f>IFERROR(__xludf.DUMMYFUNCTION("""COMPUTED_VALUE"""),45310.66666666667)</f>
        <v>45310.66667</v>
      </c>
      <c r="K4" s="1">
        <f>IFERROR(__xludf.DUMMYFUNCTION("""COMPUTED_VALUE"""),436.72)</f>
        <v>436.72</v>
      </c>
      <c r="M4" s="2">
        <f>IFERROR(__xludf.DUMMYFUNCTION("""COMPUTED_VALUE"""),45310.66666666667)</f>
        <v>45310.66667</v>
      </c>
      <c r="N4" s="1">
        <f>IFERROR(__xludf.DUMMYFUNCTION("""COMPUTED_VALUE"""),9.3479828E7)</f>
        <v>93479828</v>
      </c>
    </row>
    <row r="5">
      <c r="A5" s="2">
        <f>IFERROR(__xludf.DUMMYFUNCTION("""COMPUTED_VALUE"""),45317.66666666667)</f>
        <v>45317.66667</v>
      </c>
      <c r="B5" s="1">
        <f>IFERROR(__xludf.DUMMYFUNCTION("""COMPUTED_VALUE"""),438.4)</f>
        <v>438.4</v>
      </c>
      <c r="D5" s="2">
        <f>IFERROR(__xludf.DUMMYFUNCTION("""COMPUTED_VALUE"""),45317.66666666667)</f>
        <v>45317.66667</v>
      </c>
      <c r="E5" s="1">
        <f>IFERROR(__xludf.DUMMYFUNCTION("""COMPUTED_VALUE"""),457.85)</f>
        <v>457.85</v>
      </c>
      <c r="G5" s="2">
        <f>IFERROR(__xludf.DUMMYFUNCTION("""COMPUTED_VALUE"""),45317.66666666667)</f>
        <v>45317.66667</v>
      </c>
      <c r="H5" s="1">
        <f>IFERROR(__xludf.DUMMYFUNCTION("""COMPUTED_VALUE"""),438.28)</f>
        <v>438.28</v>
      </c>
      <c r="J5" s="2">
        <f>IFERROR(__xludf.DUMMYFUNCTION("""COMPUTED_VALUE"""),45317.66666666667)</f>
        <v>45317.66667</v>
      </c>
      <c r="K5" s="1">
        <f>IFERROR(__xludf.DUMMYFUNCTION("""COMPUTED_VALUE"""),454.01)</f>
        <v>454.01</v>
      </c>
      <c r="M5" s="2">
        <f>IFERROR(__xludf.DUMMYFUNCTION("""COMPUTED_VALUE"""),45317.66666666667)</f>
        <v>45317.66667</v>
      </c>
      <c r="N5" s="1">
        <f>IFERROR(__xludf.DUMMYFUNCTION("""COMPUTED_VALUE"""),1.20584812E8)</f>
        <v>120584812</v>
      </c>
    </row>
    <row r="6">
      <c r="A6" s="2">
        <f>IFERROR(__xludf.DUMMYFUNCTION("""COMPUTED_VALUE"""),45324.66666666667)</f>
        <v>45324.66667</v>
      </c>
      <c r="B6" s="1">
        <f>IFERROR(__xludf.DUMMYFUNCTION("""COMPUTED_VALUE"""),452.85)</f>
        <v>452.85</v>
      </c>
      <c r="D6" s="2">
        <f>IFERROR(__xludf.DUMMYFUNCTION("""COMPUTED_VALUE"""),45324.66666666667)</f>
        <v>45324.66667</v>
      </c>
      <c r="E6" s="1">
        <f>IFERROR(__xludf.DUMMYFUNCTION("""COMPUTED_VALUE"""),460.31)</f>
        <v>460.31</v>
      </c>
      <c r="G6" s="2">
        <f>IFERROR(__xludf.DUMMYFUNCTION("""COMPUTED_VALUE"""),45324.66666666667)</f>
        <v>45324.66667</v>
      </c>
      <c r="H6" s="1">
        <f>IFERROR(__xludf.DUMMYFUNCTION("""COMPUTED_VALUE"""),441.97)</f>
        <v>441.97</v>
      </c>
      <c r="J6" s="2">
        <f>IFERROR(__xludf.DUMMYFUNCTION("""COMPUTED_VALUE"""),45324.66666666667)</f>
        <v>45324.66667</v>
      </c>
      <c r="K6" s="1">
        <f>IFERROR(__xludf.DUMMYFUNCTION("""COMPUTED_VALUE"""),452.04)</f>
        <v>452.04</v>
      </c>
      <c r="M6" s="2">
        <f>IFERROR(__xludf.DUMMYFUNCTION("""COMPUTED_VALUE"""),45324.66666666667)</f>
        <v>45324.66667</v>
      </c>
      <c r="N6" s="1">
        <f>IFERROR(__xludf.DUMMYFUNCTION("""COMPUTED_VALUE"""),1.1448898E8)</f>
        <v>114488980</v>
      </c>
    </row>
    <row r="7">
      <c r="A7" s="2">
        <f>IFERROR(__xludf.DUMMYFUNCTION("""COMPUTED_VALUE"""),45331.66666666667)</f>
        <v>45331.66667</v>
      </c>
      <c r="B7" s="1">
        <f>IFERROR(__xludf.DUMMYFUNCTION("""COMPUTED_VALUE"""),450.31)</f>
        <v>450.31</v>
      </c>
      <c r="D7" s="2">
        <f>IFERROR(__xludf.DUMMYFUNCTION("""COMPUTED_VALUE"""),45331.66666666667)</f>
        <v>45331.66667</v>
      </c>
      <c r="E7" s="1">
        <f>IFERROR(__xludf.DUMMYFUNCTION("""COMPUTED_VALUE"""),454.73)</f>
        <v>454.73</v>
      </c>
      <c r="G7" s="2">
        <f>IFERROR(__xludf.DUMMYFUNCTION("""COMPUTED_VALUE"""),45331.66666666667)</f>
        <v>45331.66667</v>
      </c>
      <c r="H7" s="1">
        <f>IFERROR(__xludf.DUMMYFUNCTION("""COMPUTED_VALUE"""),442.07)</f>
        <v>442.07</v>
      </c>
      <c r="J7" s="2">
        <f>IFERROR(__xludf.DUMMYFUNCTION("""COMPUTED_VALUE"""),45331.66666666667)</f>
        <v>45331.66667</v>
      </c>
      <c r="K7" s="1">
        <f>IFERROR(__xludf.DUMMYFUNCTION("""COMPUTED_VALUE"""),450.56)</f>
        <v>450.56</v>
      </c>
      <c r="M7" s="2">
        <f>IFERROR(__xludf.DUMMYFUNCTION("""COMPUTED_VALUE"""),45331.66666666667)</f>
        <v>45331.66667</v>
      </c>
      <c r="N7" s="1">
        <f>IFERROR(__xludf.DUMMYFUNCTION("""COMPUTED_VALUE"""),1.01290405E8)</f>
        <v>101290405</v>
      </c>
    </row>
    <row r="8">
      <c r="A8" s="2">
        <f>IFERROR(__xludf.DUMMYFUNCTION("""COMPUTED_VALUE"""),45338.66666666667)</f>
        <v>45338.66667</v>
      </c>
      <c r="B8" s="1">
        <f>IFERROR(__xludf.DUMMYFUNCTION("""COMPUTED_VALUE"""),450.78)</f>
        <v>450.78</v>
      </c>
      <c r="D8" s="2">
        <f>IFERROR(__xludf.DUMMYFUNCTION("""COMPUTED_VALUE"""),45338.66666666667)</f>
        <v>45338.66667</v>
      </c>
      <c r="E8" s="1">
        <f>IFERROR(__xludf.DUMMYFUNCTION("""COMPUTED_VALUE"""),459.71)</f>
        <v>459.71</v>
      </c>
      <c r="G8" s="2">
        <f>IFERROR(__xludf.DUMMYFUNCTION("""COMPUTED_VALUE"""),45338.66666666667)</f>
        <v>45338.66667</v>
      </c>
      <c r="H8" s="1">
        <f>IFERROR(__xludf.DUMMYFUNCTION("""COMPUTED_VALUE"""),438.46)</f>
        <v>438.46</v>
      </c>
      <c r="J8" s="2">
        <f>IFERROR(__xludf.DUMMYFUNCTION("""COMPUTED_VALUE"""),45338.66666666667)</f>
        <v>45338.66667</v>
      </c>
      <c r="K8" s="1">
        <f>IFERROR(__xludf.DUMMYFUNCTION("""COMPUTED_VALUE"""),443.44)</f>
        <v>443.44</v>
      </c>
      <c r="M8" s="2">
        <f>IFERROR(__xludf.DUMMYFUNCTION("""COMPUTED_VALUE"""),45338.66666666667)</f>
        <v>45338.66667</v>
      </c>
      <c r="N8" s="1">
        <f>IFERROR(__xludf.DUMMYFUNCTION("""COMPUTED_VALUE"""),1.1792786E8)</f>
        <v>117927860</v>
      </c>
    </row>
    <row r="9">
      <c r="A9" s="2">
        <f>IFERROR(__xludf.DUMMYFUNCTION("""COMPUTED_VALUE"""),45345.66666666667)</f>
        <v>45345.66667</v>
      </c>
      <c r="B9" s="1">
        <f>IFERROR(__xludf.DUMMYFUNCTION("""COMPUTED_VALUE"""),439.48)</f>
        <v>439.48</v>
      </c>
      <c r="D9" s="2">
        <f>IFERROR(__xludf.DUMMYFUNCTION("""COMPUTED_VALUE"""),45345.66666666667)</f>
        <v>45345.66667</v>
      </c>
      <c r="E9" s="1">
        <f>IFERROR(__xludf.DUMMYFUNCTION("""COMPUTED_VALUE"""),444.14)</f>
        <v>444.14</v>
      </c>
      <c r="G9" s="2">
        <f>IFERROR(__xludf.DUMMYFUNCTION("""COMPUTED_VALUE"""),45345.66666666667)</f>
        <v>45345.66667</v>
      </c>
      <c r="H9" s="1">
        <f>IFERROR(__xludf.DUMMYFUNCTION("""COMPUTED_VALUE"""),435.25)</f>
        <v>435.25</v>
      </c>
      <c r="J9" s="2">
        <f>IFERROR(__xludf.DUMMYFUNCTION("""COMPUTED_VALUE"""),45345.66666666667)</f>
        <v>45345.66667</v>
      </c>
      <c r="K9" s="1">
        <f>IFERROR(__xludf.DUMMYFUNCTION("""COMPUTED_VALUE"""),438.38)</f>
        <v>438.38</v>
      </c>
      <c r="M9" s="2">
        <f>IFERROR(__xludf.DUMMYFUNCTION("""COMPUTED_VALUE"""),45345.66666666667)</f>
        <v>45345.66667</v>
      </c>
      <c r="N9" s="1">
        <f>IFERROR(__xludf.DUMMYFUNCTION("""COMPUTED_VALUE"""),8.1854013E7)</f>
        <v>81854013</v>
      </c>
    </row>
    <row r="10">
      <c r="A10" s="2">
        <f>IFERROR(__xludf.DUMMYFUNCTION("""COMPUTED_VALUE"""),45352.66666666667)</f>
        <v>45352.66667</v>
      </c>
      <c r="B10" s="1">
        <f>IFERROR(__xludf.DUMMYFUNCTION("""COMPUTED_VALUE"""),438.75)</f>
        <v>438.75</v>
      </c>
      <c r="D10" s="2">
        <f>IFERROR(__xludf.DUMMYFUNCTION("""COMPUTED_VALUE"""),45352.66666666667)</f>
        <v>45352.66667</v>
      </c>
      <c r="E10" s="1">
        <f>IFERROR(__xludf.DUMMYFUNCTION("""COMPUTED_VALUE"""),452.34)</f>
        <v>452.34</v>
      </c>
      <c r="G10" s="2">
        <f>IFERROR(__xludf.DUMMYFUNCTION("""COMPUTED_VALUE"""),45352.66666666667)</f>
        <v>45352.66667</v>
      </c>
      <c r="H10" s="1">
        <f>IFERROR(__xludf.DUMMYFUNCTION("""COMPUTED_VALUE"""),435.84)</f>
        <v>435.84</v>
      </c>
      <c r="J10" s="2">
        <f>IFERROR(__xludf.DUMMYFUNCTION("""COMPUTED_VALUE"""),45352.66666666667)</f>
        <v>45352.66667</v>
      </c>
      <c r="K10" s="1">
        <f>IFERROR(__xludf.DUMMYFUNCTION("""COMPUTED_VALUE"""),449.19)</f>
        <v>449.19</v>
      </c>
      <c r="M10" s="2">
        <f>IFERROR(__xludf.DUMMYFUNCTION("""COMPUTED_VALUE"""),45352.66666666667)</f>
        <v>45352.66667</v>
      </c>
      <c r="N10" s="1">
        <f>IFERROR(__xludf.DUMMYFUNCTION("""COMPUTED_VALUE"""),1.02934477E8)</f>
        <v>102934477</v>
      </c>
    </row>
    <row r="11">
      <c r="A11" s="2">
        <f>IFERROR(__xludf.DUMMYFUNCTION("""COMPUTED_VALUE"""),45359.66666666667)</f>
        <v>45359.66667</v>
      </c>
      <c r="B11" s="1">
        <f>IFERROR(__xludf.DUMMYFUNCTION("""COMPUTED_VALUE"""),448.84)</f>
        <v>448.84</v>
      </c>
      <c r="D11" s="2">
        <f>IFERROR(__xludf.DUMMYFUNCTION("""COMPUTED_VALUE"""),45359.66666666667)</f>
        <v>45359.66667</v>
      </c>
      <c r="E11" s="1">
        <f>IFERROR(__xludf.DUMMYFUNCTION("""COMPUTED_VALUE"""),459.0)</f>
        <v>459</v>
      </c>
      <c r="G11" s="2">
        <f>IFERROR(__xludf.DUMMYFUNCTION("""COMPUTED_VALUE"""),45359.66666666667)</f>
        <v>45359.66667</v>
      </c>
      <c r="H11" s="1">
        <f>IFERROR(__xludf.DUMMYFUNCTION("""COMPUTED_VALUE"""),445.71)</f>
        <v>445.71</v>
      </c>
      <c r="J11" s="2">
        <f>IFERROR(__xludf.DUMMYFUNCTION("""COMPUTED_VALUE"""),45359.66666666667)</f>
        <v>45359.66667</v>
      </c>
      <c r="K11" s="1">
        <f>IFERROR(__xludf.DUMMYFUNCTION("""COMPUTED_VALUE"""),450.69)</f>
        <v>450.69</v>
      </c>
      <c r="M11" s="2">
        <f>IFERROR(__xludf.DUMMYFUNCTION("""COMPUTED_VALUE"""),45359.66666666667)</f>
        <v>45359.66667</v>
      </c>
      <c r="N11" s="1">
        <f>IFERROR(__xludf.DUMMYFUNCTION("""COMPUTED_VALUE"""),1.04886726E8)</f>
        <v>104886726</v>
      </c>
    </row>
    <row r="12">
      <c r="A12" s="2">
        <f>IFERROR(__xludf.DUMMYFUNCTION("""COMPUTED_VALUE"""),45366.66666666667)</f>
        <v>45366.66667</v>
      </c>
      <c r="B12" s="1">
        <f>IFERROR(__xludf.DUMMYFUNCTION("""COMPUTED_VALUE"""),449.65)</f>
        <v>449.65</v>
      </c>
      <c r="D12" s="2">
        <f>IFERROR(__xludf.DUMMYFUNCTION("""COMPUTED_VALUE"""),45366.66666666667)</f>
        <v>45366.66667</v>
      </c>
      <c r="E12" s="1">
        <f>IFERROR(__xludf.DUMMYFUNCTION("""COMPUTED_VALUE"""),460.67)</f>
        <v>460.67</v>
      </c>
      <c r="G12" s="2">
        <f>IFERROR(__xludf.DUMMYFUNCTION("""COMPUTED_VALUE"""),45366.66666666667)</f>
        <v>45366.66667</v>
      </c>
      <c r="H12" s="1">
        <f>IFERROR(__xludf.DUMMYFUNCTION("""COMPUTED_VALUE"""),446.38)</f>
        <v>446.38</v>
      </c>
      <c r="J12" s="2">
        <f>IFERROR(__xludf.DUMMYFUNCTION("""COMPUTED_VALUE"""),45366.66666666667)</f>
        <v>45366.66667</v>
      </c>
      <c r="K12" s="1">
        <f>IFERROR(__xludf.DUMMYFUNCTION("""COMPUTED_VALUE"""),450.1)</f>
        <v>450.1</v>
      </c>
      <c r="M12" s="2">
        <f>IFERROR(__xludf.DUMMYFUNCTION("""COMPUTED_VALUE"""),45366.66666666667)</f>
        <v>45366.66667</v>
      </c>
      <c r="N12" s="1">
        <f>IFERROR(__xludf.DUMMYFUNCTION("""COMPUTED_VALUE"""),9.5435623E7)</f>
        <v>95435623</v>
      </c>
    </row>
    <row r="13">
      <c r="A13" s="2">
        <f>IFERROR(__xludf.DUMMYFUNCTION("""COMPUTED_VALUE"""),45373.66666666667)</f>
        <v>45373.66667</v>
      </c>
      <c r="B13" s="1">
        <f>IFERROR(__xludf.DUMMYFUNCTION("""COMPUTED_VALUE"""),451.55)</f>
        <v>451.55</v>
      </c>
      <c r="D13" s="2">
        <f>IFERROR(__xludf.DUMMYFUNCTION("""COMPUTED_VALUE"""),45373.66666666667)</f>
        <v>45373.66667</v>
      </c>
      <c r="E13" s="1">
        <f>IFERROR(__xludf.DUMMYFUNCTION("""COMPUTED_VALUE"""),466.22)</f>
        <v>466.22</v>
      </c>
      <c r="G13" s="2">
        <f>IFERROR(__xludf.DUMMYFUNCTION("""COMPUTED_VALUE"""),45373.66666666667)</f>
        <v>45373.66667</v>
      </c>
      <c r="H13" s="1">
        <f>IFERROR(__xludf.DUMMYFUNCTION("""COMPUTED_VALUE"""),449.36)</f>
        <v>449.36</v>
      </c>
      <c r="J13" s="2">
        <f>IFERROR(__xludf.DUMMYFUNCTION("""COMPUTED_VALUE"""),45373.66666666667)</f>
        <v>45373.66667</v>
      </c>
      <c r="K13" s="1">
        <f>IFERROR(__xludf.DUMMYFUNCTION("""COMPUTED_VALUE"""),461.25)</f>
        <v>461.25</v>
      </c>
      <c r="M13" s="2">
        <f>IFERROR(__xludf.DUMMYFUNCTION("""COMPUTED_VALUE"""),45373.66666666667)</f>
        <v>45373.66667</v>
      </c>
      <c r="N13" s="1">
        <f>IFERROR(__xludf.DUMMYFUNCTION("""COMPUTED_VALUE"""),8.8026047E7)</f>
        <v>88026047</v>
      </c>
    </row>
    <row r="14">
      <c r="A14" s="2">
        <f>IFERROR(__xludf.DUMMYFUNCTION("""COMPUTED_VALUE"""),45379.66666666667)</f>
        <v>45379.66667</v>
      </c>
      <c r="B14" s="1">
        <f>IFERROR(__xludf.DUMMYFUNCTION("""COMPUTED_VALUE"""),462.2)</f>
        <v>462.2</v>
      </c>
      <c r="D14" s="2">
        <f>IFERROR(__xludf.DUMMYFUNCTION("""COMPUTED_VALUE"""),45379.66666666667)</f>
        <v>45379.66667</v>
      </c>
      <c r="E14" s="1">
        <f>IFERROR(__xludf.DUMMYFUNCTION("""COMPUTED_VALUE"""),466.99)</f>
        <v>466.99</v>
      </c>
      <c r="G14" s="2">
        <f>IFERROR(__xludf.DUMMYFUNCTION("""COMPUTED_VALUE"""),45379.66666666667)</f>
        <v>45379.66667</v>
      </c>
      <c r="H14" s="1">
        <f>IFERROR(__xludf.DUMMYFUNCTION("""COMPUTED_VALUE"""),452.76)</f>
        <v>452.76</v>
      </c>
      <c r="J14" s="2">
        <f>IFERROR(__xludf.DUMMYFUNCTION("""COMPUTED_VALUE"""),45379.66666666667)</f>
        <v>45379.66667</v>
      </c>
      <c r="K14" s="1">
        <f>IFERROR(__xludf.DUMMYFUNCTION("""COMPUTED_VALUE"""),464.5)</f>
        <v>464.5</v>
      </c>
      <c r="M14" s="2">
        <f>IFERROR(__xludf.DUMMYFUNCTION("""COMPUTED_VALUE"""),45379.66666666667)</f>
        <v>45379.66667</v>
      </c>
      <c r="N14" s="1">
        <f>IFERROR(__xludf.DUMMYFUNCTION("""COMPUTED_VALUE"""),7.5665372E7)</f>
        <v>75665372</v>
      </c>
    </row>
    <row r="15">
      <c r="A15" s="2">
        <f>IFERROR(__xludf.DUMMYFUNCTION("""COMPUTED_VALUE"""),45387.66666666667)</f>
        <v>45387.66667</v>
      </c>
      <c r="B15" s="1">
        <f>IFERROR(__xludf.DUMMYFUNCTION("""COMPUTED_VALUE"""),464.94)</f>
        <v>464.94</v>
      </c>
      <c r="D15" s="2">
        <f>IFERROR(__xludf.DUMMYFUNCTION("""COMPUTED_VALUE"""),45387.66666666667)</f>
        <v>45387.66667</v>
      </c>
      <c r="E15" s="1">
        <f>IFERROR(__xludf.DUMMYFUNCTION("""COMPUTED_VALUE"""),466.76)</f>
        <v>466.76</v>
      </c>
      <c r="G15" s="2">
        <f>IFERROR(__xludf.DUMMYFUNCTION("""COMPUTED_VALUE"""),45387.66666666667)</f>
        <v>45387.66667</v>
      </c>
      <c r="H15" s="1">
        <f>IFERROR(__xludf.DUMMYFUNCTION("""COMPUTED_VALUE"""),446.35)</f>
        <v>446.35</v>
      </c>
      <c r="J15" s="2">
        <f>IFERROR(__xludf.DUMMYFUNCTION("""COMPUTED_VALUE"""),45387.66666666667)</f>
        <v>45387.66667</v>
      </c>
      <c r="K15" s="1">
        <f>IFERROR(__xludf.DUMMYFUNCTION("""COMPUTED_VALUE"""),448.94)</f>
        <v>448.94</v>
      </c>
      <c r="M15" s="2">
        <f>IFERROR(__xludf.DUMMYFUNCTION("""COMPUTED_VALUE"""),45387.66666666667)</f>
        <v>45387.66667</v>
      </c>
      <c r="N15" s="1">
        <f>IFERROR(__xludf.DUMMYFUNCTION("""COMPUTED_VALUE"""),8.4727623E7)</f>
        <v>84727623</v>
      </c>
    </row>
    <row r="16">
      <c r="A16" s="2">
        <f>IFERROR(__xludf.DUMMYFUNCTION("""COMPUTED_VALUE"""),45394.66666666667)</f>
        <v>45394.66667</v>
      </c>
      <c r="B16" s="1">
        <f>IFERROR(__xludf.DUMMYFUNCTION("""COMPUTED_VALUE"""),449.66)</f>
        <v>449.66</v>
      </c>
      <c r="D16" s="2">
        <f>IFERROR(__xludf.DUMMYFUNCTION("""COMPUTED_VALUE"""),45394.66666666667)</f>
        <v>45394.66667</v>
      </c>
      <c r="E16" s="1">
        <f>IFERROR(__xludf.DUMMYFUNCTION("""COMPUTED_VALUE"""),459.7)</f>
        <v>459.7</v>
      </c>
      <c r="G16" s="2">
        <f>IFERROR(__xludf.DUMMYFUNCTION("""COMPUTED_VALUE"""),45394.66666666667)</f>
        <v>45394.66667</v>
      </c>
      <c r="H16" s="1">
        <f>IFERROR(__xludf.DUMMYFUNCTION("""COMPUTED_VALUE"""),434.18)</f>
        <v>434.18</v>
      </c>
      <c r="J16" s="2">
        <f>IFERROR(__xludf.DUMMYFUNCTION("""COMPUTED_VALUE"""),45394.66666666667)</f>
        <v>45394.66667</v>
      </c>
      <c r="K16" s="1">
        <f>IFERROR(__xludf.DUMMYFUNCTION("""COMPUTED_VALUE"""),435.78)</f>
        <v>435.78</v>
      </c>
      <c r="M16" s="2">
        <f>IFERROR(__xludf.DUMMYFUNCTION("""COMPUTED_VALUE"""),45394.66666666667)</f>
        <v>45394.66667</v>
      </c>
      <c r="N16" s="1">
        <f>IFERROR(__xludf.DUMMYFUNCTION("""COMPUTED_VALUE"""),8.500611E7)</f>
        <v>85006110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IFERROR(__xludf.DUMMYFUNCTION("""COMPUTED_VALUE"""),438.74)</f>
        <v>438.74</v>
      </c>
      <c r="D17" s="2">
        <f>IFERROR(__xludf.DUMMYFUNCTION("""COMPUTED_VALUE"""),45401.66666666667)</f>
        <v>45401.66667</v>
      </c>
      <c r="E17" s="1">
        <f>IFERROR(__xludf.DUMMYFUNCTION("""COMPUTED_VALUE"""),440.51)</f>
        <v>440.51</v>
      </c>
      <c r="G17" s="2">
        <f>IFERROR(__xludf.DUMMYFUNCTION("""COMPUTED_VALUE"""),45401.66666666667)</f>
        <v>45401.66667</v>
      </c>
      <c r="H17" s="1">
        <f>IFERROR(__xludf.DUMMYFUNCTION("""COMPUTED_VALUE"""),422.39)</f>
        <v>422.39</v>
      </c>
      <c r="J17" s="2">
        <f>IFERROR(__xludf.DUMMYFUNCTION("""COMPUTED_VALUE"""),45401.66666666667)</f>
        <v>45401.66667</v>
      </c>
      <c r="K17" s="1">
        <f>IFERROR(__xludf.DUMMYFUNCTION("""COMPUTED_VALUE"""),438.23)</f>
        <v>438.23</v>
      </c>
      <c r="M17" s="2">
        <f>IFERROR(__xludf.DUMMYFUNCTION("""COMPUTED_VALUE"""),45401.66666666667)</f>
        <v>45401.66667</v>
      </c>
      <c r="N17" s="1">
        <f>IFERROR(__xludf.DUMMYFUNCTION("""COMPUTED_VALUE"""),9.7598433E7)</f>
        <v>97598433</v>
      </c>
    </row>
    <row r="18">
      <c r="A18" s="2">
        <f>IFERROR(__xludf.DUMMYFUNCTION("""COMPUTED_VALUE"""),45408.66666666667)</f>
        <v>45408.66667</v>
      </c>
      <c r="B18" s="1">
        <f>IFERROR(__xludf.DUMMYFUNCTION("""COMPUTED_VALUE"""),441.08)</f>
        <v>441.08</v>
      </c>
      <c r="D18" s="2">
        <f>IFERROR(__xludf.DUMMYFUNCTION("""COMPUTED_VALUE"""),45408.66666666667)</f>
        <v>45408.66667</v>
      </c>
      <c r="E18" s="1">
        <f>IFERROR(__xludf.DUMMYFUNCTION("""COMPUTED_VALUE"""),448.62)</f>
        <v>448.62</v>
      </c>
      <c r="G18" s="2">
        <f>IFERROR(__xludf.DUMMYFUNCTION("""COMPUTED_VALUE"""),45408.66666666667)</f>
        <v>45408.66667</v>
      </c>
      <c r="H18" s="1">
        <f>IFERROR(__xludf.DUMMYFUNCTION("""COMPUTED_VALUE"""),434.4)</f>
        <v>434.4</v>
      </c>
      <c r="J18" s="2">
        <f>IFERROR(__xludf.DUMMYFUNCTION("""COMPUTED_VALUE"""),45408.66666666667)</f>
        <v>45408.66667</v>
      </c>
      <c r="K18" s="1">
        <f>IFERROR(__xludf.DUMMYFUNCTION("""COMPUTED_VALUE"""),444.05)</f>
        <v>444.05</v>
      </c>
      <c r="M18" s="2">
        <f>IFERROR(__xludf.DUMMYFUNCTION("""COMPUTED_VALUE"""),45408.66666666667)</f>
        <v>45408.66667</v>
      </c>
      <c r="N18" s="1">
        <f>IFERROR(__xludf.DUMMYFUNCTION("""COMPUTED_VALUE"""),1.01054747E8)</f>
        <v>101054747</v>
      </c>
    </row>
    <row r="19">
      <c r="A19" s="2">
        <f>IFERROR(__xludf.DUMMYFUNCTION("""COMPUTED_VALUE"""),45415.66666666667)</f>
        <v>45415.66667</v>
      </c>
      <c r="B19" s="1">
        <f>IFERROR(__xludf.DUMMYFUNCTION("""COMPUTED_VALUE"""),446.15)</f>
        <v>446.15</v>
      </c>
      <c r="D19" s="2">
        <f>IFERROR(__xludf.DUMMYFUNCTION("""COMPUTED_VALUE"""),45415.66666666667)</f>
        <v>45415.66667</v>
      </c>
      <c r="E19" s="1">
        <f>IFERROR(__xludf.DUMMYFUNCTION("""COMPUTED_VALUE"""),459.72)</f>
        <v>459.72</v>
      </c>
      <c r="G19" s="2">
        <f>IFERROR(__xludf.DUMMYFUNCTION("""COMPUTED_VALUE"""),45415.66666666667)</f>
        <v>45415.66667</v>
      </c>
      <c r="H19" s="1">
        <f>IFERROR(__xludf.DUMMYFUNCTION("""COMPUTED_VALUE"""),432.9)</f>
        <v>432.9</v>
      </c>
      <c r="J19" s="2">
        <f>IFERROR(__xludf.DUMMYFUNCTION("""COMPUTED_VALUE"""),45415.66666666667)</f>
        <v>45415.66667</v>
      </c>
      <c r="K19" s="1">
        <f>IFERROR(__xludf.DUMMYFUNCTION("""COMPUTED_VALUE"""),458.6)</f>
        <v>458.6</v>
      </c>
      <c r="M19" s="2">
        <f>IFERROR(__xludf.DUMMYFUNCTION("""COMPUTED_VALUE"""),45415.66666666667)</f>
        <v>45415.66667</v>
      </c>
      <c r="N19" s="1">
        <f>IFERROR(__xludf.DUMMYFUNCTION("""COMPUTED_VALUE"""),1.12242209E8)</f>
        <v>112242209</v>
      </c>
    </row>
    <row r="20">
      <c r="A20" s="2">
        <f>IFERROR(__xludf.DUMMYFUNCTION("""COMPUTED_VALUE"""),45422.66666666667)</f>
        <v>45422.66667</v>
      </c>
      <c r="B20" s="1">
        <f>IFERROR(__xludf.DUMMYFUNCTION("""COMPUTED_VALUE"""),461.47)</f>
        <v>461.47</v>
      </c>
      <c r="D20" s="2">
        <f>IFERROR(__xludf.DUMMYFUNCTION("""COMPUTED_VALUE"""),45422.66666666667)</f>
        <v>45422.66667</v>
      </c>
      <c r="E20" s="1">
        <f>IFERROR(__xludf.DUMMYFUNCTION("""COMPUTED_VALUE"""),469.63)</f>
        <v>469.63</v>
      </c>
      <c r="G20" s="2">
        <f>IFERROR(__xludf.DUMMYFUNCTION("""COMPUTED_VALUE"""),45422.66666666667)</f>
        <v>45422.66667</v>
      </c>
      <c r="H20" s="1">
        <f>IFERROR(__xludf.DUMMYFUNCTION("""COMPUTED_VALUE"""),456.36)</f>
        <v>456.36</v>
      </c>
      <c r="J20" s="2">
        <f>IFERROR(__xludf.DUMMYFUNCTION("""COMPUTED_VALUE"""),45422.66666666667)</f>
        <v>45422.66667</v>
      </c>
      <c r="K20" s="1">
        <f>IFERROR(__xludf.DUMMYFUNCTION("""COMPUTED_VALUE"""),464.17)</f>
        <v>464.17</v>
      </c>
      <c r="M20" s="2">
        <f>IFERROR(__xludf.DUMMYFUNCTION("""COMPUTED_VALUE"""),45422.66666666667)</f>
        <v>45422.66667</v>
      </c>
      <c r="N20" s="1">
        <f>IFERROR(__xludf.DUMMYFUNCTION("""COMPUTED_VALUE"""),7.7549815E7)</f>
        <v>77549815</v>
      </c>
    </row>
    <row r="21">
      <c r="A21" s="2">
        <f>IFERROR(__xludf.DUMMYFUNCTION("""COMPUTED_VALUE"""),45429.66666666667)</f>
        <v>45429.66667</v>
      </c>
      <c r="B21" s="1">
        <f>IFERROR(__xludf.DUMMYFUNCTION("""COMPUTED_VALUE"""),466.05)</f>
        <v>466.05</v>
      </c>
      <c r="D21" s="2">
        <f>IFERROR(__xludf.DUMMYFUNCTION("""COMPUTED_VALUE"""),45429.66666666667)</f>
        <v>45429.66667</v>
      </c>
      <c r="E21" s="1">
        <f>IFERROR(__xludf.DUMMYFUNCTION("""COMPUTED_VALUE"""),472.06)</f>
        <v>472.06</v>
      </c>
      <c r="G21" s="2">
        <f>IFERROR(__xludf.DUMMYFUNCTION("""COMPUTED_VALUE"""),45429.66666666667)</f>
        <v>45429.66667</v>
      </c>
      <c r="H21" s="1">
        <f>IFERROR(__xludf.DUMMYFUNCTION("""COMPUTED_VALUE"""),460.42)</f>
        <v>460.42</v>
      </c>
      <c r="J21" s="2">
        <f>IFERROR(__xludf.DUMMYFUNCTION("""COMPUTED_VALUE"""),45429.66666666667)</f>
        <v>45429.66667</v>
      </c>
      <c r="K21" s="1">
        <f>IFERROR(__xludf.DUMMYFUNCTION("""COMPUTED_VALUE"""),461.24)</f>
        <v>461.24</v>
      </c>
      <c r="M21" s="2">
        <f>IFERROR(__xludf.DUMMYFUNCTION("""COMPUTED_VALUE"""),45429.66666666667)</f>
        <v>45429.66667</v>
      </c>
      <c r="N21" s="1">
        <f>IFERROR(__xludf.DUMMYFUNCTION("""COMPUTED_VALUE"""),8.2464651E7)</f>
        <v>82464651</v>
      </c>
    </row>
    <row r="22">
      <c r="A22" s="2">
        <f>IFERROR(__xludf.DUMMYFUNCTION("""COMPUTED_VALUE"""),45436.66666666667)</f>
        <v>45436.66667</v>
      </c>
      <c r="B22" s="1">
        <f>IFERROR(__xludf.DUMMYFUNCTION("""COMPUTED_VALUE"""),460.59)</f>
        <v>460.59</v>
      </c>
      <c r="D22" s="2">
        <f>IFERROR(__xludf.DUMMYFUNCTION("""COMPUTED_VALUE"""),45436.66666666667)</f>
        <v>45436.66667</v>
      </c>
      <c r="E22" s="1">
        <f>IFERROR(__xludf.DUMMYFUNCTION("""COMPUTED_VALUE"""),463.49)</f>
        <v>463.49</v>
      </c>
      <c r="G22" s="2">
        <f>IFERROR(__xludf.DUMMYFUNCTION("""COMPUTED_VALUE"""),45436.66666666667)</f>
        <v>45436.66667</v>
      </c>
      <c r="H22" s="1">
        <f>IFERROR(__xludf.DUMMYFUNCTION("""COMPUTED_VALUE"""),444.66)</f>
        <v>444.66</v>
      </c>
      <c r="J22" s="2">
        <f>IFERROR(__xludf.DUMMYFUNCTION("""COMPUTED_VALUE"""),45436.66666666667)</f>
        <v>45436.66667</v>
      </c>
      <c r="K22" s="1">
        <f>IFERROR(__xludf.DUMMYFUNCTION("""COMPUTED_VALUE"""),451.13)</f>
        <v>451.13</v>
      </c>
      <c r="M22" s="2">
        <f>IFERROR(__xludf.DUMMYFUNCTION("""COMPUTED_VALUE"""),45436.66666666667)</f>
        <v>45436.66667</v>
      </c>
      <c r="N22" s="1">
        <f>IFERROR(__xludf.DUMMYFUNCTION("""COMPUTED_VALUE"""),7.5915106E7)</f>
        <v>75915106</v>
      </c>
    </row>
    <row r="23">
      <c r="A23" s="2">
        <f>IFERROR(__xludf.DUMMYFUNCTION("""COMPUTED_VALUE"""),45443.66666666667)</f>
        <v>45443.66667</v>
      </c>
      <c r="B23" s="1">
        <f>IFERROR(__xludf.DUMMYFUNCTION("""COMPUTED_VALUE"""),452.21)</f>
        <v>452.21</v>
      </c>
      <c r="D23" s="2">
        <f>IFERROR(__xludf.DUMMYFUNCTION("""COMPUTED_VALUE"""),45443.66666666667)</f>
        <v>45443.66667</v>
      </c>
      <c r="E23" s="1">
        <f>IFERROR(__xludf.DUMMYFUNCTION("""COMPUTED_VALUE"""),455.58)</f>
        <v>455.58</v>
      </c>
      <c r="G23" s="2">
        <f>IFERROR(__xludf.DUMMYFUNCTION("""COMPUTED_VALUE"""),45443.66666666667)</f>
        <v>45443.66667</v>
      </c>
      <c r="H23" s="1">
        <f>IFERROR(__xludf.DUMMYFUNCTION("""COMPUTED_VALUE"""),441.92)</f>
        <v>441.92</v>
      </c>
      <c r="J23" s="2">
        <f>IFERROR(__xludf.DUMMYFUNCTION("""COMPUTED_VALUE"""),45443.66666666667)</f>
        <v>45443.66667</v>
      </c>
      <c r="K23" s="1">
        <f>IFERROR(__xludf.DUMMYFUNCTION("""COMPUTED_VALUE"""),453.46)</f>
        <v>453.46</v>
      </c>
      <c r="M23" s="2">
        <f>IFERROR(__xludf.DUMMYFUNCTION("""COMPUTED_VALUE"""),45443.66666666667)</f>
        <v>45443.66667</v>
      </c>
      <c r="N23" s="1">
        <f>IFERROR(__xludf.DUMMYFUNCTION("""COMPUTED_VALUE"""),8.6675305E7)</f>
        <v>86675305</v>
      </c>
    </row>
    <row r="24">
      <c r="A24" s="2">
        <f>IFERROR(__xludf.DUMMYFUNCTION("""COMPUTED_VALUE"""),45450.66666666667)</f>
        <v>45450.66667</v>
      </c>
      <c r="B24" s="1">
        <f>IFERROR(__xludf.DUMMYFUNCTION("""COMPUTED_VALUE"""),454.9)</f>
        <v>454.9</v>
      </c>
      <c r="D24" s="2">
        <f>IFERROR(__xludf.DUMMYFUNCTION("""COMPUTED_VALUE"""),45450.66666666667)</f>
        <v>45450.66667</v>
      </c>
      <c r="E24" s="1">
        <f>IFERROR(__xludf.DUMMYFUNCTION("""COMPUTED_VALUE"""),458.27)</f>
        <v>458.27</v>
      </c>
      <c r="G24" s="2">
        <f>IFERROR(__xludf.DUMMYFUNCTION("""COMPUTED_VALUE"""),45450.66666666667)</f>
        <v>45450.66667</v>
      </c>
      <c r="H24" s="1">
        <f>IFERROR(__xludf.DUMMYFUNCTION("""COMPUTED_VALUE"""),440.72)</f>
        <v>440.72</v>
      </c>
      <c r="J24" s="2">
        <f>IFERROR(__xludf.DUMMYFUNCTION("""COMPUTED_VALUE"""),45450.66666666667)</f>
        <v>45450.66667</v>
      </c>
      <c r="K24" s="1">
        <f>IFERROR(__xludf.DUMMYFUNCTION("""COMPUTED_VALUE"""),446.33)</f>
        <v>446.33</v>
      </c>
      <c r="M24" s="2">
        <f>IFERROR(__xludf.DUMMYFUNCTION("""COMPUTED_VALUE"""),45450.66666666667)</f>
        <v>45450.66667</v>
      </c>
      <c r="N24" s="1">
        <f>IFERROR(__xludf.DUMMYFUNCTION("""COMPUTED_VALUE"""),8.9015255E7)</f>
        <v>89015255</v>
      </c>
    </row>
    <row r="25">
      <c r="A25" s="2">
        <f>IFERROR(__xludf.DUMMYFUNCTION("""COMPUTED_VALUE"""),45457.66666666667)</f>
        <v>45457.66667</v>
      </c>
      <c r="B25" s="1">
        <f>IFERROR(__xludf.DUMMYFUNCTION("""COMPUTED_VALUE"""),443.27)</f>
        <v>443.27</v>
      </c>
      <c r="D25" s="2">
        <f>IFERROR(__xludf.DUMMYFUNCTION("""COMPUTED_VALUE"""),45457.66666666667)</f>
        <v>45457.66667</v>
      </c>
      <c r="E25" s="1">
        <f>IFERROR(__xludf.DUMMYFUNCTION("""COMPUTED_VALUE"""),443.73)</f>
        <v>443.73</v>
      </c>
      <c r="G25" s="2">
        <f>IFERROR(__xludf.DUMMYFUNCTION("""COMPUTED_VALUE"""),45457.66666666667)</f>
        <v>45457.66667</v>
      </c>
      <c r="H25" s="1">
        <f>IFERROR(__xludf.DUMMYFUNCTION("""COMPUTED_VALUE"""),408.27)</f>
        <v>408.27</v>
      </c>
      <c r="J25" s="2">
        <f>IFERROR(__xludf.DUMMYFUNCTION("""COMPUTED_VALUE"""),45457.66666666667)</f>
        <v>45457.66667</v>
      </c>
      <c r="K25" s="1">
        <f>IFERROR(__xludf.DUMMYFUNCTION("""COMPUTED_VALUE"""),411.34)</f>
        <v>411.34</v>
      </c>
      <c r="M25" s="2">
        <f>IFERROR(__xludf.DUMMYFUNCTION("""COMPUTED_VALUE"""),45457.66666666667)</f>
        <v>45457.66667</v>
      </c>
      <c r="N25" s="1">
        <f>IFERROR(__xludf.DUMMYFUNCTION("""COMPUTED_VALUE"""),1.07687357E8)</f>
        <v>107687357</v>
      </c>
    </row>
    <row r="26">
      <c r="A26" s="2">
        <f>IFERROR(__xludf.DUMMYFUNCTION("""COMPUTED_VALUE"""),45464.66666666667)</f>
        <v>45464.66667</v>
      </c>
      <c r="B26" s="1">
        <f>IFERROR(__xludf.DUMMYFUNCTION("""COMPUTED_VALUE"""),412.54)</f>
        <v>412.54</v>
      </c>
      <c r="D26" s="2">
        <f>IFERROR(__xludf.DUMMYFUNCTION("""COMPUTED_VALUE"""),45464.66666666667)</f>
        <v>45464.66667</v>
      </c>
      <c r="E26" s="1">
        <f>IFERROR(__xludf.DUMMYFUNCTION("""COMPUTED_VALUE"""),423.58)</f>
        <v>423.58</v>
      </c>
      <c r="G26" s="2">
        <f>IFERROR(__xludf.DUMMYFUNCTION("""COMPUTED_VALUE"""),45464.66666666667)</f>
        <v>45464.66667</v>
      </c>
      <c r="H26" s="1">
        <f>IFERROR(__xludf.DUMMYFUNCTION("""COMPUTED_VALUE"""),411.74)</f>
        <v>411.74</v>
      </c>
      <c r="J26" s="2">
        <f>IFERROR(__xludf.DUMMYFUNCTION("""COMPUTED_VALUE"""),45464.66666666667)</f>
        <v>45464.66667</v>
      </c>
      <c r="K26" s="1">
        <f>IFERROR(__xludf.DUMMYFUNCTION("""COMPUTED_VALUE"""),423.1)</f>
        <v>423.1</v>
      </c>
      <c r="M26" s="2">
        <f>IFERROR(__xludf.DUMMYFUNCTION("""COMPUTED_VALUE"""),45464.66666666667)</f>
        <v>45464.66667</v>
      </c>
      <c r="N26" s="1">
        <f>IFERROR(__xludf.DUMMYFUNCTION("""COMPUTED_VALUE"""),9.7635978E7)</f>
        <v>97635978</v>
      </c>
    </row>
    <row r="27">
      <c r="A27" s="2">
        <f>IFERROR(__xludf.DUMMYFUNCTION("""COMPUTED_VALUE"""),45471.66666666667)</f>
        <v>45471.66667</v>
      </c>
      <c r="B27" s="1">
        <f>IFERROR(__xludf.DUMMYFUNCTION("""COMPUTED_VALUE"""),423.5)</f>
        <v>423.5</v>
      </c>
      <c r="D27" s="2">
        <f>IFERROR(__xludf.DUMMYFUNCTION("""COMPUTED_VALUE"""),45471.66666666667)</f>
        <v>45471.66667</v>
      </c>
      <c r="E27" s="1">
        <f>IFERROR(__xludf.DUMMYFUNCTION("""COMPUTED_VALUE"""),430.39)</f>
        <v>430.39</v>
      </c>
      <c r="G27" s="2">
        <f>IFERROR(__xludf.DUMMYFUNCTION("""COMPUTED_VALUE"""),45471.66666666667)</f>
        <v>45471.66667</v>
      </c>
      <c r="H27" s="1">
        <f>IFERROR(__xludf.DUMMYFUNCTION("""COMPUTED_VALUE"""),401.79)</f>
        <v>401.79</v>
      </c>
      <c r="J27" s="2">
        <f>IFERROR(__xludf.DUMMYFUNCTION("""COMPUTED_VALUE"""),45471.66666666667)</f>
        <v>45471.66667</v>
      </c>
      <c r="K27" s="1">
        <f>IFERROR(__xludf.DUMMYFUNCTION("""COMPUTED_VALUE"""),410.99)</f>
        <v>410.99</v>
      </c>
      <c r="M27" s="2">
        <f>IFERROR(__xludf.DUMMYFUNCTION("""COMPUTED_VALUE"""),45471.66666666667)</f>
        <v>45471.66667</v>
      </c>
      <c r="N27" s="1">
        <f>IFERROR(__xludf.DUMMYFUNCTION("""COMPUTED_VALUE"""),1.1224163E8)</f>
        <v>112241630</v>
      </c>
    </row>
    <row r="28">
      <c r="A28" s="2">
        <f>IFERROR(__xludf.DUMMYFUNCTION("""COMPUTED_VALUE"""),45478.66666666667)</f>
        <v>45478.66667</v>
      </c>
      <c r="B28" s="1">
        <f>IFERROR(__xludf.DUMMYFUNCTION("""COMPUTED_VALUE"""),412.16)</f>
        <v>412.16</v>
      </c>
      <c r="D28" s="2">
        <f>IFERROR(__xludf.DUMMYFUNCTION("""COMPUTED_VALUE"""),45478.66666666667)</f>
        <v>45478.66667</v>
      </c>
      <c r="E28" s="1">
        <f>IFERROR(__xludf.DUMMYFUNCTION("""COMPUTED_VALUE"""),413.83)</f>
        <v>413.83</v>
      </c>
      <c r="G28" s="2">
        <f>IFERROR(__xludf.DUMMYFUNCTION("""COMPUTED_VALUE"""),45478.66666666667)</f>
        <v>45478.66667</v>
      </c>
      <c r="H28" s="1">
        <f>IFERROR(__xludf.DUMMYFUNCTION("""COMPUTED_VALUE"""),400.74)</f>
        <v>400.74</v>
      </c>
      <c r="J28" s="2">
        <f>IFERROR(__xludf.DUMMYFUNCTION("""COMPUTED_VALUE"""),45478.66666666667)</f>
        <v>45478.66667</v>
      </c>
      <c r="K28" s="1">
        <f>IFERROR(__xludf.DUMMYFUNCTION("""COMPUTED_VALUE"""),403.82)</f>
        <v>403.82</v>
      </c>
      <c r="M28" s="2">
        <f>IFERROR(__xludf.DUMMYFUNCTION("""COMPUTED_VALUE"""),45478.66666666667)</f>
        <v>45478.66667</v>
      </c>
      <c r="N28" s="1">
        <f>IFERROR(__xludf.DUMMYFUNCTION("""COMPUTED_VALUE"""),6.250883E7)</f>
        <v>62508830</v>
      </c>
    </row>
    <row r="29">
      <c r="A29" s="2">
        <f>IFERROR(__xludf.DUMMYFUNCTION("""COMPUTED_VALUE"""),45485.66666666667)</f>
        <v>45485.66667</v>
      </c>
      <c r="B29" s="1">
        <f>IFERROR(__xludf.DUMMYFUNCTION("""COMPUTED_VALUE"""),407.62)</f>
        <v>407.62</v>
      </c>
      <c r="D29" s="2">
        <f>IFERROR(__xludf.DUMMYFUNCTION("""COMPUTED_VALUE"""),45485.66666666667)</f>
        <v>45485.66667</v>
      </c>
      <c r="E29" s="1">
        <f>IFERROR(__xludf.DUMMYFUNCTION("""COMPUTED_VALUE"""),427.25)</f>
        <v>427.25</v>
      </c>
      <c r="G29" s="2">
        <f>IFERROR(__xludf.DUMMYFUNCTION("""COMPUTED_VALUE"""),45485.66666666667)</f>
        <v>45485.66667</v>
      </c>
      <c r="H29" s="1">
        <f>IFERROR(__xludf.DUMMYFUNCTION("""COMPUTED_VALUE"""),400.08)</f>
        <v>400.08</v>
      </c>
      <c r="J29" s="2">
        <f>IFERROR(__xludf.DUMMYFUNCTION("""COMPUTED_VALUE"""),45485.66666666667)</f>
        <v>45485.66667</v>
      </c>
      <c r="K29" s="1">
        <f>IFERROR(__xludf.DUMMYFUNCTION("""COMPUTED_VALUE"""),425.1)</f>
        <v>425.1</v>
      </c>
      <c r="M29" s="2">
        <f>IFERROR(__xludf.DUMMYFUNCTION("""COMPUTED_VALUE"""),45485.66666666667)</f>
        <v>45485.66667</v>
      </c>
      <c r="N29" s="1">
        <f>IFERROR(__xludf.DUMMYFUNCTION("""COMPUTED_VALUE"""),2.23472265E8)</f>
        <v>223472265</v>
      </c>
    </row>
    <row r="30">
      <c r="A30" s="2">
        <f>IFERROR(__xludf.DUMMYFUNCTION("""COMPUTED_VALUE"""),45492.66666666667)</f>
        <v>45492.66667</v>
      </c>
      <c r="B30" s="1">
        <f>IFERROR(__xludf.DUMMYFUNCTION("""COMPUTED_VALUE"""),423.81)</f>
        <v>423.81</v>
      </c>
      <c r="D30" s="2">
        <f>IFERROR(__xludf.DUMMYFUNCTION("""COMPUTED_VALUE"""),45492.66666666667)</f>
        <v>45492.66667</v>
      </c>
      <c r="E30" s="1">
        <f>IFERROR(__xludf.DUMMYFUNCTION("""COMPUTED_VALUE"""),441.96)</f>
        <v>441.96</v>
      </c>
      <c r="G30" s="2">
        <f>IFERROR(__xludf.DUMMYFUNCTION("""COMPUTED_VALUE"""),45492.66666666667)</f>
        <v>45492.66667</v>
      </c>
      <c r="H30" s="1">
        <f>IFERROR(__xludf.DUMMYFUNCTION("""COMPUTED_VALUE"""),407.96)</f>
        <v>407.96</v>
      </c>
      <c r="J30" s="2">
        <f>IFERROR(__xludf.DUMMYFUNCTION("""COMPUTED_VALUE"""),45492.66666666667)</f>
        <v>45492.66667</v>
      </c>
      <c r="K30" s="1">
        <f>IFERROR(__xludf.DUMMYFUNCTION("""COMPUTED_VALUE"""),410.99)</f>
        <v>410.99</v>
      </c>
      <c r="M30" s="2">
        <f>IFERROR(__xludf.DUMMYFUNCTION("""COMPUTED_VALUE"""),45492.66666666667)</f>
        <v>45492.66667</v>
      </c>
      <c r="N30" s="1">
        <f>IFERROR(__xludf.DUMMYFUNCTION("""COMPUTED_VALUE"""),1.93393565E8)</f>
        <v>193393565</v>
      </c>
    </row>
    <row r="31">
      <c r="A31" s="2">
        <f>IFERROR(__xludf.DUMMYFUNCTION("""COMPUTED_VALUE"""),45499.66666666667)</f>
        <v>45499.66667</v>
      </c>
      <c r="B31" s="1">
        <f>IFERROR(__xludf.DUMMYFUNCTION("""COMPUTED_VALUE"""),414.9)</f>
        <v>414.9</v>
      </c>
      <c r="D31" s="2">
        <f>IFERROR(__xludf.DUMMYFUNCTION("""COMPUTED_VALUE"""),45499.66666666667)</f>
        <v>45499.66667</v>
      </c>
      <c r="E31" s="1">
        <f>IFERROR(__xludf.DUMMYFUNCTION("""COMPUTED_VALUE"""),414.97)</f>
        <v>414.97</v>
      </c>
      <c r="G31" s="2">
        <f>IFERROR(__xludf.DUMMYFUNCTION("""COMPUTED_VALUE"""),45499.66666666667)</f>
        <v>45499.66667</v>
      </c>
      <c r="H31" s="1">
        <f>IFERROR(__xludf.DUMMYFUNCTION("""COMPUTED_VALUE"""),396.97)</f>
        <v>396.97</v>
      </c>
      <c r="J31" s="2">
        <f>IFERROR(__xludf.DUMMYFUNCTION("""COMPUTED_VALUE"""),45499.66666666667)</f>
        <v>45499.66667</v>
      </c>
      <c r="K31" s="1">
        <f>IFERROR(__xludf.DUMMYFUNCTION("""COMPUTED_VALUE"""),410.05)</f>
        <v>410.05</v>
      </c>
      <c r="M31" s="2">
        <f>IFERROR(__xludf.DUMMYFUNCTION("""COMPUTED_VALUE"""),45499.66666666667)</f>
        <v>45499.66667</v>
      </c>
      <c r="N31" s="1">
        <f>IFERROR(__xludf.DUMMYFUNCTION("""COMPUTED_VALUE"""),1.50027583E8)</f>
        <v>150027583</v>
      </c>
    </row>
    <row r="32">
      <c r="A32" s="2">
        <f>IFERROR(__xludf.DUMMYFUNCTION("""COMPUTED_VALUE"""),45506.66666666667)</f>
        <v>45506.66667</v>
      </c>
      <c r="B32" s="1">
        <f>IFERROR(__xludf.DUMMYFUNCTION("""COMPUTED_VALUE"""),408.37)</f>
        <v>408.37</v>
      </c>
      <c r="D32" s="2">
        <f>IFERROR(__xludf.DUMMYFUNCTION("""COMPUTED_VALUE"""),45506.66666666667)</f>
        <v>45506.66667</v>
      </c>
      <c r="E32" s="1">
        <f>IFERROR(__xludf.DUMMYFUNCTION("""COMPUTED_VALUE"""),436.25)</f>
        <v>436.25</v>
      </c>
      <c r="G32" s="2">
        <f>IFERROR(__xludf.DUMMYFUNCTION("""COMPUTED_VALUE"""),45506.66666666667)</f>
        <v>45506.66667</v>
      </c>
      <c r="H32" s="1">
        <f>IFERROR(__xludf.DUMMYFUNCTION("""COMPUTED_VALUE"""),394.49)</f>
        <v>394.49</v>
      </c>
      <c r="J32" s="2">
        <f>IFERROR(__xludf.DUMMYFUNCTION("""COMPUTED_VALUE"""),45506.66666666667)</f>
        <v>45506.66667</v>
      </c>
      <c r="K32" s="1">
        <f>IFERROR(__xludf.DUMMYFUNCTION("""COMPUTED_VALUE"""),400.29)</f>
        <v>400.29</v>
      </c>
      <c r="M32" s="2">
        <f>IFERROR(__xludf.DUMMYFUNCTION("""COMPUTED_VALUE"""),45506.66666666667)</f>
        <v>45506.66667</v>
      </c>
      <c r="N32" s="1">
        <f>IFERROR(__xludf.DUMMYFUNCTION("""COMPUTED_VALUE"""),1.71628792E8)</f>
        <v>171628792</v>
      </c>
    </row>
    <row r="33">
      <c r="A33" s="2">
        <f>IFERROR(__xludf.DUMMYFUNCTION("""COMPUTED_VALUE"""),45513.66666666667)</f>
        <v>45513.66667</v>
      </c>
      <c r="B33" s="1">
        <f>IFERROR(__xludf.DUMMYFUNCTION("""COMPUTED_VALUE"""),389.45)</f>
        <v>389.45</v>
      </c>
      <c r="D33" s="2">
        <f>IFERROR(__xludf.DUMMYFUNCTION("""COMPUTED_VALUE"""),45513.66666666667)</f>
        <v>45513.66667</v>
      </c>
      <c r="E33" s="1">
        <f>IFERROR(__xludf.DUMMYFUNCTION("""COMPUTED_VALUE"""),401.15)</f>
        <v>401.15</v>
      </c>
      <c r="G33" s="2">
        <f>IFERROR(__xludf.DUMMYFUNCTION("""COMPUTED_VALUE"""),45513.66666666667)</f>
        <v>45513.66667</v>
      </c>
      <c r="H33" s="1">
        <f>IFERROR(__xludf.DUMMYFUNCTION("""COMPUTED_VALUE"""),383.37)</f>
        <v>383.37</v>
      </c>
      <c r="J33" s="2">
        <f>IFERROR(__xludf.DUMMYFUNCTION("""COMPUTED_VALUE"""),45513.66666666667)</f>
        <v>45513.66667</v>
      </c>
      <c r="K33" s="1">
        <f>IFERROR(__xludf.DUMMYFUNCTION("""COMPUTED_VALUE"""),386.53)</f>
        <v>386.53</v>
      </c>
      <c r="M33" s="2">
        <f>IFERROR(__xludf.DUMMYFUNCTION("""COMPUTED_VALUE"""),45513.66666666667)</f>
        <v>45513.66667</v>
      </c>
      <c r="N33" s="1">
        <f>IFERROR(__xludf.DUMMYFUNCTION("""COMPUTED_VALUE"""),1.21078098E8)</f>
        <v>121078098</v>
      </c>
    </row>
    <row r="34">
      <c r="A34" s="2">
        <f>IFERROR(__xludf.DUMMYFUNCTION("""COMPUTED_VALUE"""),45520.66666666667)</f>
        <v>45520.66667</v>
      </c>
      <c r="B34" s="1">
        <f>IFERROR(__xludf.DUMMYFUNCTION("""COMPUTED_VALUE"""),387.17)</f>
        <v>387.17</v>
      </c>
      <c r="D34" s="2">
        <f>IFERROR(__xludf.DUMMYFUNCTION("""COMPUTED_VALUE"""),45520.66666666667)</f>
        <v>45520.66667</v>
      </c>
      <c r="E34" s="1">
        <f>IFERROR(__xludf.DUMMYFUNCTION("""COMPUTED_VALUE"""),396.34)</f>
        <v>396.34</v>
      </c>
      <c r="G34" s="2">
        <f>IFERROR(__xludf.DUMMYFUNCTION("""COMPUTED_VALUE"""),45520.66666666667)</f>
        <v>45520.66667</v>
      </c>
      <c r="H34" s="1">
        <f>IFERROR(__xludf.DUMMYFUNCTION("""COMPUTED_VALUE"""),381.87)</f>
        <v>381.87</v>
      </c>
      <c r="J34" s="2">
        <f>IFERROR(__xludf.DUMMYFUNCTION("""COMPUTED_VALUE"""),45520.66666666667)</f>
        <v>45520.66667</v>
      </c>
      <c r="K34" s="1">
        <f>IFERROR(__xludf.DUMMYFUNCTION("""COMPUTED_VALUE"""),394.91)</f>
        <v>394.91</v>
      </c>
      <c r="M34" s="2">
        <f>IFERROR(__xludf.DUMMYFUNCTION("""COMPUTED_VALUE"""),45520.66666666667)</f>
        <v>45520.66667</v>
      </c>
      <c r="N34" s="1">
        <f>IFERROR(__xludf.DUMMYFUNCTION("""COMPUTED_VALUE"""),9.9311726E7)</f>
        <v>99311726</v>
      </c>
    </row>
    <row r="35">
      <c r="A35" s="2">
        <f>IFERROR(__xludf.DUMMYFUNCTION("""COMPUTED_VALUE"""),45527.66666666667)</f>
        <v>45527.66667</v>
      </c>
      <c r="B35" s="1">
        <f>IFERROR(__xludf.DUMMYFUNCTION("""COMPUTED_VALUE"""),396.94)</f>
        <v>396.94</v>
      </c>
      <c r="D35" s="2">
        <f>IFERROR(__xludf.DUMMYFUNCTION("""COMPUTED_VALUE"""),45527.66666666667)</f>
        <v>45527.66667</v>
      </c>
      <c r="E35" s="1">
        <f>IFERROR(__xludf.DUMMYFUNCTION("""COMPUTED_VALUE"""),412.64)</f>
        <v>412.64</v>
      </c>
      <c r="G35" s="2">
        <f>IFERROR(__xludf.DUMMYFUNCTION("""COMPUTED_VALUE"""),45527.66666666667)</f>
        <v>45527.66667</v>
      </c>
      <c r="H35" s="1">
        <f>IFERROR(__xludf.DUMMYFUNCTION("""COMPUTED_VALUE"""),396.94)</f>
        <v>396.94</v>
      </c>
      <c r="J35" s="2">
        <f>IFERROR(__xludf.DUMMYFUNCTION("""COMPUTED_VALUE"""),45527.66666666667)</f>
        <v>45527.66667</v>
      </c>
      <c r="K35" s="1">
        <f>IFERROR(__xludf.DUMMYFUNCTION("""COMPUTED_VALUE"""),409.57)</f>
        <v>409.57</v>
      </c>
      <c r="M35" s="2">
        <f>IFERROR(__xludf.DUMMYFUNCTION("""COMPUTED_VALUE"""),45527.66666666667)</f>
        <v>45527.66667</v>
      </c>
      <c r="N35" s="1">
        <f>IFERROR(__xludf.DUMMYFUNCTION("""COMPUTED_VALUE"""),8.1513509E7)</f>
        <v>81513509</v>
      </c>
    </row>
    <row r="36">
      <c r="A36" s="2">
        <f>IFERROR(__xludf.DUMMYFUNCTION("""COMPUTED_VALUE"""),45534.66666666667)</f>
        <v>45534.66667</v>
      </c>
      <c r="B36" s="1">
        <f>IFERROR(__xludf.DUMMYFUNCTION("""COMPUTED_VALUE"""),409.75)</f>
        <v>409.75</v>
      </c>
      <c r="D36" s="2">
        <f>IFERROR(__xludf.DUMMYFUNCTION("""COMPUTED_VALUE"""),45534.66666666667)</f>
        <v>45534.66667</v>
      </c>
      <c r="E36" s="1">
        <f>IFERROR(__xludf.DUMMYFUNCTION("""COMPUTED_VALUE"""),414.52)</f>
        <v>414.52</v>
      </c>
      <c r="G36" s="2">
        <f>IFERROR(__xludf.DUMMYFUNCTION("""COMPUTED_VALUE"""),45534.66666666667)</f>
        <v>45534.66667</v>
      </c>
      <c r="H36" s="1">
        <f>IFERROR(__xludf.DUMMYFUNCTION("""COMPUTED_VALUE"""),400.46)</f>
        <v>400.46</v>
      </c>
      <c r="J36" s="2">
        <f>IFERROR(__xludf.DUMMYFUNCTION("""COMPUTED_VALUE"""),45534.66666666667)</f>
        <v>45534.66667</v>
      </c>
      <c r="K36" s="1">
        <f>IFERROR(__xludf.DUMMYFUNCTION("""COMPUTED_VALUE"""),408.8)</f>
        <v>408.8</v>
      </c>
      <c r="M36" s="2">
        <f>IFERROR(__xludf.DUMMYFUNCTION("""COMPUTED_VALUE"""),45534.66666666667)</f>
        <v>45534.66667</v>
      </c>
      <c r="N36" s="1">
        <f>IFERROR(__xludf.DUMMYFUNCTION("""COMPUTED_VALUE"""),8.1130066E7)</f>
        <v>81130066</v>
      </c>
    </row>
    <row r="37">
      <c r="A37" s="2">
        <f>IFERROR(__xludf.DUMMYFUNCTION("""COMPUTED_VALUE"""),45541.66666666667)</f>
        <v>45541.66667</v>
      </c>
      <c r="B37" s="1">
        <f>IFERROR(__xludf.DUMMYFUNCTION("""COMPUTED_VALUE"""),405.9)</f>
        <v>405.9</v>
      </c>
      <c r="D37" s="2">
        <f>IFERROR(__xludf.DUMMYFUNCTION("""COMPUTED_VALUE"""),45541.66666666667)</f>
        <v>45541.66667</v>
      </c>
      <c r="E37" s="1">
        <f>IFERROR(__xludf.DUMMYFUNCTION("""COMPUTED_VALUE"""),407.25)</f>
        <v>407.25</v>
      </c>
      <c r="G37" s="2">
        <f>IFERROR(__xludf.DUMMYFUNCTION("""COMPUTED_VALUE"""),45541.66666666667)</f>
        <v>45541.66667</v>
      </c>
      <c r="H37" s="1">
        <f>IFERROR(__xludf.DUMMYFUNCTION("""COMPUTED_VALUE"""),386.11)</f>
        <v>386.11</v>
      </c>
      <c r="J37" s="2">
        <f>IFERROR(__xludf.DUMMYFUNCTION("""COMPUTED_VALUE"""),45541.66666666667)</f>
        <v>45541.66667</v>
      </c>
      <c r="K37" s="1">
        <f>IFERROR(__xludf.DUMMYFUNCTION("""COMPUTED_VALUE"""),386.16)</f>
        <v>386.16</v>
      </c>
      <c r="M37" s="2">
        <f>IFERROR(__xludf.DUMMYFUNCTION("""COMPUTED_VALUE"""),45541.66666666667)</f>
        <v>45541.66667</v>
      </c>
      <c r="N37" s="1">
        <f>IFERROR(__xludf.DUMMYFUNCTION("""COMPUTED_VALUE"""),7.5853485E7)</f>
        <v>75853485</v>
      </c>
    </row>
    <row r="38">
      <c r="A38" s="2">
        <f>IFERROR(__xludf.DUMMYFUNCTION("""COMPUTED_VALUE"""),45548.66666666667)</f>
        <v>45548.66667</v>
      </c>
      <c r="B38" s="1">
        <f>IFERROR(__xludf.DUMMYFUNCTION("""COMPUTED_VALUE"""),386.48)</f>
        <v>386.48</v>
      </c>
      <c r="D38" s="2">
        <f>IFERROR(__xludf.DUMMYFUNCTION("""COMPUTED_VALUE"""),45548.66666666667)</f>
        <v>45548.66667</v>
      </c>
      <c r="E38" s="1">
        <f>IFERROR(__xludf.DUMMYFUNCTION("""COMPUTED_VALUE"""),393.09)</f>
        <v>393.09</v>
      </c>
      <c r="G38" s="2">
        <f>IFERROR(__xludf.DUMMYFUNCTION("""COMPUTED_VALUE"""),45548.66666666667)</f>
        <v>45548.66667</v>
      </c>
      <c r="H38" s="1">
        <f>IFERROR(__xludf.DUMMYFUNCTION("""COMPUTED_VALUE"""),369.69)</f>
        <v>369.69</v>
      </c>
      <c r="J38" s="2">
        <f>IFERROR(__xludf.DUMMYFUNCTION("""COMPUTED_VALUE"""),45548.66666666667)</f>
        <v>45548.66667</v>
      </c>
      <c r="K38" s="1">
        <f>IFERROR(__xludf.DUMMYFUNCTION("""COMPUTED_VALUE"""),387.2)</f>
        <v>387.2</v>
      </c>
      <c r="M38" s="2">
        <f>IFERROR(__xludf.DUMMYFUNCTION("""COMPUTED_VALUE"""),45548.66666666667)</f>
        <v>45548.66667</v>
      </c>
      <c r="N38" s="1">
        <f>IFERROR(__xludf.DUMMYFUNCTION("""COMPUTED_VALUE"""),1.09086387E8)</f>
        <v>109086387</v>
      </c>
    </row>
    <row r="39">
      <c r="A39" s="2">
        <f>IFERROR(__xludf.DUMMYFUNCTION("""COMPUTED_VALUE"""),45555.66666666667)</f>
        <v>45555.66667</v>
      </c>
      <c r="B39" s="1">
        <f>IFERROR(__xludf.DUMMYFUNCTION("""COMPUTED_VALUE"""),387.93)</f>
        <v>387.93</v>
      </c>
      <c r="D39" s="2">
        <f>IFERROR(__xludf.DUMMYFUNCTION("""COMPUTED_VALUE"""),45555.66666666667)</f>
        <v>45555.66667</v>
      </c>
      <c r="E39" s="1">
        <f>IFERROR(__xludf.DUMMYFUNCTION("""COMPUTED_VALUE"""),401.13)</f>
        <v>401.13</v>
      </c>
      <c r="G39" s="2">
        <f>IFERROR(__xludf.DUMMYFUNCTION("""COMPUTED_VALUE"""),45555.66666666667)</f>
        <v>45555.66667</v>
      </c>
      <c r="H39" s="1">
        <f>IFERROR(__xludf.DUMMYFUNCTION("""COMPUTED_VALUE"""),383.81)</f>
        <v>383.81</v>
      </c>
      <c r="J39" s="2">
        <f>IFERROR(__xludf.DUMMYFUNCTION("""COMPUTED_VALUE"""),45555.66666666667)</f>
        <v>45555.66667</v>
      </c>
      <c r="K39" s="1">
        <f>IFERROR(__xludf.DUMMYFUNCTION("""COMPUTED_VALUE"""),391.7)</f>
        <v>391.7</v>
      </c>
      <c r="M39" s="2">
        <f>IFERROR(__xludf.DUMMYFUNCTION("""COMPUTED_VALUE"""),45555.66666666667)</f>
        <v>45555.66667</v>
      </c>
      <c r="N39" s="1">
        <f>IFERROR(__xludf.DUMMYFUNCTION("""COMPUTED_VALUE"""),1.46633225E8)</f>
        <v>146633225</v>
      </c>
    </row>
    <row r="40">
      <c r="A40" s="2">
        <f>IFERROR(__xludf.DUMMYFUNCTION("""COMPUTED_VALUE"""),45562.66666666667)</f>
        <v>45562.66667</v>
      </c>
      <c r="B40" s="1">
        <f>IFERROR(__xludf.DUMMYFUNCTION("""COMPUTED_VALUE"""),391.76)</f>
        <v>391.76</v>
      </c>
      <c r="D40" s="2">
        <f>IFERROR(__xludf.DUMMYFUNCTION("""COMPUTED_VALUE"""),45562.66666666667)</f>
        <v>45562.66667</v>
      </c>
      <c r="E40" s="1">
        <f>IFERROR(__xludf.DUMMYFUNCTION("""COMPUTED_VALUE"""),418.83)</f>
        <v>418.83</v>
      </c>
      <c r="G40" s="2">
        <f>IFERROR(__xludf.DUMMYFUNCTION("""COMPUTED_VALUE"""),45562.66666666667)</f>
        <v>45562.66667</v>
      </c>
      <c r="H40" s="1">
        <f>IFERROR(__xludf.DUMMYFUNCTION("""COMPUTED_VALUE"""),391.32)</f>
        <v>391.32</v>
      </c>
      <c r="J40" s="2">
        <f>IFERROR(__xludf.DUMMYFUNCTION("""COMPUTED_VALUE"""),45562.66666666667)</f>
        <v>45562.66667</v>
      </c>
      <c r="K40" s="1">
        <f>IFERROR(__xludf.DUMMYFUNCTION("""COMPUTED_VALUE"""),412.13)</f>
        <v>412.13</v>
      </c>
      <c r="M40" s="2">
        <f>IFERROR(__xludf.DUMMYFUNCTION("""COMPUTED_VALUE"""),45562.66666666667)</f>
        <v>45562.66667</v>
      </c>
      <c r="N40" s="1">
        <f>IFERROR(__xludf.DUMMYFUNCTION("""COMPUTED_VALUE"""),9.8746373E7)</f>
        <v>98746373</v>
      </c>
    </row>
    <row r="41">
      <c r="A41" s="2">
        <f>IFERROR(__xludf.DUMMYFUNCTION("""COMPUTED_VALUE"""),45569.66666666667)</f>
        <v>45569.66667</v>
      </c>
      <c r="B41" s="1">
        <f>IFERROR(__xludf.DUMMYFUNCTION("""COMPUTED_VALUE"""),407.89)</f>
        <v>407.89</v>
      </c>
      <c r="D41" s="2">
        <f>IFERROR(__xludf.DUMMYFUNCTION("""COMPUTED_VALUE"""),45569.66666666667)</f>
        <v>45569.66667</v>
      </c>
      <c r="E41" s="1">
        <f>IFERROR(__xludf.DUMMYFUNCTION("""COMPUTED_VALUE"""),407.89)</f>
        <v>407.89</v>
      </c>
      <c r="G41" s="2">
        <f>IFERROR(__xludf.DUMMYFUNCTION("""COMPUTED_VALUE"""),45569.66666666667)</f>
        <v>45569.66667</v>
      </c>
      <c r="H41" s="1">
        <f>IFERROR(__xludf.DUMMYFUNCTION("""COMPUTED_VALUE"""),388.32)</f>
        <v>388.32</v>
      </c>
      <c r="J41" s="2">
        <f>IFERROR(__xludf.DUMMYFUNCTION("""COMPUTED_VALUE"""),45569.66666666667)</f>
        <v>45569.66667</v>
      </c>
      <c r="K41" s="1">
        <f>IFERROR(__xludf.DUMMYFUNCTION("""COMPUTED_VALUE"""),394.22)</f>
        <v>394.22</v>
      </c>
      <c r="M41" s="2">
        <f>IFERROR(__xludf.DUMMYFUNCTION("""COMPUTED_VALUE"""),45569.66666666667)</f>
        <v>45569.66667</v>
      </c>
      <c r="N41" s="1">
        <f>IFERROR(__xludf.DUMMYFUNCTION("""COMPUTED_VALUE"""),7.4457301E7)</f>
        <v>74457301</v>
      </c>
    </row>
    <row r="42">
      <c r="A42" s="2">
        <f>IFERROR(__xludf.DUMMYFUNCTION("""COMPUTED_VALUE"""),45576.66666666667)</f>
        <v>45576.66667</v>
      </c>
      <c r="B42" s="1">
        <f>IFERROR(__xludf.DUMMYFUNCTION("""COMPUTED_VALUE"""),391.83)</f>
        <v>391.83</v>
      </c>
      <c r="D42" s="2">
        <f>IFERROR(__xludf.DUMMYFUNCTION("""COMPUTED_VALUE"""),45576.66666666667)</f>
        <v>45576.66667</v>
      </c>
      <c r="E42" s="1">
        <f>IFERROR(__xludf.DUMMYFUNCTION("""COMPUTED_VALUE"""),397.68)</f>
        <v>397.68</v>
      </c>
      <c r="G42" s="2">
        <f>IFERROR(__xludf.DUMMYFUNCTION("""COMPUTED_VALUE"""),45576.66666666667)</f>
        <v>45576.66667</v>
      </c>
      <c r="H42" s="1">
        <f>IFERROR(__xludf.DUMMYFUNCTION("""COMPUTED_VALUE"""),385.57)</f>
        <v>385.57</v>
      </c>
      <c r="J42" s="2">
        <f>IFERROR(__xludf.DUMMYFUNCTION("""COMPUTED_VALUE"""),45576.66666666667)</f>
        <v>45576.66667</v>
      </c>
      <c r="K42" s="1">
        <f>IFERROR(__xludf.DUMMYFUNCTION("""COMPUTED_VALUE"""),396.8)</f>
        <v>396.8</v>
      </c>
      <c r="M42" s="2">
        <f>IFERROR(__xludf.DUMMYFUNCTION("""COMPUTED_VALUE"""),45576.66666666667)</f>
        <v>45576.66667</v>
      </c>
      <c r="N42" s="1">
        <f>IFERROR(__xludf.DUMMYFUNCTION("""COMPUTED_VALUE"""),6.1883835E7)</f>
        <v>61883835</v>
      </c>
    </row>
    <row r="43">
      <c r="A43" s="2">
        <f>IFERROR(__xludf.DUMMYFUNCTION("""COMPUTED_VALUE"""),45583.66666666667)</f>
        <v>45583.66667</v>
      </c>
      <c r="B43" s="1">
        <f>IFERROR(__xludf.DUMMYFUNCTION("""COMPUTED_VALUE"""),395.53)</f>
        <v>395.53</v>
      </c>
      <c r="D43" s="2">
        <f>IFERROR(__xludf.DUMMYFUNCTION("""COMPUTED_VALUE"""),45583.66666666667)</f>
        <v>45583.66667</v>
      </c>
      <c r="E43" s="1">
        <f>IFERROR(__xludf.DUMMYFUNCTION("""COMPUTED_VALUE"""),411.75)</f>
        <v>411.75</v>
      </c>
      <c r="G43" s="2">
        <f>IFERROR(__xludf.DUMMYFUNCTION("""COMPUTED_VALUE"""),45583.66666666667)</f>
        <v>45583.66667</v>
      </c>
      <c r="H43" s="1">
        <f>IFERROR(__xludf.DUMMYFUNCTION("""COMPUTED_VALUE"""),393.37)</f>
        <v>393.37</v>
      </c>
      <c r="J43" s="2">
        <f>IFERROR(__xludf.DUMMYFUNCTION("""COMPUTED_VALUE"""),45583.66666666667)</f>
        <v>45583.66667</v>
      </c>
      <c r="K43" s="1">
        <f>IFERROR(__xludf.DUMMYFUNCTION("""COMPUTED_VALUE"""),405.89)</f>
        <v>405.89</v>
      </c>
      <c r="M43" s="2">
        <f>IFERROR(__xludf.DUMMYFUNCTION("""COMPUTED_VALUE"""),45583.66666666667)</f>
        <v>45583.66667</v>
      </c>
      <c r="N43" s="1">
        <f>IFERROR(__xludf.DUMMYFUNCTION("""COMPUTED_VALUE"""),7.013808E7)</f>
        <v>70138080</v>
      </c>
    </row>
    <row r="44">
      <c r="A44" s="2">
        <f>IFERROR(__xludf.DUMMYFUNCTION("""COMPUTED_VALUE"""),45590.66666666667)</f>
        <v>45590.66667</v>
      </c>
      <c r="B44" s="1">
        <f>IFERROR(__xludf.DUMMYFUNCTION("""COMPUTED_VALUE"""),407.05)</f>
        <v>407.05</v>
      </c>
      <c r="D44" s="2">
        <f>IFERROR(__xludf.DUMMYFUNCTION("""COMPUTED_VALUE"""),45590.66666666667)</f>
        <v>45590.66667</v>
      </c>
      <c r="E44" s="1">
        <f>IFERROR(__xludf.DUMMYFUNCTION("""COMPUTED_VALUE"""),407.78)</f>
        <v>407.78</v>
      </c>
      <c r="G44" s="2">
        <f>IFERROR(__xludf.DUMMYFUNCTION("""COMPUTED_VALUE"""),45590.66666666667)</f>
        <v>45590.66667</v>
      </c>
      <c r="H44" s="1">
        <f>IFERROR(__xludf.DUMMYFUNCTION("""COMPUTED_VALUE"""),366.17)</f>
        <v>366.17</v>
      </c>
      <c r="J44" s="2">
        <f>IFERROR(__xludf.DUMMYFUNCTION("""COMPUTED_VALUE"""),45590.66666666667)</f>
        <v>45590.66667</v>
      </c>
      <c r="K44" s="1">
        <f>IFERROR(__xludf.DUMMYFUNCTION("""COMPUTED_VALUE"""),372.28)</f>
        <v>372.28</v>
      </c>
      <c r="M44" s="2">
        <f>IFERROR(__xludf.DUMMYFUNCTION("""COMPUTED_VALUE"""),45590.66666666667)</f>
        <v>45590.66667</v>
      </c>
      <c r="N44" s="1">
        <f>IFERROR(__xludf.DUMMYFUNCTION("""COMPUTED_VALUE"""),7.1607682E7)</f>
        <v>71607682</v>
      </c>
    </row>
    <row r="45">
      <c r="A45" s="2">
        <f>IFERROR(__xludf.DUMMYFUNCTION("""COMPUTED_VALUE"""),45597.66666666667)</f>
        <v>45597.66667</v>
      </c>
      <c r="B45" s="1">
        <f>IFERROR(__xludf.DUMMYFUNCTION("""COMPUTED_VALUE"""),373.53)</f>
        <v>373.53</v>
      </c>
      <c r="D45" s="2">
        <f>IFERROR(__xludf.DUMMYFUNCTION("""COMPUTED_VALUE"""),45597.66666666667)</f>
        <v>45597.66667</v>
      </c>
      <c r="E45" s="1">
        <f>IFERROR(__xludf.DUMMYFUNCTION("""COMPUTED_VALUE"""),381.81)</f>
        <v>381.81</v>
      </c>
      <c r="G45" s="2">
        <f>IFERROR(__xludf.DUMMYFUNCTION("""COMPUTED_VALUE"""),45597.66666666667)</f>
        <v>45597.66667</v>
      </c>
      <c r="H45" s="1">
        <f>IFERROR(__xludf.DUMMYFUNCTION("""COMPUTED_VALUE"""),347.09)</f>
        <v>347.09</v>
      </c>
      <c r="J45" s="2">
        <f>IFERROR(__xludf.DUMMYFUNCTION("""COMPUTED_VALUE"""),45597.66666666667)</f>
        <v>45597.66667</v>
      </c>
      <c r="K45" s="1">
        <f>IFERROR(__xludf.DUMMYFUNCTION("""COMPUTED_VALUE"""),351.47)</f>
        <v>351.47</v>
      </c>
      <c r="M45" s="2">
        <f>IFERROR(__xludf.DUMMYFUNCTION("""COMPUTED_VALUE"""),45597.66666666667)</f>
        <v>45597.66667</v>
      </c>
      <c r="N45" s="1">
        <f>IFERROR(__xludf.DUMMYFUNCTION("""COMPUTED_VALUE"""),1.22683824E8)</f>
        <v>122683824</v>
      </c>
    </row>
    <row r="46">
      <c r="A46" s="2">
        <f>IFERROR(__xludf.DUMMYFUNCTION("""COMPUTED_VALUE"""),45604.66666666667)</f>
        <v>45604.66667</v>
      </c>
      <c r="B46" s="1">
        <f>IFERROR(__xludf.DUMMYFUNCTION("""COMPUTED_VALUE"""),352.39)</f>
        <v>352.39</v>
      </c>
      <c r="D46" s="2">
        <f>IFERROR(__xludf.DUMMYFUNCTION("""COMPUTED_VALUE"""),45604.66666666667)</f>
        <v>45604.66667</v>
      </c>
      <c r="E46" s="1">
        <f>IFERROR(__xludf.DUMMYFUNCTION("""COMPUTED_VALUE"""),366.35)</f>
        <v>366.35</v>
      </c>
      <c r="G46" s="2">
        <f>IFERROR(__xludf.DUMMYFUNCTION("""COMPUTED_VALUE"""),45604.66666666667)</f>
        <v>45604.66667</v>
      </c>
      <c r="H46" s="1">
        <f>IFERROR(__xludf.DUMMYFUNCTION("""COMPUTED_VALUE"""),347.83)</f>
        <v>347.83</v>
      </c>
      <c r="J46" s="2">
        <f>IFERROR(__xludf.DUMMYFUNCTION("""COMPUTED_VALUE"""),45604.66666666667)</f>
        <v>45604.66667</v>
      </c>
      <c r="K46" s="1">
        <f>IFERROR(__xludf.DUMMYFUNCTION("""COMPUTED_VALUE"""),360.66)</f>
        <v>360.66</v>
      </c>
      <c r="M46" s="2">
        <f>IFERROR(__xludf.DUMMYFUNCTION("""COMPUTED_VALUE"""),45604.66666666667)</f>
        <v>45604.66667</v>
      </c>
      <c r="N46" s="1">
        <f>IFERROR(__xludf.DUMMYFUNCTION("""COMPUTED_VALUE"""),1.0216682E8)</f>
        <v>102166820</v>
      </c>
    </row>
    <row r="47">
      <c r="A47" s="2">
        <f>IFERROR(__xludf.DUMMYFUNCTION("""COMPUTED_VALUE"""),45611.66666666667)</f>
        <v>45611.66667</v>
      </c>
      <c r="B47" s="1">
        <f>IFERROR(__xludf.DUMMYFUNCTION("""COMPUTED_VALUE"""),363.35)</f>
        <v>363.35</v>
      </c>
      <c r="D47" s="2">
        <f>IFERROR(__xludf.DUMMYFUNCTION("""COMPUTED_VALUE"""),45611.66666666667)</f>
        <v>45611.66667</v>
      </c>
      <c r="E47" s="1">
        <f>IFERROR(__xludf.DUMMYFUNCTION("""COMPUTED_VALUE"""),369.11)</f>
        <v>369.11</v>
      </c>
      <c r="G47" s="2">
        <f>IFERROR(__xludf.DUMMYFUNCTION("""COMPUTED_VALUE"""),45611.66666666667)</f>
        <v>45611.66667</v>
      </c>
      <c r="H47" s="1">
        <f>IFERROR(__xludf.DUMMYFUNCTION("""COMPUTED_VALUE"""),353.49)</f>
        <v>353.49</v>
      </c>
      <c r="J47" s="2">
        <f>IFERROR(__xludf.DUMMYFUNCTION("""COMPUTED_VALUE"""),45611.66666666667)</f>
        <v>45611.66667</v>
      </c>
      <c r="K47" s="1">
        <f>IFERROR(__xludf.DUMMYFUNCTION("""COMPUTED_VALUE"""),354.89)</f>
        <v>354.89</v>
      </c>
      <c r="M47" s="2">
        <f>IFERROR(__xludf.DUMMYFUNCTION("""COMPUTED_VALUE"""),45611.66666666667)</f>
        <v>45611.66667</v>
      </c>
      <c r="N47" s="1">
        <f>IFERROR(__xludf.DUMMYFUNCTION("""COMPUTED_VALUE"""),8.8036448E7)</f>
        <v>88036448</v>
      </c>
    </row>
    <row r="48">
      <c r="A48" s="2">
        <f>IFERROR(__xludf.DUMMYFUNCTION("""COMPUTED_VALUE"""),45618.66666666667)</f>
        <v>45618.66667</v>
      </c>
      <c r="B48" s="1">
        <f>IFERROR(__xludf.DUMMYFUNCTION("""COMPUTED_VALUE"""),356.83)</f>
        <v>356.83</v>
      </c>
      <c r="D48" s="2">
        <f>IFERROR(__xludf.DUMMYFUNCTION("""COMPUTED_VALUE"""),45618.66666666667)</f>
        <v>45618.66667</v>
      </c>
      <c r="E48" s="1">
        <f>IFERROR(__xludf.DUMMYFUNCTION("""COMPUTED_VALUE"""),363.01)</f>
        <v>363.01</v>
      </c>
      <c r="G48" s="2">
        <f>IFERROR(__xludf.DUMMYFUNCTION("""COMPUTED_VALUE"""),45618.66666666667)</f>
        <v>45618.66667</v>
      </c>
      <c r="H48" s="1">
        <f>IFERROR(__xludf.DUMMYFUNCTION("""COMPUTED_VALUE"""),347.36)</f>
        <v>347.36</v>
      </c>
      <c r="J48" s="2">
        <f>IFERROR(__xludf.DUMMYFUNCTION("""COMPUTED_VALUE"""),45618.66666666667)</f>
        <v>45618.66667</v>
      </c>
      <c r="K48" s="1">
        <f>IFERROR(__xludf.DUMMYFUNCTION("""COMPUTED_VALUE"""),361.71)</f>
        <v>361.71</v>
      </c>
      <c r="M48" s="2">
        <f>IFERROR(__xludf.DUMMYFUNCTION("""COMPUTED_VALUE"""),45618.66666666667)</f>
        <v>45618.66667</v>
      </c>
      <c r="N48" s="1">
        <f>IFERROR(__xludf.DUMMYFUNCTION("""COMPUTED_VALUE"""),7.5359524E7)</f>
        <v>75359524</v>
      </c>
    </row>
    <row r="49">
      <c r="A49" s="2">
        <f>IFERROR(__xludf.DUMMYFUNCTION("""COMPUTED_VALUE"""),45625.54166666667)</f>
        <v>45625.54167</v>
      </c>
      <c r="B49" s="1">
        <f>IFERROR(__xludf.DUMMYFUNCTION("""COMPUTED_VALUE"""),364.26)</f>
        <v>364.26</v>
      </c>
      <c r="D49" s="2">
        <f>IFERROR(__xludf.DUMMYFUNCTION("""COMPUTED_VALUE"""),45625.54166666667)</f>
        <v>45625.54167</v>
      </c>
      <c r="E49" s="1">
        <f>IFERROR(__xludf.DUMMYFUNCTION("""COMPUTED_VALUE"""),378.35)</f>
        <v>378.35</v>
      </c>
      <c r="G49" s="2">
        <f>IFERROR(__xludf.DUMMYFUNCTION("""COMPUTED_VALUE"""),45625.54166666667)</f>
        <v>45625.54167</v>
      </c>
      <c r="H49" s="1">
        <f>IFERROR(__xludf.DUMMYFUNCTION("""COMPUTED_VALUE"""),363.09)</f>
        <v>363.09</v>
      </c>
      <c r="J49" s="2">
        <f>IFERROR(__xludf.DUMMYFUNCTION("""COMPUTED_VALUE"""),45625.54166666667)</f>
        <v>45625.54167</v>
      </c>
      <c r="K49" s="1">
        <f>IFERROR(__xludf.DUMMYFUNCTION("""COMPUTED_VALUE"""),365.73)</f>
        <v>365.73</v>
      </c>
      <c r="M49" s="2">
        <f>IFERROR(__xludf.DUMMYFUNCTION("""COMPUTED_VALUE"""),45625.54166666667)</f>
        <v>45625.54167</v>
      </c>
      <c r="N49" s="1">
        <f>IFERROR(__xludf.DUMMYFUNCTION("""COMPUTED_VALUE"""),5.3347201E7)</f>
        <v>53347201</v>
      </c>
    </row>
    <row r="50">
      <c r="A50" s="2">
        <f>IFERROR(__xludf.DUMMYFUNCTION("""COMPUTED_VALUE"""),45632.66666666667)</f>
        <v>45632.66667</v>
      </c>
      <c r="B50" s="1">
        <f>IFERROR(__xludf.DUMMYFUNCTION("""COMPUTED_VALUE"""),366.04)</f>
        <v>366.04</v>
      </c>
      <c r="D50" s="2">
        <f>IFERROR(__xludf.DUMMYFUNCTION("""COMPUTED_VALUE"""),45632.66666666667)</f>
        <v>45632.66667</v>
      </c>
      <c r="E50" s="1">
        <f>IFERROR(__xludf.DUMMYFUNCTION("""COMPUTED_VALUE"""),371.77)</f>
        <v>371.77</v>
      </c>
      <c r="G50" s="2">
        <f>IFERROR(__xludf.DUMMYFUNCTION("""COMPUTED_VALUE"""),45632.66666666667)</f>
        <v>45632.66667</v>
      </c>
      <c r="H50" s="1">
        <f>IFERROR(__xludf.DUMMYFUNCTION("""COMPUTED_VALUE"""),360.23)</f>
        <v>360.23</v>
      </c>
      <c r="J50" s="2">
        <f>IFERROR(__xludf.DUMMYFUNCTION("""COMPUTED_VALUE"""),45632.66666666667)</f>
        <v>45632.66667</v>
      </c>
      <c r="K50" s="1">
        <f>IFERROR(__xludf.DUMMYFUNCTION("""COMPUTED_VALUE"""),362.27)</f>
        <v>362.27</v>
      </c>
      <c r="M50" s="2">
        <f>IFERROR(__xludf.DUMMYFUNCTION("""COMPUTED_VALUE"""),45632.66666666667)</f>
        <v>45632.66667</v>
      </c>
      <c r="N50" s="1">
        <f>IFERROR(__xludf.DUMMYFUNCTION("""COMPUTED_VALUE"""),8.311881E7)</f>
        <v>83118810</v>
      </c>
    </row>
    <row r="51">
      <c r="A51" s="2">
        <f>IFERROR(__xludf.DUMMYFUNCTION("""COMPUTED_VALUE"""),45639.66666666667)</f>
        <v>45639.66667</v>
      </c>
      <c r="B51" s="1">
        <f>IFERROR(__xludf.DUMMYFUNCTION("""COMPUTED_VALUE"""),364.82)</f>
        <v>364.82</v>
      </c>
      <c r="D51" s="2">
        <f>IFERROR(__xludf.DUMMYFUNCTION("""COMPUTED_VALUE"""),45639.66666666667)</f>
        <v>45639.66667</v>
      </c>
      <c r="E51" s="1">
        <f>IFERROR(__xludf.DUMMYFUNCTION("""COMPUTED_VALUE"""),376.13)</f>
        <v>376.13</v>
      </c>
      <c r="G51" s="2">
        <f>IFERROR(__xludf.DUMMYFUNCTION("""COMPUTED_VALUE"""),45639.66666666667)</f>
        <v>45639.66667</v>
      </c>
      <c r="H51" s="1">
        <f>IFERROR(__xludf.DUMMYFUNCTION("""COMPUTED_VALUE"""),360.68)</f>
        <v>360.68</v>
      </c>
      <c r="J51" s="2">
        <f>IFERROR(__xludf.DUMMYFUNCTION("""COMPUTED_VALUE"""),45639.66666666667)</f>
        <v>45639.66667</v>
      </c>
      <c r="K51" s="1">
        <f>IFERROR(__xludf.DUMMYFUNCTION("""COMPUTED_VALUE"""),363.86)</f>
        <v>363.86</v>
      </c>
      <c r="M51" s="2">
        <f>IFERROR(__xludf.DUMMYFUNCTION("""COMPUTED_VALUE"""),45639.66666666667)</f>
        <v>45639.66667</v>
      </c>
      <c r="N51" s="1">
        <f>IFERROR(__xludf.DUMMYFUNCTION("""COMPUTED_VALUE"""),8.6757723E7)</f>
        <v>86757723</v>
      </c>
    </row>
    <row r="52">
      <c r="A52" s="2">
        <f>IFERROR(__xludf.DUMMYFUNCTION("""COMPUTED_VALUE"""),45646.66666666667)</f>
        <v>45646.66667</v>
      </c>
      <c r="B52" s="1">
        <f>IFERROR(__xludf.DUMMYFUNCTION("""COMPUTED_VALUE"""),361.07)</f>
        <v>361.07</v>
      </c>
      <c r="D52" s="2">
        <f>IFERROR(__xludf.DUMMYFUNCTION("""COMPUTED_VALUE"""),45646.66666666667)</f>
        <v>45646.66667</v>
      </c>
      <c r="E52" s="1">
        <f>IFERROR(__xludf.DUMMYFUNCTION("""COMPUTED_VALUE"""),364.76)</f>
        <v>364.76</v>
      </c>
      <c r="G52" s="2">
        <f>IFERROR(__xludf.DUMMYFUNCTION("""COMPUTED_VALUE"""),45646.66666666667)</f>
        <v>45646.66667</v>
      </c>
      <c r="H52" s="1">
        <f>IFERROR(__xludf.DUMMYFUNCTION("""COMPUTED_VALUE"""),345.15)</f>
        <v>345.15</v>
      </c>
      <c r="J52" s="2">
        <f>IFERROR(__xludf.DUMMYFUNCTION("""COMPUTED_VALUE"""),45646.66666666667)</f>
        <v>45646.66667</v>
      </c>
      <c r="K52" s="1">
        <f>IFERROR(__xludf.DUMMYFUNCTION("""COMPUTED_VALUE"""),352.23)</f>
        <v>352.23</v>
      </c>
      <c r="M52" s="2">
        <f>IFERROR(__xludf.DUMMYFUNCTION("""COMPUTED_VALUE"""),45646.66666666667)</f>
        <v>45646.66667</v>
      </c>
      <c r="N52" s="1">
        <f>IFERROR(__xludf.DUMMYFUNCTION("""COMPUTED_VALUE"""),1.26491461E8)</f>
        <v>126491461</v>
      </c>
    </row>
    <row r="53">
      <c r="A53" s="2">
        <f>IFERROR(__xludf.DUMMYFUNCTION("""COMPUTED_VALUE"""),45653.66666666667)</f>
        <v>45653.66667</v>
      </c>
      <c r="B53" s="1">
        <f>IFERROR(__xludf.DUMMYFUNCTION("""COMPUTED_VALUE"""),350.29)</f>
        <v>350.29</v>
      </c>
      <c r="D53" s="2">
        <f>IFERROR(__xludf.DUMMYFUNCTION("""COMPUTED_VALUE"""),45653.66666666667)</f>
        <v>45653.66667</v>
      </c>
      <c r="E53" s="1">
        <f>IFERROR(__xludf.DUMMYFUNCTION("""COMPUTED_VALUE"""),360.92)</f>
        <v>360.92</v>
      </c>
      <c r="G53" s="2">
        <f>IFERROR(__xludf.DUMMYFUNCTION("""COMPUTED_VALUE"""),45653.66666666667)</f>
        <v>45653.66667</v>
      </c>
      <c r="H53" s="1">
        <f>IFERROR(__xludf.DUMMYFUNCTION("""COMPUTED_VALUE"""),349.9)</f>
        <v>349.9</v>
      </c>
      <c r="J53" s="2">
        <f>IFERROR(__xludf.DUMMYFUNCTION("""COMPUTED_VALUE"""),45653.66666666667)</f>
        <v>45653.66667</v>
      </c>
      <c r="K53" s="1">
        <f>IFERROR(__xludf.DUMMYFUNCTION("""COMPUTED_VALUE"""),358.79)</f>
        <v>358.79</v>
      </c>
      <c r="M53" s="2">
        <f>IFERROR(__xludf.DUMMYFUNCTION("""COMPUTED_VALUE"""),45653.66666666667)</f>
        <v>45653.66667</v>
      </c>
      <c r="N53" s="1">
        <f>IFERROR(__xludf.DUMMYFUNCTION("""COMPUTED_VALUE"""),4.0174272E7)</f>
        <v>40174272</v>
      </c>
    </row>
    <row r="54">
      <c r="A54" s="2">
        <f>IFERROR(__xludf.DUMMYFUNCTION("""COMPUTED_VALUE"""),45660.66666666667)</f>
        <v>45660.66667</v>
      </c>
      <c r="B54" s="1">
        <f>IFERROR(__xludf.DUMMYFUNCTION("""COMPUTED_VALUE"""),356.19)</f>
        <v>356.19</v>
      </c>
      <c r="D54" s="2">
        <f>IFERROR(__xludf.DUMMYFUNCTION("""COMPUTED_VALUE"""),45660.66666666667)</f>
        <v>45660.66667</v>
      </c>
      <c r="E54" s="1">
        <f>IFERROR(__xludf.DUMMYFUNCTION("""COMPUTED_VALUE"""),360.29)</f>
        <v>360.29</v>
      </c>
      <c r="G54" s="2">
        <f>IFERROR(__xludf.DUMMYFUNCTION("""COMPUTED_VALUE"""),45660.66666666667)</f>
        <v>45660.66667</v>
      </c>
      <c r="H54" s="1">
        <f>IFERROR(__xludf.DUMMYFUNCTION("""COMPUTED_VALUE"""),349.71)</f>
        <v>349.71</v>
      </c>
      <c r="J54" s="2">
        <f>IFERROR(__xludf.DUMMYFUNCTION("""COMPUTED_VALUE"""),45660.66666666667)</f>
        <v>45660.66667</v>
      </c>
      <c r="K54" s="1">
        <f>IFERROR(__xludf.DUMMYFUNCTION("""COMPUTED_VALUE"""),356.22)</f>
        <v>356.22</v>
      </c>
      <c r="M54" s="2">
        <f>IFERROR(__xludf.DUMMYFUNCTION("""COMPUTED_VALUE"""),45660.66666666667)</f>
        <v>45660.66667</v>
      </c>
      <c r="N54" s="1">
        <f>IFERROR(__xludf.DUMMYFUNCTION("""COMPUTED_VALUE"""),5.8342116E7)</f>
        <v>58342116</v>
      </c>
    </row>
    <row r="55">
      <c r="A55" s="2">
        <f>IFERROR(__xludf.DUMMYFUNCTION("""COMPUTED_VALUE"""),45667.66666666667)</f>
        <v>45667.66667</v>
      </c>
      <c r="B55" s="1">
        <f>IFERROR(__xludf.DUMMYFUNCTION("""COMPUTED_VALUE"""),360.4)</f>
        <v>360.4</v>
      </c>
      <c r="D55" s="2">
        <f>IFERROR(__xludf.DUMMYFUNCTION("""COMPUTED_VALUE"""),45667.66666666667)</f>
        <v>45667.66667</v>
      </c>
      <c r="E55" s="1">
        <f>IFERROR(__xludf.DUMMYFUNCTION("""COMPUTED_VALUE"""),365.24)</f>
        <v>365.24</v>
      </c>
      <c r="G55" s="2">
        <f>IFERROR(__xludf.DUMMYFUNCTION("""COMPUTED_VALUE"""),45667.66666666667)</f>
        <v>45667.66667</v>
      </c>
      <c r="H55" s="1">
        <f>IFERROR(__xludf.DUMMYFUNCTION("""COMPUTED_VALUE"""),345.93)</f>
        <v>345.93</v>
      </c>
      <c r="J55" s="2">
        <f>IFERROR(__xludf.DUMMYFUNCTION("""COMPUTED_VALUE"""),45667.66666666667)</f>
        <v>45667.66667</v>
      </c>
      <c r="K55" s="1">
        <f>IFERROR(__xludf.DUMMYFUNCTION("""COMPUTED_VALUE"""),346.99)</f>
        <v>346.99</v>
      </c>
      <c r="M55" s="2">
        <f>IFERROR(__xludf.DUMMYFUNCTION("""COMPUTED_VALUE"""),45667.66666666667)</f>
        <v>45667.66667</v>
      </c>
      <c r="N55" s="1">
        <f>IFERROR(__xludf.DUMMYFUNCTION("""COMPUTED_VALUE"""),9.4559499E7)</f>
        <v>94559499</v>
      </c>
    </row>
    <row r="56">
      <c r="A56" s="2">
        <f>IFERROR(__xludf.DUMMYFUNCTION("""COMPUTED_VALUE"""),45674.66666666667)</f>
        <v>45674.66667</v>
      </c>
      <c r="B56" s="1">
        <f>IFERROR(__xludf.DUMMYFUNCTION("""COMPUTED_VALUE"""),346.05)</f>
        <v>346.05</v>
      </c>
      <c r="D56" s="2">
        <f>IFERROR(__xludf.DUMMYFUNCTION("""COMPUTED_VALUE"""),45674.66666666667)</f>
        <v>45674.66667</v>
      </c>
      <c r="E56" s="1">
        <f>IFERROR(__xludf.DUMMYFUNCTION("""COMPUTED_VALUE"""),362.28)</f>
        <v>362.28</v>
      </c>
      <c r="G56" s="2">
        <f>IFERROR(__xludf.DUMMYFUNCTION("""COMPUTED_VALUE"""),45674.66666666667)</f>
        <v>45674.66667</v>
      </c>
      <c r="H56" s="1">
        <f>IFERROR(__xludf.DUMMYFUNCTION("""COMPUTED_VALUE"""),345.33)</f>
        <v>345.33</v>
      </c>
      <c r="J56" s="2">
        <f>IFERROR(__xludf.DUMMYFUNCTION("""COMPUTED_VALUE"""),45674.66666666667)</f>
        <v>45674.66667</v>
      </c>
      <c r="K56" s="1">
        <f>IFERROR(__xludf.DUMMYFUNCTION("""COMPUTED_VALUE"""),358.57)</f>
        <v>358.57</v>
      </c>
      <c r="M56" s="2">
        <f>IFERROR(__xludf.DUMMYFUNCTION("""COMPUTED_VALUE"""),45674.66666666667)</f>
        <v>45674.66667</v>
      </c>
      <c r="N56" s="1">
        <f>IFERROR(__xludf.DUMMYFUNCTION("""COMPUTED_VALUE"""),8.2223545E7)</f>
        <v>82223545</v>
      </c>
    </row>
    <row r="57">
      <c r="A57" s="2">
        <f>IFERROR(__xludf.DUMMYFUNCTION("""COMPUTED_VALUE"""),45681.66666666667)</f>
        <v>45681.66667</v>
      </c>
      <c r="B57" s="1">
        <f>IFERROR(__xludf.DUMMYFUNCTION("""COMPUTED_VALUE"""),359.74)</f>
        <v>359.74</v>
      </c>
      <c r="D57" s="2">
        <f>IFERROR(__xludf.DUMMYFUNCTION("""COMPUTED_VALUE"""),45681.66666666667)</f>
        <v>45681.66667</v>
      </c>
      <c r="E57" s="1">
        <f>IFERROR(__xludf.DUMMYFUNCTION("""COMPUTED_VALUE"""),368.58)</f>
        <v>368.58</v>
      </c>
      <c r="G57" s="2">
        <f>IFERROR(__xludf.DUMMYFUNCTION("""COMPUTED_VALUE"""),45681.66666666667)</f>
        <v>45681.66667</v>
      </c>
      <c r="H57" s="1">
        <f>IFERROR(__xludf.DUMMYFUNCTION("""COMPUTED_VALUE"""),357.82)</f>
        <v>357.82</v>
      </c>
      <c r="J57" s="2">
        <f>IFERROR(__xludf.DUMMYFUNCTION("""COMPUTED_VALUE"""),45681.66666666667)</f>
        <v>45681.66667</v>
      </c>
      <c r="K57" s="1">
        <f>IFERROR(__xludf.DUMMYFUNCTION("""COMPUTED_VALUE"""),363.93)</f>
        <v>363.93</v>
      </c>
      <c r="M57" s="2">
        <f>IFERROR(__xludf.DUMMYFUNCTION("""COMPUTED_VALUE"""),45681.66666666667)</f>
        <v>45681.66667</v>
      </c>
      <c r="N57" s="1">
        <f>IFERROR(__xludf.DUMMYFUNCTION("""COMPUTED_VALUE"""),6.3202531E7)</f>
        <v>63202531</v>
      </c>
    </row>
    <row r="58">
      <c r="A58" s="2">
        <f>IFERROR(__xludf.DUMMYFUNCTION("""COMPUTED_VALUE"""),45688.66666666667)</f>
        <v>45688.66667</v>
      </c>
      <c r="B58" s="1">
        <f>IFERROR(__xludf.DUMMYFUNCTION("""COMPUTED_VALUE"""),364.49)</f>
        <v>364.49</v>
      </c>
      <c r="D58" s="2">
        <f>IFERROR(__xludf.DUMMYFUNCTION("""COMPUTED_VALUE"""),45688.66666666667)</f>
        <v>45688.66667</v>
      </c>
      <c r="E58" s="1">
        <f>IFERROR(__xludf.DUMMYFUNCTION("""COMPUTED_VALUE"""),370.77)</f>
        <v>370.77</v>
      </c>
      <c r="G58" s="2">
        <f>IFERROR(__xludf.DUMMYFUNCTION("""COMPUTED_VALUE"""),45688.66666666667)</f>
        <v>45688.66667</v>
      </c>
      <c r="H58" s="1">
        <f>IFERROR(__xludf.DUMMYFUNCTION("""COMPUTED_VALUE"""),353.27)</f>
        <v>353.27</v>
      </c>
      <c r="J58" s="2">
        <f>IFERROR(__xludf.DUMMYFUNCTION("""COMPUTED_VALUE"""),45688.66666666667)</f>
        <v>45688.66667</v>
      </c>
      <c r="K58" s="1">
        <f>IFERROR(__xludf.DUMMYFUNCTION("""COMPUTED_VALUE"""),354.62)</f>
        <v>354.62</v>
      </c>
      <c r="M58" s="2">
        <f>IFERROR(__xludf.DUMMYFUNCTION("""COMPUTED_VALUE"""),45688.66666666667)</f>
        <v>45688.66667</v>
      </c>
      <c r="N58" s="1">
        <f>IFERROR(__xludf.DUMMYFUNCTION("""COMPUTED_VALUE"""),9.8694877E7)</f>
        <v>98694877</v>
      </c>
    </row>
    <row r="59">
      <c r="A59" s="2">
        <f>IFERROR(__xludf.DUMMYFUNCTION("""COMPUTED_VALUE"""),45695.66666666667)</f>
        <v>45695.66667</v>
      </c>
      <c r="B59" s="1">
        <f>IFERROR(__xludf.DUMMYFUNCTION("""COMPUTED_VALUE"""),352.57)</f>
        <v>352.57</v>
      </c>
      <c r="D59" s="2">
        <f>IFERROR(__xludf.DUMMYFUNCTION("""COMPUTED_VALUE"""),45695.66666666667)</f>
        <v>45695.66667</v>
      </c>
      <c r="E59" s="1">
        <f>IFERROR(__xludf.DUMMYFUNCTION("""COMPUTED_VALUE"""),364.01)</f>
        <v>364.01</v>
      </c>
      <c r="G59" s="2">
        <f>IFERROR(__xludf.DUMMYFUNCTION("""COMPUTED_VALUE"""),45695.66666666667)</f>
        <v>45695.66667</v>
      </c>
      <c r="H59" s="1">
        <f>IFERROR(__xludf.DUMMYFUNCTION("""COMPUTED_VALUE"""),335.0)</f>
        <v>335</v>
      </c>
      <c r="J59" s="2">
        <f>IFERROR(__xludf.DUMMYFUNCTION("""COMPUTED_VALUE"""),45695.66666666667)</f>
        <v>45695.66667</v>
      </c>
      <c r="K59" s="1">
        <f>IFERROR(__xludf.DUMMYFUNCTION("""COMPUTED_VALUE"""),353.55)</f>
        <v>353.55</v>
      </c>
      <c r="M59" s="2">
        <f>IFERROR(__xludf.DUMMYFUNCTION("""COMPUTED_VALUE"""),45695.66666666667)</f>
        <v>45695.66667</v>
      </c>
      <c r="N59" s="1">
        <f>IFERROR(__xludf.DUMMYFUNCTION("""COMPUTED_VALUE"""),9.4196665E7)</f>
        <v>94196665</v>
      </c>
    </row>
    <row r="60">
      <c r="A60" s="2">
        <f>IFERROR(__xludf.DUMMYFUNCTION("""COMPUTED_VALUE"""),45702.66666666667)</f>
        <v>45702.66667</v>
      </c>
      <c r="B60" s="1">
        <f>IFERROR(__xludf.DUMMYFUNCTION("""COMPUTED_VALUE"""),355.48)</f>
        <v>355.48</v>
      </c>
      <c r="D60" s="2">
        <f>IFERROR(__xludf.DUMMYFUNCTION("""COMPUTED_VALUE"""),45702.66666666667)</f>
        <v>45702.66667</v>
      </c>
      <c r="E60" s="1">
        <f>IFERROR(__xludf.DUMMYFUNCTION("""COMPUTED_VALUE"""),368.47)</f>
        <v>368.47</v>
      </c>
      <c r="G60" s="2">
        <f>IFERROR(__xludf.DUMMYFUNCTION("""COMPUTED_VALUE"""),45702.66666666667)</f>
        <v>45702.66667</v>
      </c>
      <c r="H60" s="1">
        <f>IFERROR(__xludf.DUMMYFUNCTION("""COMPUTED_VALUE"""),350.97)</f>
        <v>350.97</v>
      </c>
      <c r="J60" s="2">
        <f>IFERROR(__xludf.DUMMYFUNCTION("""COMPUTED_VALUE"""),45702.66666666667)</f>
        <v>45702.66667</v>
      </c>
      <c r="K60" s="1">
        <f>IFERROR(__xludf.DUMMYFUNCTION("""COMPUTED_VALUE"""),366.72)</f>
        <v>366.72</v>
      </c>
      <c r="M60" s="2">
        <f>IFERROR(__xludf.DUMMYFUNCTION("""COMPUTED_VALUE"""),45702.66666666667)</f>
        <v>45702.66667</v>
      </c>
      <c r="N60" s="1">
        <f>IFERROR(__xludf.DUMMYFUNCTION("""COMPUTED_VALUE"""),8.4012744E7)</f>
        <v>84012744</v>
      </c>
    </row>
    <row r="61">
      <c r="A61" s="2">
        <f>IFERROR(__xludf.DUMMYFUNCTION("""COMPUTED_VALUE"""),45709.66666666667)</f>
        <v>45709.66667</v>
      </c>
      <c r="B61" s="1">
        <f>IFERROR(__xludf.DUMMYFUNCTION("""COMPUTED_VALUE"""),367.9)</f>
        <v>367.9</v>
      </c>
      <c r="D61" s="2">
        <f>IFERROR(__xludf.DUMMYFUNCTION("""COMPUTED_VALUE"""),45709.66666666667)</f>
        <v>45709.66667</v>
      </c>
      <c r="E61" s="1">
        <f>IFERROR(__xludf.DUMMYFUNCTION("""COMPUTED_VALUE"""),368.87)</f>
        <v>368.87</v>
      </c>
      <c r="G61" s="2">
        <f>IFERROR(__xludf.DUMMYFUNCTION("""COMPUTED_VALUE"""),45709.66666666667)</f>
        <v>45709.66667</v>
      </c>
      <c r="H61" s="1">
        <f>IFERROR(__xludf.DUMMYFUNCTION("""COMPUTED_VALUE"""),360.35)</f>
        <v>360.35</v>
      </c>
      <c r="J61" s="2">
        <f>IFERROR(__xludf.DUMMYFUNCTION("""COMPUTED_VALUE"""),45709.66666666667)</f>
        <v>45709.66667</v>
      </c>
      <c r="K61" s="1">
        <f>IFERROR(__xludf.DUMMYFUNCTION("""COMPUTED_VALUE"""),361.09)</f>
        <v>361.09</v>
      </c>
      <c r="M61" s="2">
        <f>IFERROR(__xludf.DUMMYFUNCTION("""COMPUTED_VALUE"""),45709.66666666667)</f>
        <v>45709.66667</v>
      </c>
      <c r="N61" s="1">
        <f>IFERROR(__xludf.DUMMYFUNCTION("""COMPUTED_VALUE"""),5.494051E7)</f>
        <v>54940510</v>
      </c>
    </row>
    <row r="62">
      <c r="A62" s="2">
        <f>IFERROR(__xludf.DUMMYFUNCTION("""COMPUTED_VALUE"""),45716.66666666667)</f>
        <v>45716.66667</v>
      </c>
      <c r="B62" s="1">
        <f>IFERROR(__xludf.DUMMYFUNCTION("""COMPUTED_VALUE"""),362.71)</f>
        <v>362.71</v>
      </c>
      <c r="D62" s="2">
        <f>IFERROR(__xludf.DUMMYFUNCTION("""COMPUTED_VALUE"""),45716.66666666667)</f>
        <v>45716.66667</v>
      </c>
      <c r="E62" s="1">
        <f>IFERROR(__xludf.DUMMYFUNCTION("""COMPUTED_VALUE"""),366.13)</f>
        <v>366.13</v>
      </c>
      <c r="G62" s="2">
        <f>IFERROR(__xludf.DUMMYFUNCTION("""COMPUTED_VALUE"""),45716.66666666667)</f>
        <v>45716.66667</v>
      </c>
      <c r="H62" s="1">
        <f>IFERROR(__xludf.DUMMYFUNCTION("""COMPUTED_VALUE"""),356.92)</f>
        <v>356.92</v>
      </c>
      <c r="J62" s="2">
        <f>IFERROR(__xludf.DUMMYFUNCTION("""COMPUTED_VALUE"""),45716.66666666667)</f>
        <v>45716.66667</v>
      </c>
      <c r="K62" s="1">
        <f>IFERROR(__xludf.DUMMYFUNCTION("""COMPUTED_VALUE"""),360.63)</f>
        <v>360.63</v>
      </c>
      <c r="M62" s="2">
        <f>IFERROR(__xludf.DUMMYFUNCTION("""COMPUTED_VALUE"""),45716.66666666667)</f>
        <v>45716.66667</v>
      </c>
      <c r="N62" s="1">
        <f>IFERROR(__xludf.DUMMYFUNCTION("""COMPUTED_VALUE"""),6.9640818E7)</f>
        <v>69640818</v>
      </c>
    </row>
    <row r="63">
      <c r="A63" s="2">
        <f>IFERROR(__xludf.DUMMYFUNCTION("""COMPUTED_VALUE"""),45723.66666666667)</f>
        <v>45723.66667</v>
      </c>
      <c r="B63" s="1">
        <f>IFERROR(__xludf.DUMMYFUNCTION("""COMPUTED_VALUE"""),362.58)</f>
        <v>362.58</v>
      </c>
      <c r="D63" s="2">
        <f>IFERROR(__xludf.DUMMYFUNCTION("""COMPUTED_VALUE"""),45723.66666666667)</f>
        <v>45723.66667</v>
      </c>
      <c r="E63" s="1">
        <f>IFERROR(__xludf.DUMMYFUNCTION("""COMPUTED_VALUE"""),369.25)</f>
        <v>369.25</v>
      </c>
      <c r="G63" s="2">
        <f>IFERROR(__xludf.DUMMYFUNCTION("""COMPUTED_VALUE"""),45723.66666666667)</f>
        <v>45723.66667</v>
      </c>
      <c r="H63" s="1">
        <f>IFERROR(__xludf.DUMMYFUNCTION("""COMPUTED_VALUE"""),344.53)</f>
        <v>344.53</v>
      </c>
      <c r="J63" s="2">
        <f>IFERROR(__xludf.DUMMYFUNCTION("""COMPUTED_VALUE"""),45723.66666666667)</f>
        <v>45723.66667</v>
      </c>
      <c r="K63" s="1">
        <f>IFERROR(__xludf.DUMMYFUNCTION("""COMPUTED_VALUE"""),368.11)</f>
        <v>368.11</v>
      </c>
      <c r="M63" s="2">
        <f>IFERROR(__xludf.DUMMYFUNCTION("""COMPUTED_VALUE"""),45723.66666666667)</f>
        <v>45723.66667</v>
      </c>
      <c r="N63" s="1">
        <f>IFERROR(__xludf.DUMMYFUNCTION("""COMPUTED_VALUE"""),8.4712951E7)</f>
        <v>84712951</v>
      </c>
    </row>
    <row r="64">
      <c r="A64" s="2">
        <f>IFERROR(__xludf.DUMMYFUNCTION("""COMPUTED_VALUE"""),45730.66666666667)</f>
        <v>45730.66667</v>
      </c>
      <c r="B64" s="1">
        <f>IFERROR(__xludf.DUMMYFUNCTION("""COMPUTED_VALUE"""),365.49)</f>
        <v>365.49</v>
      </c>
      <c r="D64" s="2">
        <f>IFERROR(__xludf.DUMMYFUNCTION("""COMPUTED_VALUE"""),45730.66666666667)</f>
        <v>45730.66667</v>
      </c>
      <c r="E64" s="1">
        <f>IFERROR(__xludf.DUMMYFUNCTION("""COMPUTED_VALUE"""),371.75)</f>
        <v>371.75</v>
      </c>
      <c r="G64" s="2">
        <f>IFERROR(__xludf.DUMMYFUNCTION("""COMPUTED_VALUE"""),45730.66666666667)</f>
        <v>45730.66667</v>
      </c>
      <c r="H64" s="1">
        <f>IFERROR(__xludf.DUMMYFUNCTION("""COMPUTED_VALUE"""),342.83)</f>
        <v>342.83</v>
      </c>
      <c r="J64" s="2">
        <f>IFERROR(__xludf.DUMMYFUNCTION("""COMPUTED_VALUE"""),45730.66666666667)</f>
        <v>45730.66667</v>
      </c>
      <c r="K64" s="1">
        <f>IFERROR(__xludf.DUMMYFUNCTION("""COMPUTED_VALUE"""),350.5)</f>
        <v>350.5</v>
      </c>
      <c r="M64" s="2">
        <f>IFERROR(__xludf.DUMMYFUNCTION("""COMPUTED_VALUE"""),45730.66666666667)</f>
        <v>45730.66667</v>
      </c>
      <c r="N64" s="1">
        <f>IFERROR(__xludf.DUMMYFUNCTION("""COMPUTED_VALUE"""),8.0158197E7)</f>
        <v>80158197</v>
      </c>
    </row>
    <row r="65">
      <c r="A65" s="2">
        <f>IFERROR(__xludf.DUMMYFUNCTION("""COMPUTED_VALUE"""),45737.66666666667)</f>
        <v>45737.66667</v>
      </c>
      <c r="B65" s="1">
        <f>IFERROR(__xludf.DUMMYFUNCTION("""COMPUTED_VALUE"""),350.07)</f>
        <v>350.07</v>
      </c>
      <c r="D65" s="2">
        <f>IFERROR(__xludf.DUMMYFUNCTION("""COMPUTED_VALUE"""),45737.66666666667)</f>
        <v>45737.66667</v>
      </c>
      <c r="E65" s="1">
        <f>IFERROR(__xludf.DUMMYFUNCTION("""COMPUTED_VALUE"""),354.12)</f>
        <v>354.12</v>
      </c>
      <c r="G65" s="2">
        <f>IFERROR(__xludf.DUMMYFUNCTION("""COMPUTED_VALUE"""),45737.66666666667)</f>
        <v>45737.66667</v>
      </c>
      <c r="H65" s="1">
        <f>IFERROR(__xludf.DUMMYFUNCTION("""COMPUTED_VALUE"""),341.76)</f>
        <v>341.76</v>
      </c>
      <c r="J65" s="2">
        <f>IFERROR(__xludf.DUMMYFUNCTION("""COMPUTED_VALUE"""),45737.66666666667)</f>
        <v>45737.66667</v>
      </c>
      <c r="K65" s="1">
        <f>IFERROR(__xludf.DUMMYFUNCTION("""COMPUTED_VALUE"""),345.24)</f>
        <v>345.24</v>
      </c>
      <c r="M65" s="2">
        <f>IFERROR(__xludf.DUMMYFUNCTION("""COMPUTED_VALUE"""),45737.66666666667)</f>
        <v>45737.66667</v>
      </c>
      <c r="N65" s="1">
        <f>IFERROR(__xludf.DUMMYFUNCTION("""COMPUTED_VALUE"""),1.41676494E8)</f>
        <v>141676494</v>
      </c>
    </row>
    <row r="66">
      <c r="A66" s="2">
        <f>IFERROR(__xludf.DUMMYFUNCTION("""COMPUTED_VALUE"""),45744.66666666667)</f>
        <v>45744.66667</v>
      </c>
      <c r="B66" s="1">
        <f>IFERROR(__xludf.DUMMYFUNCTION("""COMPUTED_VALUE"""),348.01)</f>
        <v>348.01</v>
      </c>
      <c r="D66" s="2">
        <f>IFERROR(__xludf.DUMMYFUNCTION("""COMPUTED_VALUE"""),45744.66666666667)</f>
        <v>45744.66667</v>
      </c>
      <c r="E66" s="1">
        <f>IFERROR(__xludf.DUMMYFUNCTION("""COMPUTED_VALUE"""),357.7)</f>
        <v>357.7</v>
      </c>
      <c r="G66" s="2">
        <f>IFERROR(__xludf.DUMMYFUNCTION("""COMPUTED_VALUE"""),45744.66666666667)</f>
        <v>45744.66667</v>
      </c>
      <c r="H66" s="1">
        <f>IFERROR(__xludf.DUMMYFUNCTION("""COMPUTED_VALUE"""),337.77)</f>
        <v>337.77</v>
      </c>
      <c r="J66" s="2">
        <f>IFERROR(__xludf.DUMMYFUNCTION("""COMPUTED_VALUE"""),45744.66666666667)</f>
        <v>45744.66667</v>
      </c>
      <c r="K66" s="1">
        <f>IFERROR(__xludf.DUMMYFUNCTION("""COMPUTED_VALUE"""),339.12)</f>
        <v>339.12</v>
      </c>
      <c r="M66" s="2">
        <f>IFERROR(__xludf.DUMMYFUNCTION("""COMPUTED_VALUE"""),45744.66666666667)</f>
        <v>45744.66667</v>
      </c>
      <c r="N66" s="1">
        <f>IFERROR(__xludf.DUMMYFUNCTION("""COMPUTED_VALUE"""),8.8165392E7)</f>
        <v>88165392</v>
      </c>
    </row>
    <row r="67">
      <c r="A67" s="2">
        <f>IFERROR(__xludf.DUMMYFUNCTION("""COMPUTED_VALUE"""),45751.66666666667)</f>
        <v>45751.66667</v>
      </c>
      <c r="B67" s="1">
        <f>IFERROR(__xludf.DUMMYFUNCTION("""COMPUTED_VALUE"""),335.87)</f>
        <v>335.87</v>
      </c>
      <c r="D67" s="2">
        <f>IFERROR(__xludf.DUMMYFUNCTION("""COMPUTED_VALUE"""),45751.66666666667)</f>
        <v>45751.66667</v>
      </c>
      <c r="E67" s="1">
        <f>IFERROR(__xludf.DUMMYFUNCTION("""COMPUTED_VALUE"""),344.92)</f>
        <v>344.92</v>
      </c>
      <c r="G67" s="2">
        <f>IFERROR(__xludf.DUMMYFUNCTION("""COMPUTED_VALUE"""),45751.66666666667)</f>
        <v>45751.66667</v>
      </c>
      <c r="H67" s="1">
        <f>IFERROR(__xludf.DUMMYFUNCTION("""COMPUTED_VALUE"""),305.16)</f>
        <v>305.16</v>
      </c>
      <c r="J67" s="2">
        <f>IFERROR(__xludf.DUMMYFUNCTION("""COMPUTED_VALUE"""),45751.66666666667)</f>
        <v>45751.66667</v>
      </c>
      <c r="K67" s="1">
        <f>IFERROR(__xludf.DUMMYFUNCTION("""COMPUTED_VALUE"""),314.74)</f>
        <v>314.74</v>
      </c>
      <c r="M67" s="2">
        <f>IFERROR(__xludf.DUMMYFUNCTION("""COMPUTED_VALUE"""),45751.66666666667)</f>
        <v>45751.66667</v>
      </c>
      <c r="N67" s="1">
        <f>IFERROR(__xludf.DUMMYFUNCTION("""COMPUTED_VALUE"""),8.6046624E7)</f>
        <v>86046624</v>
      </c>
    </row>
    <row r="68">
      <c r="A68" s="2">
        <f>IFERROR(__xludf.DUMMYFUNCTION("""COMPUTED_VALUE"""),45758.66666666667)</f>
        <v>45758.66667</v>
      </c>
      <c r="B68" s="1">
        <f>IFERROR(__xludf.DUMMYFUNCTION("""COMPUTED_VALUE"""),306.82)</f>
        <v>306.82</v>
      </c>
      <c r="D68" s="2">
        <f>IFERROR(__xludf.DUMMYFUNCTION("""COMPUTED_VALUE"""),45758.66666666667)</f>
        <v>45758.66667</v>
      </c>
      <c r="E68" s="1">
        <f>IFERROR(__xludf.DUMMYFUNCTION("""COMPUTED_VALUE"""),319.89)</f>
        <v>319.89</v>
      </c>
      <c r="G68" s="2">
        <f>IFERROR(__xludf.DUMMYFUNCTION("""COMPUTED_VALUE"""),45758.66666666667)</f>
        <v>45758.66667</v>
      </c>
      <c r="H68" s="1">
        <f>IFERROR(__xludf.DUMMYFUNCTION("""COMPUTED_VALUE"""),288.25)</f>
        <v>288.25</v>
      </c>
      <c r="J68" s="2">
        <f>IFERROR(__xludf.DUMMYFUNCTION("""COMPUTED_VALUE"""),45758.66666666667)</f>
        <v>45758.66667</v>
      </c>
      <c r="K68" s="1">
        <f>IFERROR(__xludf.DUMMYFUNCTION("""COMPUTED_VALUE"""),303.43)</f>
        <v>303.43</v>
      </c>
      <c r="M68" s="2">
        <f>IFERROR(__xludf.DUMMYFUNCTION("""COMPUTED_VALUE"""),45758.66666666667)</f>
        <v>45758.66667</v>
      </c>
      <c r="N68" s="1">
        <f>IFERROR(__xludf.DUMMYFUNCTION("""COMPUTED_VALUE"""),1.159635E8)</f>
        <v>115963500</v>
      </c>
    </row>
    <row r="69">
      <c r="A69" s="2">
        <f>IFERROR(__xludf.DUMMYFUNCTION("""COMPUTED_VALUE"""),45764.66666666667)</f>
        <v>45764.66667</v>
      </c>
      <c r="B69" s="1">
        <f>IFERROR(__xludf.DUMMYFUNCTION("""COMPUTED_VALUE"""),307.3)</f>
        <v>307.3</v>
      </c>
      <c r="D69" s="2">
        <f>IFERROR(__xludf.DUMMYFUNCTION("""COMPUTED_VALUE"""),45764.66666666667)</f>
        <v>45764.66667</v>
      </c>
      <c r="E69" s="1">
        <f>IFERROR(__xludf.DUMMYFUNCTION("""COMPUTED_VALUE"""),314.86)</f>
        <v>314.86</v>
      </c>
      <c r="G69" s="2">
        <f>IFERROR(__xludf.DUMMYFUNCTION("""COMPUTED_VALUE"""),45764.66666666667)</f>
        <v>45764.66667</v>
      </c>
      <c r="H69" s="1">
        <f>IFERROR(__xludf.DUMMYFUNCTION("""COMPUTED_VALUE"""),301.67)</f>
        <v>301.67</v>
      </c>
      <c r="J69" s="2">
        <f>IFERROR(__xludf.DUMMYFUNCTION("""COMPUTED_VALUE"""),45764.66666666667)</f>
        <v>45764.66667</v>
      </c>
      <c r="K69" s="1">
        <f>IFERROR(__xludf.DUMMYFUNCTION("""COMPUTED_VALUE"""),311.55)</f>
        <v>311.55</v>
      </c>
      <c r="M69" s="2">
        <f>IFERROR(__xludf.DUMMYFUNCTION("""COMPUTED_VALUE"""),45764.66666666667)</f>
        <v>45764.66667</v>
      </c>
      <c r="N69" s="1">
        <f>IFERROR(__xludf.DUMMYFUNCTION("""COMPUTED_VALUE"""),5.6416839E7)</f>
        <v>56416839</v>
      </c>
    </row>
    <row r="70">
      <c r="A70" s="2">
        <f>IFERROR(__xludf.DUMMYFUNCTION("""COMPUTED_VALUE"""),45772.66666666667)</f>
        <v>45772.66667</v>
      </c>
      <c r="B70" s="1">
        <f>IFERROR(__xludf.DUMMYFUNCTION("""COMPUTED_VALUE"""),310.08)</f>
        <v>310.08</v>
      </c>
      <c r="D70" s="2">
        <f>IFERROR(__xludf.DUMMYFUNCTION("""COMPUTED_VALUE"""),45772.66666666667)</f>
        <v>45772.66667</v>
      </c>
      <c r="E70" s="1">
        <f>IFERROR(__xludf.DUMMYFUNCTION("""COMPUTED_VALUE"""),329.02)</f>
        <v>329.02</v>
      </c>
      <c r="G70" s="2">
        <f>IFERROR(__xludf.DUMMYFUNCTION("""COMPUTED_VALUE"""),45772.66666666667)</f>
        <v>45772.66667</v>
      </c>
      <c r="H70" s="1">
        <f>IFERROR(__xludf.DUMMYFUNCTION("""COMPUTED_VALUE"""),304.08)</f>
        <v>304.08</v>
      </c>
      <c r="J70" s="2">
        <f>IFERROR(__xludf.DUMMYFUNCTION("""COMPUTED_VALUE"""),45772.66666666667)</f>
        <v>45772.66667</v>
      </c>
      <c r="K70" s="1">
        <f>IFERROR(__xludf.DUMMYFUNCTION("""COMPUTED_VALUE"""),327.81)</f>
        <v>327.81</v>
      </c>
      <c r="M70" s="2">
        <f>IFERROR(__xludf.DUMMYFUNCTION("""COMPUTED_VALUE"""),45772.66666666667)</f>
        <v>45772.66667</v>
      </c>
      <c r="N70" s="1">
        <f>IFERROR(__xludf.DUMMYFUNCTION("""COMPUTED_VALUE"""),6.9388431E7)</f>
        <v>69388431</v>
      </c>
    </row>
    <row r="71">
      <c r="A71" s="2">
        <f>IFERROR(__xludf.DUMMYFUNCTION("""COMPUTED_VALUE"""),45779.66666666667)</f>
        <v>45779.66667</v>
      </c>
      <c r="B71" s="1">
        <f>IFERROR(__xludf.DUMMYFUNCTION("""COMPUTED_VALUE"""),329.03)</f>
        <v>329.03</v>
      </c>
      <c r="D71" s="2">
        <f>IFERROR(__xludf.DUMMYFUNCTION("""COMPUTED_VALUE"""),45779.66666666667)</f>
        <v>45779.66667</v>
      </c>
      <c r="E71" s="1">
        <f>IFERROR(__xludf.DUMMYFUNCTION("""COMPUTED_VALUE"""),340.1)</f>
        <v>340.1</v>
      </c>
      <c r="G71" s="2">
        <f>IFERROR(__xludf.DUMMYFUNCTION("""COMPUTED_VALUE"""),45779.66666666667)</f>
        <v>45779.66667</v>
      </c>
      <c r="H71" s="1">
        <f>IFERROR(__xludf.DUMMYFUNCTION("""COMPUTED_VALUE"""),326.73)</f>
        <v>326.73</v>
      </c>
      <c r="J71" s="2">
        <f>IFERROR(__xludf.DUMMYFUNCTION("""COMPUTED_VALUE"""),45779.66666666667)</f>
        <v>45779.66667</v>
      </c>
      <c r="K71" s="1">
        <f>IFERROR(__xludf.DUMMYFUNCTION("""COMPUTED_VALUE"""),338.84)</f>
        <v>338.84</v>
      </c>
      <c r="M71" s="2">
        <f>IFERROR(__xludf.DUMMYFUNCTION("""COMPUTED_VALUE"""),45779.66666666667)</f>
        <v>45779.66667</v>
      </c>
      <c r="N71" s="1">
        <f>IFERROR(__xludf.DUMMYFUNCTION("""COMPUTED_VALUE"""),5.9751518E7)</f>
        <v>59751518</v>
      </c>
    </row>
    <row r="72">
      <c r="A72" s="2">
        <f>IFERROR(__xludf.DUMMYFUNCTION("""COMPUTED_VALUE"""),45786.66666666667)</f>
        <v>45786.66667</v>
      </c>
      <c r="B72" s="1">
        <f>IFERROR(__xludf.DUMMYFUNCTION("""COMPUTED_VALUE"""),337.71)</f>
        <v>337.71</v>
      </c>
      <c r="D72" s="2">
        <f>IFERROR(__xludf.DUMMYFUNCTION("""COMPUTED_VALUE"""),45786.66666666667)</f>
        <v>45786.66667</v>
      </c>
      <c r="E72" s="1">
        <f>IFERROR(__xludf.DUMMYFUNCTION("""COMPUTED_VALUE"""),350.21)</f>
        <v>350.21</v>
      </c>
      <c r="G72" s="2">
        <f>IFERROR(__xludf.DUMMYFUNCTION("""COMPUTED_VALUE"""),45786.66666666667)</f>
        <v>45786.66667</v>
      </c>
      <c r="H72" s="1">
        <f>IFERROR(__xludf.DUMMYFUNCTION("""COMPUTED_VALUE"""),333.6)</f>
        <v>333.6</v>
      </c>
      <c r="J72" s="2">
        <f>IFERROR(__xludf.DUMMYFUNCTION("""COMPUTED_VALUE"""),45786.66666666667)</f>
        <v>45786.66667</v>
      </c>
      <c r="K72" s="1">
        <f>IFERROR(__xludf.DUMMYFUNCTION("""COMPUTED_VALUE"""),348.67)</f>
        <v>348.67</v>
      </c>
      <c r="M72" s="2">
        <f>IFERROR(__xludf.DUMMYFUNCTION("""COMPUTED_VALUE"""),45786.66666666667)</f>
        <v>45786.66667</v>
      </c>
      <c r="N72" s="1">
        <f>IFERROR(__xludf.DUMMYFUNCTION("""COMPUTED_VALUE"""),5.6756435E7)</f>
        <v>56756435</v>
      </c>
    </row>
    <row r="73">
      <c r="A73" s="2">
        <f>IFERROR(__xludf.DUMMYFUNCTION("""COMPUTED_VALUE"""),45793.66666666667)</f>
        <v>45793.66667</v>
      </c>
      <c r="B73" s="1">
        <f>IFERROR(__xludf.DUMMYFUNCTION("""COMPUTED_VALUE"""),360.71)</f>
        <v>360.71</v>
      </c>
      <c r="D73" s="2">
        <f>IFERROR(__xludf.DUMMYFUNCTION("""COMPUTED_VALUE"""),45793.66666666667)</f>
        <v>45793.66667</v>
      </c>
      <c r="E73" s="1">
        <f>IFERROR(__xludf.DUMMYFUNCTION("""COMPUTED_VALUE"""),374.13)</f>
        <v>374.13</v>
      </c>
      <c r="G73" s="2">
        <f>IFERROR(__xludf.DUMMYFUNCTION("""COMPUTED_VALUE"""),45793.66666666667)</f>
        <v>45793.66667</v>
      </c>
      <c r="H73" s="1">
        <f>IFERROR(__xludf.DUMMYFUNCTION("""COMPUTED_VALUE"""),360.71)</f>
        <v>360.71</v>
      </c>
      <c r="J73" s="2">
        <f>IFERROR(__xludf.DUMMYFUNCTION("""COMPUTED_VALUE"""),45793.66666666667)</f>
        <v>45793.66667</v>
      </c>
      <c r="K73" s="1">
        <f>IFERROR(__xludf.DUMMYFUNCTION("""COMPUTED_VALUE"""),373.89)</f>
        <v>373.89</v>
      </c>
      <c r="M73" s="2">
        <f>IFERROR(__xludf.DUMMYFUNCTION("""COMPUTED_VALUE"""),45793.66666666667)</f>
        <v>45793.66667</v>
      </c>
      <c r="N73" s="1">
        <f>IFERROR(__xludf.DUMMYFUNCTION("""COMPUTED_VALUE"""),7.2489677E7)</f>
        <v>72489677</v>
      </c>
    </row>
    <row r="74">
      <c r="A74" s="2">
        <f>IFERROR(__xludf.DUMMYFUNCTION("""COMPUTED_VALUE"""),45800.66666666667)</f>
        <v>45800.66667</v>
      </c>
      <c r="B74" s="1">
        <f>IFERROR(__xludf.DUMMYFUNCTION("""COMPUTED_VALUE"""),369.24)</f>
        <v>369.24</v>
      </c>
      <c r="D74" s="2">
        <f>IFERROR(__xludf.DUMMYFUNCTION("""COMPUTED_VALUE"""),45800.66666666667)</f>
        <v>45800.66667</v>
      </c>
      <c r="E74" s="1">
        <f>IFERROR(__xludf.DUMMYFUNCTION("""COMPUTED_VALUE"""),374.29)</f>
        <v>374.29</v>
      </c>
      <c r="G74" s="2">
        <f>IFERROR(__xludf.DUMMYFUNCTION("""COMPUTED_VALUE"""),45800.66666666667)</f>
        <v>45800.66667</v>
      </c>
      <c r="H74" s="1">
        <f>IFERROR(__xludf.DUMMYFUNCTION("""COMPUTED_VALUE"""),357.81)</f>
        <v>357.81</v>
      </c>
      <c r="J74" s="2">
        <f>IFERROR(__xludf.DUMMYFUNCTION("""COMPUTED_VALUE"""),45800.66666666667)</f>
        <v>45800.66667</v>
      </c>
      <c r="K74" s="1">
        <f>IFERROR(__xludf.DUMMYFUNCTION("""COMPUTED_VALUE"""),363.09)</f>
        <v>363.09</v>
      </c>
      <c r="M74" s="2">
        <f>IFERROR(__xludf.DUMMYFUNCTION("""COMPUTED_VALUE"""),45800.66666666667)</f>
        <v>45800.66667</v>
      </c>
      <c r="N74" s="1">
        <f>IFERROR(__xludf.DUMMYFUNCTION("""COMPUTED_VALUE"""),5.3738833E7)</f>
        <v>53738833</v>
      </c>
    </row>
    <row r="75">
      <c r="A75" s="2">
        <f>IFERROR(__xludf.DUMMYFUNCTION("""COMPUTED_VALUE"""),45807.66666666667)</f>
        <v>45807.66667</v>
      </c>
      <c r="B75" s="1">
        <f>IFERROR(__xludf.DUMMYFUNCTION("""COMPUTED_VALUE"""),366.23)</f>
        <v>366.23</v>
      </c>
      <c r="D75" s="2">
        <f>IFERROR(__xludf.DUMMYFUNCTION("""COMPUTED_VALUE"""),45807.66666666667)</f>
        <v>45807.66667</v>
      </c>
      <c r="E75" s="1">
        <f>IFERROR(__xludf.DUMMYFUNCTION("""COMPUTED_VALUE"""),373.55)</f>
        <v>373.55</v>
      </c>
      <c r="G75" s="2">
        <f>IFERROR(__xludf.DUMMYFUNCTION("""COMPUTED_VALUE"""),45807.66666666667)</f>
        <v>45807.66667</v>
      </c>
      <c r="H75" s="1">
        <f>IFERROR(__xludf.DUMMYFUNCTION("""COMPUTED_VALUE"""),364.25)</f>
        <v>364.25</v>
      </c>
      <c r="J75" s="2">
        <f>IFERROR(__xludf.DUMMYFUNCTION("""COMPUTED_VALUE"""),45807.66666666667)</f>
        <v>45807.66667</v>
      </c>
      <c r="K75" s="1">
        <f>IFERROR(__xludf.DUMMYFUNCTION("""COMPUTED_VALUE"""),366.64)</f>
        <v>366.64</v>
      </c>
      <c r="M75" s="2">
        <f>IFERROR(__xludf.DUMMYFUNCTION("""COMPUTED_VALUE"""),45807.66666666667)</f>
        <v>45807.66667</v>
      </c>
      <c r="N75" s="1">
        <f>IFERROR(__xludf.DUMMYFUNCTION("""COMPUTED_VALUE"""),5.3688166E7)</f>
        <v>53688166</v>
      </c>
    </row>
    <row r="76">
      <c r="A76" s="2">
        <f>IFERROR(__xludf.DUMMYFUNCTION("""COMPUTED_VALUE"""),45814.66666666667)</f>
        <v>45814.66667</v>
      </c>
      <c r="B76" s="1">
        <f>IFERROR(__xludf.DUMMYFUNCTION("""COMPUTED_VALUE"""),364.66)</f>
        <v>364.66</v>
      </c>
      <c r="D76" s="2">
        <f>IFERROR(__xludf.DUMMYFUNCTION("""COMPUTED_VALUE"""),45814.66666666667)</f>
        <v>45814.66667</v>
      </c>
      <c r="E76" s="1">
        <f>IFERROR(__xludf.DUMMYFUNCTION("""COMPUTED_VALUE"""),368.47)</f>
        <v>368.47</v>
      </c>
      <c r="G76" s="2">
        <f>IFERROR(__xludf.DUMMYFUNCTION("""COMPUTED_VALUE"""),45814.66666666667)</f>
        <v>45814.66667</v>
      </c>
      <c r="H76" s="1">
        <f>IFERROR(__xludf.DUMMYFUNCTION("""COMPUTED_VALUE"""),358.13)</f>
        <v>358.13</v>
      </c>
      <c r="J76" s="2">
        <f>IFERROR(__xludf.DUMMYFUNCTION("""COMPUTED_VALUE"""),45814.66666666667)</f>
        <v>45814.66667</v>
      </c>
      <c r="K76" s="1">
        <f>IFERROR(__xludf.DUMMYFUNCTION("""COMPUTED_VALUE"""),364.99)</f>
        <v>364.99</v>
      </c>
      <c r="M76" s="2">
        <f>IFERROR(__xludf.DUMMYFUNCTION("""COMPUTED_VALUE"""),45814.66666666667)</f>
        <v>45814.66667</v>
      </c>
      <c r="N76" s="1">
        <f>IFERROR(__xludf.DUMMYFUNCTION("""COMPUTED_VALUE"""),5.4741607E7)</f>
        <v>54741607</v>
      </c>
    </row>
    <row r="77">
      <c r="A77" s="2">
        <f>IFERROR(__xludf.DUMMYFUNCTION("""COMPUTED_VALUE"""),45821.66666666667)</f>
        <v>45821.66667</v>
      </c>
      <c r="B77" s="1">
        <f>IFERROR(__xludf.DUMMYFUNCTION("""COMPUTED_VALUE"""),364.45)</f>
        <v>364.45</v>
      </c>
      <c r="D77" s="2">
        <f>IFERROR(__xludf.DUMMYFUNCTION("""COMPUTED_VALUE"""),45821.66666666667)</f>
        <v>45821.66667</v>
      </c>
      <c r="E77" s="1">
        <f>IFERROR(__xludf.DUMMYFUNCTION("""COMPUTED_VALUE"""),379.46)</f>
        <v>379.46</v>
      </c>
      <c r="G77" s="2">
        <f>IFERROR(__xludf.DUMMYFUNCTION("""COMPUTED_VALUE"""),45821.66666666667)</f>
        <v>45821.66667</v>
      </c>
      <c r="H77" s="1">
        <f>IFERROR(__xludf.DUMMYFUNCTION("""COMPUTED_VALUE"""),361.45)</f>
        <v>361.45</v>
      </c>
      <c r="J77" s="2">
        <f>IFERROR(__xludf.DUMMYFUNCTION("""COMPUTED_VALUE"""),45821.66666666667)</f>
        <v>45821.66667</v>
      </c>
      <c r="K77" s="1">
        <f>IFERROR(__xludf.DUMMYFUNCTION("""COMPUTED_VALUE"""),363.49)</f>
        <v>363.49</v>
      </c>
      <c r="M77" s="2">
        <f>IFERROR(__xludf.DUMMYFUNCTION("""COMPUTED_VALUE"""),45821.66666666667)</f>
        <v>45821.66667</v>
      </c>
      <c r="N77" s="1">
        <f>IFERROR(__xludf.DUMMYFUNCTION("""COMPUTED_VALUE"""),6.7884035E7)</f>
        <v>67884035</v>
      </c>
    </row>
    <row r="78">
      <c r="A78" s="2">
        <f>IFERROR(__xludf.DUMMYFUNCTION("""COMPUTED_VALUE"""),45828.66666666667)</f>
        <v>45828.66667</v>
      </c>
      <c r="B78" s="1">
        <f>IFERROR(__xludf.DUMMYFUNCTION("""COMPUTED_VALUE"""),368.97)</f>
        <v>368.97</v>
      </c>
      <c r="D78" s="2">
        <f>IFERROR(__xludf.DUMMYFUNCTION("""COMPUTED_VALUE"""),45828.66666666667)</f>
        <v>45828.66667</v>
      </c>
      <c r="E78" s="1">
        <f>IFERROR(__xludf.DUMMYFUNCTION("""COMPUTED_VALUE"""),371.03)</f>
        <v>371.03</v>
      </c>
      <c r="G78" s="2">
        <f>IFERROR(__xludf.DUMMYFUNCTION("""COMPUTED_VALUE"""),45828.66666666667)</f>
        <v>45828.66667</v>
      </c>
      <c r="H78" s="1">
        <f>IFERROR(__xludf.DUMMYFUNCTION("""COMPUTED_VALUE"""),359.53)</f>
        <v>359.53</v>
      </c>
      <c r="J78" s="2">
        <f>IFERROR(__xludf.DUMMYFUNCTION("""COMPUTED_VALUE"""),45828.66666666667)</f>
        <v>45828.66667</v>
      </c>
      <c r="K78" s="1">
        <f>IFERROR(__xludf.DUMMYFUNCTION("""COMPUTED_VALUE"""),362.39)</f>
        <v>362.39</v>
      </c>
      <c r="M78" s="2">
        <f>IFERROR(__xludf.DUMMYFUNCTION("""COMPUTED_VALUE"""),45828.66666666667)</f>
        <v>45828.66667</v>
      </c>
      <c r="N78" s="1">
        <f>IFERROR(__xludf.DUMMYFUNCTION("""COMPUTED_VALUE"""),6.3260067E7)</f>
        <v>63260067</v>
      </c>
    </row>
    <row r="79">
      <c r="A79" s="2">
        <f>IFERROR(__xludf.DUMMYFUNCTION("""COMPUTED_VALUE"""),45835.66666666667)</f>
        <v>45835.66667</v>
      </c>
      <c r="B79" s="1">
        <f>IFERROR(__xludf.DUMMYFUNCTION("""COMPUTED_VALUE"""),360.69)</f>
        <v>360.69</v>
      </c>
      <c r="D79" s="2">
        <f>IFERROR(__xludf.DUMMYFUNCTION("""COMPUTED_VALUE"""),45835.66666666667)</f>
        <v>45835.66667</v>
      </c>
      <c r="E79" s="1">
        <f>IFERROR(__xludf.DUMMYFUNCTION("""COMPUTED_VALUE"""),374.32)</f>
        <v>374.32</v>
      </c>
      <c r="G79" s="2">
        <f>IFERROR(__xludf.DUMMYFUNCTION("""COMPUTED_VALUE"""),45835.66666666667)</f>
        <v>45835.66667</v>
      </c>
      <c r="H79" s="1">
        <f>IFERROR(__xludf.DUMMYFUNCTION("""COMPUTED_VALUE"""),357.9)</f>
        <v>357.9</v>
      </c>
      <c r="J79" s="2">
        <f>IFERROR(__xludf.DUMMYFUNCTION("""COMPUTED_VALUE"""),45835.66666666667)</f>
        <v>45835.66667</v>
      </c>
      <c r="K79" s="1">
        <f>IFERROR(__xludf.DUMMYFUNCTION("""COMPUTED_VALUE"""),372.73)</f>
        <v>372.73</v>
      </c>
      <c r="M79" s="2">
        <f>IFERROR(__xludf.DUMMYFUNCTION("""COMPUTED_VALUE"""),45835.66666666667)</f>
        <v>45835.66667</v>
      </c>
      <c r="N79" s="1">
        <f>IFERROR(__xludf.DUMMYFUNCTION("""COMPUTED_VALUE"""),7.7818336E7)</f>
        <v>77818336</v>
      </c>
    </row>
    <row r="80">
      <c r="A80" s="2">
        <f>IFERROR(__xludf.DUMMYFUNCTION("""COMPUTED_VALUE"""),45841.54166666667)</f>
        <v>45841.54167</v>
      </c>
      <c r="B80" s="1">
        <f>IFERROR(__xludf.DUMMYFUNCTION("""COMPUTED_VALUE"""),372.05)</f>
        <v>372.05</v>
      </c>
      <c r="D80" s="2">
        <f>IFERROR(__xludf.DUMMYFUNCTION("""COMPUTED_VALUE"""),45841.54166666667)</f>
        <v>45841.54167</v>
      </c>
      <c r="E80" s="1">
        <f>IFERROR(__xludf.DUMMYFUNCTION("""COMPUTED_VALUE"""),395.48)</f>
        <v>395.48</v>
      </c>
      <c r="G80" s="2">
        <f>IFERROR(__xludf.DUMMYFUNCTION("""COMPUTED_VALUE"""),45841.54166666667)</f>
        <v>45841.54167</v>
      </c>
      <c r="H80" s="1">
        <f>IFERROR(__xludf.DUMMYFUNCTION("""COMPUTED_VALUE"""),369.49)</f>
        <v>369.49</v>
      </c>
      <c r="J80" s="2">
        <f>IFERROR(__xludf.DUMMYFUNCTION("""COMPUTED_VALUE"""),45841.54166666667)</f>
        <v>45841.54167</v>
      </c>
      <c r="K80" s="1">
        <f>IFERROR(__xludf.DUMMYFUNCTION("""COMPUTED_VALUE"""),393.7)</f>
        <v>393.7</v>
      </c>
      <c r="M80" s="2">
        <f>IFERROR(__xludf.DUMMYFUNCTION("""COMPUTED_VALUE"""),45841.54166666667)</f>
        <v>45841.54167</v>
      </c>
      <c r="N80" s="1">
        <f>IFERROR(__xludf.DUMMYFUNCTION("""COMPUTED_VALUE"""),5.0244734E7)</f>
        <v>50244734</v>
      </c>
    </row>
    <row r="81">
      <c r="A81" s="2">
        <f>IFERROR(__xludf.DUMMYFUNCTION("""COMPUTED_VALUE"""),45849.66666666667)</f>
        <v>45849.66667</v>
      </c>
      <c r="B81" s="1">
        <f>IFERROR(__xludf.DUMMYFUNCTION("""COMPUTED_VALUE"""),389.13)</f>
        <v>389.13</v>
      </c>
      <c r="D81" s="2">
        <f>IFERROR(__xludf.DUMMYFUNCTION("""COMPUTED_VALUE"""),45849.66666666667)</f>
        <v>45849.66667</v>
      </c>
      <c r="E81" s="1">
        <f>IFERROR(__xludf.DUMMYFUNCTION("""COMPUTED_VALUE"""),394.02)</f>
        <v>394.02</v>
      </c>
      <c r="G81" s="2">
        <f>IFERROR(__xludf.DUMMYFUNCTION("""COMPUTED_VALUE"""),45849.66666666667)</f>
        <v>45849.66667</v>
      </c>
      <c r="H81" s="1">
        <f>IFERROR(__xludf.DUMMYFUNCTION("""COMPUTED_VALUE"""),384.66)</f>
        <v>384.66</v>
      </c>
      <c r="J81" s="2">
        <f>IFERROR(__xludf.DUMMYFUNCTION("""COMPUTED_VALUE"""),45849.66666666667)</f>
        <v>45849.66667</v>
      </c>
      <c r="K81" s="1">
        <f>IFERROR(__xludf.DUMMYFUNCTION("""COMPUTED_VALUE"""),385.8)</f>
        <v>385.8</v>
      </c>
      <c r="M81" s="2">
        <f>IFERROR(__xludf.DUMMYFUNCTION("""COMPUTED_VALUE"""),45849.66666666667)</f>
        <v>45849.66667</v>
      </c>
      <c r="N81" s="1">
        <f>IFERROR(__xludf.DUMMYFUNCTION("""COMPUTED_VALUE"""),1.3914078E8)</f>
        <v>139140780</v>
      </c>
    </row>
    <row r="82">
      <c r="A82" s="2">
        <f>IFERROR(__xludf.DUMMYFUNCTION("""COMPUTED_VALUE"""),45856.66666666667)</f>
        <v>45856.66667</v>
      </c>
      <c r="B82" s="1">
        <f>IFERROR(__xludf.DUMMYFUNCTION("""COMPUTED_VALUE"""),385.75)</f>
        <v>385.75</v>
      </c>
      <c r="D82" s="2">
        <f>IFERROR(__xludf.DUMMYFUNCTION("""COMPUTED_VALUE"""),45856.66666666667)</f>
        <v>45856.66667</v>
      </c>
      <c r="E82" s="1">
        <f>IFERROR(__xludf.DUMMYFUNCTION("""COMPUTED_VALUE"""),389.83)</f>
        <v>389.83</v>
      </c>
      <c r="G82" s="2">
        <f>IFERROR(__xludf.DUMMYFUNCTION("""COMPUTED_VALUE"""),45856.66666666667)</f>
        <v>45856.66667</v>
      </c>
      <c r="H82" s="1">
        <f>IFERROR(__xludf.DUMMYFUNCTION("""COMPUTED_VALUE"""),377.5)</f>
        <v>377.5</v>
      </c>
      <c r="J82" s="2">
        <f>IFERROR(__xludf.DUMMYFUNCTION("""COMPUTED_VALUE"""),45856.66666666667)</f>
        <v>45856.66667</v>
      </c>
      <c r="K82" s="1">
        <f>IFERROR(__xludf.DUMMYFUNCTION("""COMPUTED_VALUE"""),378.75)</f>
        <v>378.75</v>
      </c>
      <c r="M82" s="2">
        <f>IFERROR(__xludf.DUMMYFUNCTION("""COMPUTED_VALUE"""),45856.66666666667)</f>
        <v>45856.66667</v>
      </c>
      <c r="N82" s="1">
        <f>IFERROR(__xludf.DUMMYFUNCTION("""COMPUTED_VALUE"""),8.116609E7)</f>
        <v>81166090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IFERROR(__xludf.DUMMYFUNCTION("""COMPUTED_VALUE"""),380.86)</f>
        <v>380.86</v>
      </c>
      <c r="D83" s="2">
        <f>IFERROR(__xludf.DUMMYFUNCTION("""COMPUTED_VALUE"""),45863.66666666667)</f>
        <v>45863.66667</v>
      </c>
      <c r="E83" s="1">
        <f>IFERROR(__xludf.DUMMYFUNCTION("""COMPUTED_VALUE"""),402.05)</f>
        <v>402.05</v>
      </c>
      <c r="G83" s="2">
        <f>IFERROR(__xludf.DUMMYFUNCTION("""COMPUTED_VALUE"""),45863.66666666667)</f>
        <v>45863.66667</v>
      </c>
      <c r="H83" s="1">
        <f>IFERROR(__xludf.DUMMYFUNCTION("""COMPUTED_VALUE"""),378.82)</f>
        <v>378.82</v>
      </c>
      <c r="J83" s="2">
        <f>IFERROR(__xludf.DUMMYFUNCTION("""COMPUTED_VALUE"""),45863.66666666667)</f>
        <v>45863.66667</v>
      </c>
      <c r="K83" s="1">
        <f>IFERROR(__xludf.DUMMYFUNCTION("""COMPUTED_VALUE"""),399.13)</f>
        <v>399.13</v>
      </c>
      <c r="M83" s="2">
        <f>IFERROR(__xludf.DUMMYFUNCTION("""COMPUTED_VALUE"""),45863.66666666667)</f>
        <v>45863.66667</v>
      </c>
      <c r="N83" s="1">
        <f>IFERROR(__xludf.DUMMYFUNCTION("""COMPUTED_VALUE"""),1.15451249E8)</f>
        <v>115451249</v>
      </c>
    </row>
    <row r="84">
      <c r="A84" s="2">
        <f>IFERROR(__xludf.DUMMYFUNCTION("""COMPUTED_VALUE"""),45870.66666666667)</f>
        <v>45870.66667</v>
      </c>
      <c r="B84" s="1">
        <f>IFERROR(__xludf.DUMMYFUNCTION("""COMPUTED_VALUE"""),397.66)</f>
        <v>397.66</v>
      </c>
      <c r="D84" s="2">
        <f>IFERROR(__xludf.DUMMYFUNCTION("""COMPUTED_VALUE"""),45870.66666666667)</f>
        <v>45870.66667</v>
      </c>
      <c r="E84" s="1">
        <f>IFERROR(__xludf.DUMMYFUNCTION("""COMPUTED_VALUE"""),399.46)</f>
        <v>399.46</v>
      </c>
      <c r="G84" s="2">
        <f>IFERROR(__xludf.DUMMYFUNCTION("""COMPUTED_VALUE"""),45870.66666666667)</f>
        <v>45870.66667</v>
      </c>
      <c r="H84" s="1">
        <f>IFERROR(__xludf.DUMMYFUNCTION("""COMPUTED_VALUE"""),376.09)</f>
        <v>376.09</v>
      </c>
      <c r="J84" s="2">
        <f>IFERROR(__xludf.DUMMYFUNCTION("""COMPUTED_VALUE"""),45870.66666666667)</f>
        <v>45870.66667</v>
      </c>
      <c r="K84" s="1">
        <f>IFERROR(__xludf.DUMMYFUNCTION("""COMPUTED_VALUE"""),381.69)</f>
        <v>381.69</v>
      </c>
      <c r="M84" s="2">
        <f>IFERROR(__xludf.DUMMYFUNCTION("""COMPUTED_VALUE"""),45870.66666666667)</f>
        <v>45870.66667</v>
      </c>
      <c r="N84" s="1">
        <f>IFERROR(__xludf.DUMMYFUNCTION("""COMPUTED_VALUE"""),1.00689223E8)</f>
        <v>100689223</v>
      </c>
    </row>
    <row r="85">
      <c r="A85" s="2">
        <f>IFERROR(__xludf.DUMMYFUNCTION("""COMPUTED_VALUE"""),45877.66666666667)</f>
        <v>45877.66667</v>
      </c>
      <c r="B85" s="1">
        <f>IFERROR(__xludf.DUMMYFUNCTION("""COMPUTED_VALUE"""),383.42)</f>
        <v>383.42</v>
      </c>
      <c r="D85" s="2">
        <f>IFERROR(__xludf.DUMMYFUNCTION("""COMPUTED_VALUE"""),45877.66666666667)</f>
        <v>45877.66667</v>
      </c>
      <c r="E85" s="1">
        <f>IFERROR(__xludf.DUMMYFUNCTION("""COMPUTED_VALUE"""),392.29)</f>
        <v>392.29</v>
      </c>
      <c r="G85" s="2">
        <f>IFERROR(__xludf.DUMMYFUNCTION("""COMPUTED_VALUE"""),45877.66666666667)</f>
        <v>45877.66667</v>
      </c>
      <c r="H85" s="1">
        <f>IFERROR(__xludf.DUMMYFUNCTION("""COMPUTED_VALUE"""),381.8)</f>
        <v>381.8</v>
      </c>
      <c r="J85" s="2">
        <f>IFERROR(__xludf.DUMMYFUNCTION("""COMPUTED_VALUE"""),45877.66666666667)</f>
        <v>45877.66667</v>
      </c>
      <c r="K85" s="1">
        <f>IFERROR(__xludf.DUMMYFUNCTION("""COMPUTED_VALUE"""),390.98)</f>
        <v>390.98</v>
      </c>
      <c r="M85" s="2">
        <f>IFERROR(__xludf.DUMMYFUNCTION("""COMPUTED_VALUE"""),45877.66666666667)</f>
        <v>45877.66667</v>
      </c>
      <c r="N85" s="1">
        <f>IFERROR(__xludf.DUMMYFUNCTION("""COMPUTED_VALUE"""),7.0233971E7)</f>
        <v>70233971</v>
      </c>
    </row>
    <row r="86">
      <c r="A86" s="2">
        <f>IFERROR(__xludf.DUMMYFUNCTION("""COMPUTED_VALUE"""),45884.66666666667)</f>
        <v>45884.66667</v>
      </c>
      <c r="B86" s="1">
        <f>IFERROR(__xludf.DUMMYFUNCTION("""COMPUTED_VALUE"""),391.84)</f>
        <v>391.84</v>
      </c>
      <c r="D86" s="2">
        <f>IFERROR(__xludf.DUMMYFUNCTION("""COMPUTED_VALUE"""),45884.66666666667)</f>
        <v>45884.66667</v>
      </c>
      <c r="E86" s="1">
        <f>IFERROR(__xludf.DUMMYFUNCTION("""COMPUTED_VALUE"""),418.57)</f>
        <v>418.57</v>
      </c>
      <c r="G86" s="2">
        <f>IFERROR(__xludf.DUMMYFUNCTION("""COMPUTED_VALUE"""),45884.66666666667)</f>
        <v>45884.66667</v>
      </c>
      <c r="H86" s="1">
        <f>IFERROR(__xludf.DUMMYFUNCTION("""COMPUTED_VALUE"""),389.34)</f>
        <v>389.34</v>
      </c>
      <c r="J86" s="2">
        <f>IFERROR(__xludf.DUMMYFUNCTION("""COMPUTED_VALUE"""),45884.66666666667)</f>
        <v>45884.66667</v>
      </c>
      <c r="K86" s="1">
        <f>IFERROR(__xludf.DUMMYFUNCTION("""COMPUTED_VALUE"""),415.1)</f>
        <v>415.1</v>
      </c>
      <c r="M86" s="2">
        <f>IFERROR(__xludf.DUMMYFUNCTION("""COMPUTED_VALUE"""),45884.66666666667)</f>
        <v>45884.66667</v>
      </c>
      <c r="N86" s="1">
        <f>IFERROR(__xludf.DUMMYFUNCTION("""COMPUTED_VALUE"""),6.8692251E7)</f>
        <v>68692251</v>
      </c>
    </row>
    <row r="87">
      <c r="A87" s="2">
        <f>IFERROR(__xludf.DUMMYFUNCTION("""COMPUTED_VALUE"""),45891.66666666667)</f>
        <v>45891.66667</v>
      </c>
      <c r="B87" s="1">
        <f>IFERROR(__xludf.DUMMYFUNCTION("""COMPUTED_VALUE"""),415.43)</f>
        <v>415.43</v>
      </c>
      <c r="D87" s="2">
        <f>IFERROR(__xludf.DUMMYFUNCTION("""COMPUTED_VALUE"""),45891.66666666667)</f>
        <v>45891.66667</v>
      </c>
      <c r="E87" s="1">
        <f>IFERROR(__xludf.DUMMYFUNCTION("""COMPUTED_VALUE"""),430.9)</f>
        <v>430.9</v>
      </c>
      <c r="G87" s="2">
        <f>IFERROR(__xludf.DUMMYFUNCTION("""COMPUTED_VALUE"""),45891.66666666667)</f>
        <v>45891.66667</v>
      </c>
      <c r="H87" s="1">
        <f>IFERROR(__xludf.DUMMYFUNCTION("""COMPUTED_VALUE"""),412.32)</f>
        <v>412.32</v>
      </c>
      <c r="J87" s="2">
        <f>IFERROR(__xludf.DUMMYFUNCTION("""COMPUTED_VALUE"""),45891.66666666667)</f>
        <v>45891.66667</v>
      </c>
      <c r="K87" s="1">
        <f>IFERROR(__xludf.DUMMYFUNCTION("""COMPUTED_VALUE"""),430.64)</f>
        <v>430.64</v>
      </c>
      <c r="M87" s="2">
        <f>IFERROR(__xludf.DUMMYFUNCTION("""COMPUTED_VALUE"""),45891.66666666667)</f>
        <v>45891.66667</v>
      </c>
      <c r="N87" s="1">
        <f>IFERROR(__xludf.DUMMYFUNCTION("""COMPUTED_VALUE"""),5.5935171E7)</f>
        <v>55935171</v>
      </c>
    </row>
    <row r="88">
      <c r="A88" s="2">
        <f>IFERROR(__xludf.DUMMYFUNCTION("""COMPUTED_VALUE"""),45898.66666666667)</f>
        <v>45898.66667</v>
      </c>
      <c r="B88" s="1">
        <f>IFERROR(__xludf.DUMMYFUNCTION("""COMPUTED_VALUE"""),428.97)</f>
        <v>428.97</v>
      </c>
      <c r="D88" s="2">
        <f>IFERROR(__xludf.DUMMYFUNCTION("""COMPUTED_VALUE"""),45898.66666666667)</f>
        <v>45898.66667</v>
      </c>
      <c r="E88" s="1">
        <f>IFERROR(__xludf.DUMMYFUNCTION("""COMPUTED_VALUE"""),436.52)</f>
        <v>436.52</v>
      </c>
      <c r="G88" s="2">
        <f>IFERROR(__xludf.DUMMYFUNCTION("""COMPUTED_VALUE"""),45898.66666666667)</f>
        <v>45898.66667</v>
      </c>
      <c r="H88" s="1">
        <f>IFERROR(__xludf.DUMMYFUNCTION("""COMPUTED_VALUE"""),428.44)</f>
        <v>428.44</v>
      </c>
      <c r="J88" s="2">
        <f>IFERROR(__xludf.DUMMYFUNCTION("""COMPUTED_VALUE"""),45898.66666666667)</f>
        <v>45898.66667</v>
      </c>
      <c r="K88" s="1">
        <f>IFERROR(__xludf.DUMMYFUNCTION("""COMPUTED_VALUE"""),431.55)</f>
        <v>431.55</v>
      </c>
      <c r="M88" s="2">
        <f>IFERROR(__xludf.DUMMYFUNCTION("""COMPUTED_VALUE"""),45898.66666666667)</f>
        <v>45898.66667</v>
      </c>
      <c r="N88" s="1">
        <f>IFERROR(__xludf.DUMMYFUNCTION("""COMPUTED_VALUE"""),6.0698211E7)</f>
        <v>60698211</v>
      </c>
    </row>
    <row r="89">
      <c r="A89" s="2">
        <f>IFERROR(__xludf.DUMMYFUNCTION("""COMPUTED_VALUE"""),45905.66666666667)</f>
        <v>45905.66667</v>
      </c>
      <c r="B89" s="1">
        <f>IFERROR(__xludf.DUMMYFUNCTION("""COMPUTED_VALUE"""),428.21)</f>
        <v>428.21</v>
      </c>
      <c r="D89" s="2">
        <f>IFERROR(__xludf.DUMMYFUNCTION("""COMPUTED_VALUE"""),45905.66666666667)</f>
        <v>45905.66667</v>
      </c>
      <c r="E89" s="1">
        <f>IFERROR(__xludf.DUMMYFUNCTION("""COMPUTED_VALUE"""),442.09)</f>
        <v>442.09</v>
      </c>
      <c r="G89" s="2">
        <f>IFERROR(__xludf.DUMMYFUNCTION("""COMPUTED_VALUE"""),45905.66666666667)</f>
        <v>45905.66667</v>
      </c>
      <c r="H89" s="1">
        <f>IFERROR(__xludf.DUMMYFUNCTION("""COMPUTED_VALUE"""),424.95)</f>
        <v>424.95</v>
      </c>
      <c r="J89" s="2">
        <f>IFERROR(__xludf.DUMMYFUNCTION("""COMPUTED_VALUE"""),45905.66666666667)</f>
        <v>45905.66667</v>
      </c>
      <c r="K89" s="1">
        <f>IFERROR(__xludf.DUMMYFUNCTION("""COMPUTED_VALUE"""),436.61)</f>
        <v>436.61</v>
      </c>
      <c r="M89" s="2">
        <f>IFERROR(__xludf.DUMMYFUNCTION("""COMPUTED_VALUE"""),45905.66666666667)</f>
        <v>45905.66667</v>
      </c>
      <c r="N89" s="1">
        <f>IFERROR(__xludf.DUMMYFUNCTION("""COMPUTED_VALUE"""),5.6969109E7)</f>
        <v>56969109</v>
      </c>
    </row>
    <row r="90">
      <c r="A90" s="2">
        <f>IFERROR(__xludf.DUMMYFUNCTION("""COMPUTED_VALUE"""),45912.66666666667)</f>
        <v>45912.66667</v>
      </c>
      <c r="B90" s="1">
        <f>IFERROR(__xludf.DUMMYFUNCTION("""COMPUTED_VALUE"""),436.28)</f>
        <v>436.28</v>
      </c>
      <c r="D90" s="2">
        <f>IFERROR(__xludf.DUMMYFUNCTION("""COMPUTED_VALUE"""),45912.66666666667)</f>
        <v>45912.66667</v>
      </c>
      <c r="E90" s="1">
        <f>IFERROR(__xludf.DUMMYFUNCTION("""COMPUTED_VALUE"""),444.9)</f>
        <v>444.9</v>
      </c>
      <c r="G90" s="2">
        <f>IFERROR(__xludf.DUMMYFUNCTION("""COMPUTED_VALUE"""),45912.66666666667)</f>
        <v>45912.66667</v>
      </c>
      <c r="H90" s="1">
        <f>IFERROR(__xludf.DUMMYFUNCTION("""COMPUTED_VALUE"""),431.98)</f>
        <v>431.98</v>
      </c>
      <c r="J90" s="2">
        <f>IFERROR(__xludf.DUMMYFUNCTION("""COMPUTED_VALUE"""),45912.66666666667)</f>
        <v>45912.66667</v>
      </c>
      <c r="K90" s="1">
        <f>IFERROR(__xludf.DUMMYFUNCTION("""COMPUTED_VALUE"""),438.6)</f>
        <v>438.6</v>
      </c>
      <c r="M90" s="2">
        <f>IFERROR(__xludf.DUMMYFUNCTION("""COMPUTED_VALUE"""),45912.66666666667)</f>
        <v>45912.66667</v>
      </c>
      <c r="N90" s="1">
        <f>IFERROR(__xludf.DUMMYFUNCTION("""COMPUTED_VALUE"""),7.0200267E7)</f>
        <v>70200267</v>
      </c>
    </row>
    <row r="91">
      <c r="A91" s="2">
        <f>IFERROR(__xludf.DUMMYFUNCTION("""COMPUTED_VALUE"""),45919.66666666667)</f>
        <v>45919.66667</v>
      </c>
      <c r="B91" s="1">
        <f>IFERROR(__xludf.DUMMYFUNCTION("""COMPUTED_VALUE"""),440.6)</f>
        <v>440.6</v>
      </c>
      <c r="D91" s="2">
        <f>IFERROR(__xludf.DUMMYFUNCTION("""COMPUTED_VALUE"""),45919.66666666667)</f>
        <v>45919.66667</v>
      </c>
      <c r="E91" s="1">
        <f>IFERROR(__xludf.DUMMYFUNCTION("""COMPUTED_VALUE"""),446.75)</f>
        <v>446.75</v>
      </c>
      <c r="G91" s="2">
        <f>IFERROR(__xludf.DUMMYFUNCTION("""COMPUTED_VALUE"""),45919.66666666667)</f>
        <v>45919.66667</v>
      </c>
      <c r="H91" s="1">
        <f>IFERROR(__xludf.DUMMYFUNCTION("""COMPUTED_VALUE"""),432.9)</f>
        <v>432.9</v>
      </c>
      <c r="J91" s="2">
        <f>IFERROR(__xludf.DUMMYFUNCTION("""COMPUTED_VALUE"""),45919.66666666667)</f>
        <v>45919.66667</v>
      </c>
      <c r="K91" s="1">
        <f>IFERROR(__xludf.DUMMYFUNCTION("""COMPUTED_VALUE"""),440.64)</f>
        <v>440.64</v>
      </c>
      <c r="M91" s="2">
        <f>IFERROR(__xludf.DUMMYFUNCTION("""COMPUTED_VALUE"""),45919.66666666667)</f>
        <v>45919.66667</v>
      </c>
      <c r="N91" s="1">
        <f>IFERROR(__xludf.DUMMYFUNCTION("""COMPUTED_VALUE"""),8.6267001E7)</f>
        <v>86267001</v>
      </c>
    </row>
  </sheetData>
  <drawing r:id="rId1"/>
</worksheet>
</file>