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IFERROR(__xludf.DUMMYFUNCTION("GOOGLEFINANCE(""DJUSAU"",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IFERROR(__xludf.DUMMYFUNCTION("GOOGLEFINANCE(""DJUSAU"",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IFERROR(__xludf.DUMMYFUNCTION("GOOGLEFINANCE(""DJUSAU"",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IFERROR(__xludf.DUMMYFUNCTION("GOOGLEFINANCE(""DJUSAU"",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IFERROR(__xludf.DUMMYFUNCTION("GOOGLEFINANCE(""DJUSAU"",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IFERROR(__xludf.DUMMYFUNCTION("""COMPUTED_VALUE"""),881.6)</f>
        <v>881.6</v>
      </c>
      <c r="D2" s="2">
        <f>IFERROR(__xludf.DUMMYFUNCTION("""COMPUTED_VALUE"""),45296.66666666667)</f>
        <v>45296.66667</v>
      </c>
      <c r="E2" s="1">
        <f>IFERROR(__xludf.DUMMYFUNCTION("""COMPUTED_VALUE"""),886.38)</f>
        <v>886.38</v>
      </c>
      <c r="G2" s="2">
        <f>IFERROR(__xludf.DUMMYFUNCTION("""COMPUTED_VALUE"""),45296.66666666667)</f>
        <v>45296.66667</v>
      </c>
      <c r="H2" s="1">
        <f>IFERROR(__xludf.DUMMYFUNCTION("""COMPUTED_VALUE"""),832.99)</f>
        <v>832.99</v>
      </c>
      <c r="J2" s="2">
        <f>IFERROR(__xludf.DUMMYFUNCTION("""COMPUTED_VALUE"""),45296.66666666667)</f>
        <v>45296.66667</v>
      </c>
      <c r="K2" s="1">
        <f>IFERROR(__xludf.DUMMYFUNCTION("""COMPUTED_VALUE"""),840.5)</f>
        <v>840.5</v>
      </c>
      <c r="M2" s="2">
        <f>IFERROR(__xludf.DUMMYFUNCTION("""COMPUTED_VALUE"""),45296.66666666667)</f>
        <v>45296.66667</v>
      </c>
      <c r="N2" s="1">
        <f>IFERROR(__xludf.DUMMYFUNCTION("""COMPUTED_VALUE"""),9.8724361E8)</f>
        <v>987243610</v>
      </c>
    </row>
    <row r="3">
      <c r="A3" s="2">
        <f>IFERROR(__xludf.DUMMYFUNCTION("""COMPUTED_VALUE"""),45303.66666666667)</f>
        <v>45303.66667</v>
      </c>
      <c r="B3" s="1">
        <f>IFERROR(__xludf.DUMMYFUNCTION("""COMPUTED_VALUE"""),836.39)</f>
        <v>836.39</v>
      </c>
      <c r="D3" s="2">
        <f>IFERROR(__xludf.DUMMYFUNCTION("""COMPUTED_VALUE"""),45303.66666666667)</f>
        <v>45303.66667</v>
      </c>
      <c r="E3" s="1">
        <f>IFERROR(__xludf.DUMMYFUNCTION("""COMPUTED_VALUE"""),853.73)</f>
        <v>853.73</v>
      </c>
      <c r="G3" s="2">
        <f>IFERROR(__xludf.DUMMYFUNCTION("""COMPUTED_VALUE"""),45303.66666666667)</f>
        <v>45303.66667</v>
      </c>
      <c r="H3" s="1">
        <f>IFERROR(__xludf.DUMMYFUNCTION("""COMPUTED_VALUE"""),775.85)</f>
        <v>775.85</v>
      </c>
      <c r="J3" s="2">
        <f>IFERROR(__xludf.DUMMYFUNCTION("""COMPUTED_VALUE"""),45303.66666666667)</f>
        <v>45303.66667</v>
      </c>
      <c r="K3" s="1">
        <f>IFERROR(__xludf.DUMMYFUNCTION("""COMPUTED_VALUE"""),780.8)</f>
        <v>780.8</v>
      </c>
      <c r="M3" s="2">
        <f>IFERROR(__xludf.DUMMYFUNCTION("""COMPUTED_VALUE"""),45303.66666666667)</f>
        <v>45303.66667</v>
      </c>
      <c r="N3" s="1">
        <f>IFERROR(__xludf.DUMMYFUNCTION("""COMPUTED_VALUE"""),1.145202654E9)</f>
        <v>1145202654</v>
      </c>
    </row>
    <row r="4">
      <c r="A4" s="2">
        <f>IFERROR(__xludf.DUMMYFUNCTION("""COMPUTED_VALUE"""),45310.66666666667)</f>
        <v>45310.66667</v>
      </c>
      <c r="B4" s="1">
        <f>IFERROR(__xludf.DUMMYFUNCTION("""COMPUTED_VALUE"""),768.43)</f>
        <v>768.43</v>
      </c>
      <c r="D4" s="2">
        <f>IFERROR(__xludf.DUMMYFUNCTION("""COMPUTED_VALUE"""),45310.66666666667)</f>
        <v>45310.66667</v>
      </c>
      <c r="E4" s="1">
        <f>IFERROR(__xludf.DUMMYFUNCTION("""COMPUTED_VALUE"""),794.12)</f>
        <v>794.12</v>
      </c>
      <c r="G4" s="2">
        <f>IFERROR(__xludf.DUMMYFUNCTION("""COMPUTED_VALUE"""),45310.66666666667)</f>
        <v>45310.66667</v>
      </c>
      <c r="H4" s="1">
        <f>IFERROR(__xludf.DUMMYFUNCTION("""COMPUTED_VALUE"""),742.51)</f>
        <v>742.51</v>
      </c>
      <c r="J4" s="2">
        <f>IFERROR(__xludf.DUMMYFUNCTION("""COMPUTED_VALUE"""),45310.66666666667)</f>
        <v>45310.66667</v>
      </c>
      <c r="K4" s="1">
        <f>IFERROR(__xludf.DUMMYFUNCTION("""COMPUTED_VALUE"""),757.98)</f>
        <v>757.98</v>
      </c>
      <c r="M4" s="2">
        <f>IFERROR(__xludf.DUMMYFUNCTION("""COMPUTED_VALUE"""),45310.66666666667)</f>
        <v>45310.66667</v>
      </c>
      <c r="N4" s="1">
        <f>IFERROR(__xludf.DUMMYFUNCTION("""COMPUTED_VALUE"""),1.104787543E9)</f>
        <v>1104787543</v>
      </c>
    </row>
    <row r="5">
      <c r="A5" s="2">
        <f>IFERROR(__xludf.DUMMYFUNCTION("""COMPUTED_VALUE"""),45317.66666666667)</f>
        <v>45317.66667</v>
      </c>
      <c r="B5" s="1">
        <f>IFERROR(__xludf.DUMMYFUNCTION("""COMPUTED_VALUE"""),758.08)</f>
        <v>758.08</v>
      </c>
      <c r="D5" s="2">
        <f>IFERROR(__xludf.DUMMYFUNCTION("""COMPUTED_VALUE"""),45317.66666666667)</f>
        <v>45317.66667</v>
      </c>
      <c r="E5" s="1">
        <f>IFERROR(__xludf.DUMMYFUNCTION("""COMPUTED_VALUE"""),777.22)</f>
        <v>777.22</v>
      </c>
      <c r="G5" s="2">
        <f>IFERROR(__xludf.DUMMYFUNCTION("""COMPUTED_VALUE"""),45317.66666666667)</f>
        <v>45317.66667</v>
      </c>
      <c r="H5" s="1">
        <f>IFERROR(__xludf.DUMMYFUNCTION("""COMPUTED_VALUE"""),660.52)</f>
        <v>660.52</v>
      </c>
      <c r="J5" s="2">
        <f>IFERROR(__xludf.DUMMYFUNCTION("""COMPUTED_VALUE"""),45317.66666666667)</f>
        <v>45317.66667</v>
      </c>
      <c r="K5" s="1">
        <f>IFERROR(__xludf.DUMMYFUNCTION("""COMPUTED_VALUE"""),671.69)</f>
        <v>671.69</v>
      </c>
      <c r="M5" s="2">
        <f>IFERROR(__xludf.DUMMYFUNCTION("""COMPUTED_VALUE"""),45317.66666666667)</f>
        <v>45317.66667</v>
      </c>
      <c r="N5" s="1">
        <f>IFERROR(__xludf.DUMMYFUNCTION("""COMPUTED_VALUE"""),1.350753335E9)</f>
        <v>1350753335</v>
      </c>
    </row>
    <row r="6">
      <c r="A6" s="2">
        <f>IFERROR(__xludf.DUMMYFUNCTION("""COMPUTED_VALUE"""),45324.66666666667)</f>
        <v>45324.66667</v>
      </c>
      <c r="B6" s="1">
        <f>IFERROR(__xludf.DUMMYFUNCTION("""COMPUTED_VALUE"""),678.69)</f>
        <v>678.69</v>
      </c>
      <c r="D6" s="2">
        <f>IFERROR(__xludf.DUMMYFUNCTION("""COMPUTED_VALUE"""),45324.66666666667)</f>
        <v>45324.66667</v>
      </c>
      <c r="E6" s="1">
        <f>IFERROR(__xludf.DUMMYFUNCTION("""COMPUTED_VALUE"""),717.24)</f>
        <v>717.24</v>
      </c>
      <c r="G6" s="2">
        <f>IFERROR(__xludf.DUMMYFUNCTION("""COMPUTED_VALUE"""),45324.66666666667)</f>
        <v>45324.66667</v>
      </c>
      <c r="H6" s="1">
        <f>IFERROR(__xludf.DUMMYFUNCTION("""COMPUTED_VALUE"""),673.48)</f>
        <v>673.48</v>
      </c>
      <c r="J6" s="2">
        <f>IFERROR(__xludf.DUMMYFUNCTION("""COMPUTED_VALUE"""),45324.66666666667)</f>
        <v>45324.66667</v>
      </c>
      <c r="K6" s="1">
        <f>IFERROR(__xludf.DUMMYFUNCTION("""COMPUTED_VALUE"""),695.34)</f>
        <v>695.34</v>
      </c>
      <c r="M6" s="2">
        <f>IFERROR(__xludf.DUMMYFUNCTION("""COMPUTED_VALUE"""),45324.66666666667)</f>
        <v>45324.66667</v>
      </c>
      <c r="N6" s="1">
        <f>IFERROR(__xludf.DUMMYFUNCTION("""COMPUTED_VALUE"""),1.578206467E9)</f>
        <v>1578206467</v>
      </c>
    </row>
    <row r="7">
      <c r="A7" s="2">
        <f>IFERROR(__xludf.DUMMYFUNCTION("""COMPUTED_VALUE"""),45331.66666666667)</f>
        <v>45331.66667</v>
      </c>
      <c r="B7" s="1">
        <f>IFERROR(__xludf.DUMMYFUNCTION("""COMPUTED_VALUE"""),682.53)</f>
        <v>682.53</v>
      </c>
      <c r="D7" s="2">
        <f>IFERROR(__xludf.DUMMYFUNCTION("""COMPUTED_VALUE"""),45331.66666666667)</f>
        <v>45331.66667</v>
      </c>
      <c r="E7" s="1">
        <f>IFERROR(__xludf.DUMMYFUNCTION("""COMPUTED_VALUE"""),717.75)</f>
        <v>717.75</v>
      </c>
      <c r="G7" s="2">
        <f>IFERROR(__xludf.DUMMYFUNCTION("""COMPUTED_VALUE"""),45331.66666666667)</f>
        <v>45331.66667</v>
      </c>
      <c r="H7" s="1">
        <f>IFERROR(__xludf.DUMMYFUNCTION("""COMPUTED_VALUE"""),653.43)</f>
        <v>653.43</v>
      </c>
      <c r="J7" s="2">
        <f>IFERROR(__xludf.DUMMYFUNCTION("""COMPUTED_VALUE"""),45331.66666666667)</f>
        <v>45331.66667</v>
      </c>
      <c r="K7" s="1">
        <f>IFERROR(__xludf.DUMMYFUNCTION("""COMPUTED_VALUE"""),715.5)</f>
        <v>715.5</v>
      </c>
      <c r="M7" s="2">
        <f>IFERROR(__xludf.DUMMYFUNCTION("""COMPUTED_VALUE"""),45331.66666666667)</f>
        <v>45331.66667</v>
      </c>
      <c r="N7" s="1">
        <f>IFERROR(__xludf.DUMMYFUNCTION("""COMPUTED_VALUE"""),1.377873006E9)</f>
        <v>1377873006</v>
      </c>
    </row>
    <row r="8">
      <c r="A8" s="2">
        <f>IFERROR(__xludf.DUMMYFUNCTION("""COMPUTED_VALUE"""),45338.66666666667)</f>
        <v>45338.66667</v>
      </c>
      <c r="B8" s="1">
        <f>IFERROR(__xludf.DUMMYFUNCTION("""COMPUTED_VALUE"""),710.86)</f>
        <v>710.86</v>
      </c>
      <c r="D8" s="2">
        <f>IFERROR(__xludf.DUMMYFUNCTION("""COMPUTED_VALUE"""),45338.66666666667)</f>
        <v>45338.66667</v>
      </c>
      <c r="E8" s="1">
        <f>IFERROR(__xludf.DUMMYFUNCTION("""COMPUTED_VALUE"""),743.55)</f>
        <v>743.55</v>
      </c>
      <c r="G8" s="2">
        <f>IFERROR(__xludf.DUMMYFUNCTION("""COMPUTED_VALUE"""),45338.66666666667)</f>
        <v>45338.66667</v>
      </c>
      <c r="H8" s="1">
        <f>IFERROR(__xludf.DUMMYFUNCTION("""COMPUTED_VALUE"""),678.24)</f>
        <v>678.24</v>
      </c>
      <c r="J8" s="2">
        <f>IFERROR(__xludf.DUMMYFUNCTION("""COMPUTED_VALUE"""),45338.66666666667)</f>
        <v>45338.66667</v>
      </c>
      <c r="K8" s="1">
        <f>IFERROR(__xludf.DUMMYFUNCTION("""COMPUTED_VALUE"""),733.23)</f>
        <v>733.23</v>
      </c>
      <c r="M8" s="2">
        <f>IFERROR(__xludf.DUMMYFUNCTION("""COMPUTED_VALUE"""),45338.66666666667)</f>
        <v>45338.66667</v>
      </c>
      <c r="N8" s="1">
        <f>IFERROR(__xludf.DUMMYFUNCTION("""COMPUTED_VALUE"""),1.155451138E9)</f>
        <v>1155451138</v>
      </c>
    </row>
    <row r="9">
      <c r="A9" s="2">
        <f>IFERROR(__xludf.DUMMYFUNCTION("""COMPUTED_VALUE"""),45345.66666666667)</f>
        <v>45345.66667</v>
      </c>
      <c r="B9" s="1">
        <f>IFERROR(__xludf.DUMMYFUNCTION("""COMPUTED_VALUE"""),721.68)</f>
        <v>721.68</v>
      </c>
      <c r="D9" s="2">
        <f>IFERROR(__xludf.DUMMYFUNCTION("""COMPUTED_VALUE"""),45345.66666666667)</f>
        <v>45345.66667</v>
      </c>
      <c r="E9" s="1">
        <f>IFERROR(__xludf.DUMMYFUNCTION("""COMPUTED_VALUE"""),732.24)</f>
        <v>732.24</v>
      </c>
      <c r="G9" s="2">
        <f>IFERROR(__xludf.DUMMYFUNCTION("""COMPUTED_VALUE"""),45345.66666666667)</f>
        <v>45345.66667</v>
      </c>
      <c r="H9" s="1">
        <f>IFERROR(__xludf.DUMMYFUNCTION("""COMPUTED_VALUE"""),700.0)</f>
        <v>700</v>
      </c>
      <c r="J9" s="2">
        <f>IFERROR(__xludf.DUMMYFUNCTION("""COMPUTED_VALUE"""),45345.66666666667)</f>
        <v>45345.66667</v>
      </c>
      <c r="K9" s="1">
        <f>IFERROR(__xludf.DUMMYFUNCTION("""COMPUTED_VALUE"""),705.05)</f>
        <v>705.05</v>
      </c>
      <c r="M9" s="2">
        <f>IFERROR(__xludf.DUMMYFUNCTION("""COMPUTED_VALUE"""),45345.66666666667)</f>
        <v>45345.66667</v>
      </c>
      <c r="N9" s="1">
        <f>IFERROR(__xludf.DUMMYFUNCTION("""COMPUTED_VALUE"""),1.144457914E9)</f>
        <v>1144457914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IFERROR(__xludf.DUMMYFUNCTION("""COMPUTED_VALUE"""),706.17)</f>
        <v>706.17</v>
      </c>
      <c r="D10" s="2">
        <f>IFERROR(__xludf.DUMMYFUNCTION("""COMPUTED_VALUE"""),45352.66666666667)</f>
        <v>45352.66667</v>
      </c>
      <c r="E10" s="1">
        <f>IFERROR(__xludf.DUMMYFUNCTION("""COMPUTED_VALUE"""),749.37)</f>
        <v>749.37</v>
      </c>
      <c r="G10" s="2">
        <f>IFERROR(__xludf.DUMMYFUNCTION("""COMPUTED_VALUE"""),45352.66666666667)</f>
        <v>45352.66667</v>
      </c>
      <c r="H10" s="1">
        <f>IFERROR(__xludf.DUMMYFUNCTION("""COMPUTED_VALUE"""),706.17)</f>
        <v>706.17</v>
      </c>
      <c r="J10" s="2">
        <f>IFERROR(__xludf.DUMMYFUNCTION("""COMPUTED_VALUE"""),45352.66666666667)</f>
        <v>45352.66667</v>
      </c>
      <c r="K10" s="1">
        <f>IFERROR(__xludf.DUMMYFUNCTION("""COMPUTED_VALUE"""),741.65)</f>
        <v>741.65</v>
      </c>
      <c r="M10" s="2">
        <f>IFERROR(__xludf.DUMMYFUNCTION("""COMPUTED_VALUE"""),45352.66666666667)</f>
        <v>45352.66667</v>
      </c>
      <c r="N10" s="1">
        <f>IFERROR(__xludf.DUMMYFUNCTION("""COMPUTED_VALUE"""),1.244802608E9)</f>
        <v>1244802608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IFERROR(__xludf.DUMMYFUNCTION("""COMPUTED_VALUE"""),729.74)</f>
        <v>729.74</v>
      </c>
      <c r="D11" s="2">
        <f>IFERROR(__xludf.DUMMYFUNCTION("""COMPUTED_VALUE"""),45359.66666666667)</f>
        <v>45359.66667</v>
      </c>
      <c r="E11" s="1">
        <f>IFERROR(__xludf.DUMMYFUNCTION("""COMPUTED_VALUE"""),733.26)</f>
        <v>733.26</v>
      </c>
      <c r="G11" s="2">
        <f>IFERROR(__xludf.DUMMYFUNCTION("""COMPUTED_VALUE"""),45359.66666666667)</f>
        <v>45359.66667</v>
      </c>
      <c r="H11" s="1">
        <f>IFERROR(__xludf.DUMMYFUNCTION("""COMPUTED_VALUE"""),652.37)</f>
        <v>652.37</v>
      </c>
      <c r="J11" s="2">
        <f>IFERROR(__xludf.DUMMYFUNCTION("""COMPUTED_VALUE"""),45359.66666666667)</f>
        <v>45359.66667</v>
      </c>
      <c r="K11" s="1">
        <f>IFERROR(__xludf.DUMMYFUNCTION("""COMPUTED_VALUE"""),656.6)</f>
        <v>656.6</v>
      </c>
      <c r="M11" s="2">
        <f>IFERROR(__xludf.DUMMYFUNCTION("""COMPUTED_VALUE"""),45359.66666666667)</f>
        <v>45359.66667</v>
      </c>
      <c r="N11" s="1">
        <f>IFERROR(__xludf.DUMMYFUNCTION("""COMPUTED_VALUE"""),1.410281366E9)</f>
        <v>1410281366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IFERROR(__xludf.DUMMYFUNCTION("""COMPUTED_VALUE"""),656.29)</f>
        <v>656.29</v>
      </c>
      <c r="D12" s="2">
        <f>IFERROR(__xludf.DUMMYFUNCTION("""COMPUTED_VALUE"""),45366.66666666667)</f>
        <v>45366.66667</v>
      </c>
      <c r="E12" s="1">
        <f>IFERROR(__xludf.DUMMYFUNCTION("""COMPUTED_VALUE"""),678.52)</f>
        <v>678.52</v>
      </c>
      <c r="G12" s="2">
        <f>IFERROR(__xludf.DUMMYFUNCTION("""COMPUTED_VALUE"""),45366.66666666667)</f>
        <v>45366.66667</v>
      </c>
      <c r="H12" s="1">
        <f>IFERROR(__xludf.DUMMYFUNCTION("""COMPUTED_VALUE"""),609.1)</f>
        <v>609.1</v>
      </c>
      <c r="J12" s="2">
        <f>IFERROR(__xludf.DUMMYFUNCTION("""COMPUTED_VALUE"""),45366.66666666667)</f>
        <v>45366.66667</v>
      </c>
      <c r="K12" s="1">
        <f>IFERROR(__xludf.DUMMYFUNCTION("""COMPUTED_VALUE"""),621.36)</f>
        <v>621.36</v>
      </c>
      <c r="M12" s="2">
        <f>IFERROR(__xludf.DUMMYFUNCTION("""COMPUTED_VALUE"""),45366.66666666667)</f>
        <v>45366.66667</v>
      </c>
      <c r="N12" s="1">
        <f>IFERROR(__xludf.DUMMYFUNCTION("""COMPUTED_VALUE"""),1.295441899E9)</f>
        <v>1295441899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IFERROR(__xludf.DUMMYFUNCTION("""COMPUTED_VALUE"""),641.34)</f>
        <v>641.34</v>
      </c>
      <c r="D13" s="2">
        <f>IFERROR(__xludf.DUMMYFUNCTION("""COMPUTED_VALUE"""),45373.66666666667)</f>
        <v>45373.66667</v>
      </c>
      <c r="E13" s="1">
        <f>IFERROR(__xludf.DUMMYFUNCTION("""COMPUTED_VALUE"""),672.19)</f>
        <v>672.19</v>
      </c>
      <c r="G13" s="2">
        <f>IFERROR(__xludf.DUMMYFUNCTION("""COMPUTED_VALUE"""),45373.66666666667)</f>
        <v>45373.66667</v>
      </c>
      <c r="H13" s="1">
        <f>IFERROR(__xludf.DUMMYFUNCTION("""COMPUTED_VALUE"""),627.67)</f>
        <v>627.67</v>
      </c>
      <c r="J13" s="2">
        <f>IFERROR(__xludf.DUMMYFUNCTION("""COMPUTED_VALUE"""),45373.66666666667)</f>
        <v>45373.66667</v>
      </c>
      <c r="K13" s="1">
        <f>IFERROR(__xludf.DUMMYFUNCTION("""COMPUTED_VALUE"""),650.61)</f>
        <v>650.61</v>
      </c>
      <c r="M13" s="2">
        <f>IFERROR(__xludf.DUMMYFUNCTION("""COMPUTED_VALUE"""),45373.66666666667)</f>
        <v>45373.66667</v>
      </c>
      <c r="N13" s="1">
        <f>IFERROR(__xludf.DUMMYFUNCTION("""COMPUTED_VALUE"""),9.81767263E8)</f>
        <v>981767263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IFERROR(__xludf.DUMMYFUNCTION("""COMPUTED_VALUE"""),644.93)</f>
        <v>644.93</v>
      </c>
      <c r="D14" s="2">
        <f>IFERROR(__xludf.DUMMYFUNCTION("""COMPUTED_VALUE"""),45379.66666666667)</f>
        <v>45379.66667</v>
      </c>
      <c r="E14" s="1">
        <f>IFERROR(__xludf.DUMMYFUNCTION("""COMPUTED_VALUE"""),692.29)</f>
        <v>692.29</v>
      </c>
      <c r="G14" s="2">
        <f>IFERROR(__xludf.DUMMYFUNCTION("""COMPUTED_VALUE"""),45379.66666666667)</f>
        <v>45379.66667</v>
      </c>
      <c r="H14" s="1">
        <f>IFERROR(__xludf.DUMMYFUNCTION("""COMPUTED_VALUE"""),644.93)</f>
        <v>644.93</v>
      </c>
      <c r="J14" s="2">
        <f>IFERROR(__xludf.DUMMYFUNCTION("""COMPUTED_VALUE"""),45379.66666666667)</f>
        <v>45379.66667</v>
      </c>
      <c r="K14" s="1">
        <f>IFERROR(__xludf.DUMMYFUNCTION("""COMPUTED_VALUE"""),670.76)</f>
        <v>670.76</v>
      </c>
      <c r="M14" s="2">
        <f>IFERROR(__xludf.DUMMYFUNCTION("""COMPUTED_VALUE"""),45379.66666666667)</f>
        <v>45379.66667</v>
      </c>
      <c r="N14" s="1">
        <f>IFERROR(__xludf.DUMMYFUNCTION("""COMPUTED_VALUE"""),1.010532875E9)</f>
        <v>1010532875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IFERROR(__xludf.DUMMYFUNCTION("""COMPUTED_VALUE"""),672.13)</f>
        <v>672.13</v>
      </c>
      <c r="D15" s="2">
        <f>IFERROR(__xludf.DUMMYFUNCTION("""COMPUTED_VALUE"""),45387.66666666667)</f>
        <v>45387.66667</v>
      </c>
      <c r="E15" s="1">
        <f>IFERROR(__xludf.DUMMYFUNCTION("""COMPUTED_VALUE"""),676.78)</f>
        <v>676.78</v>
      </c>
      <c r="G15" s="2">
        <f>IFERROR(__xludf.DUMMYFUNCTION("""COMPUTED_VALUE"""),45387.66666666667)</f>
        <v>45387.66667</v>
      </c>
      <c r="H15" s="1">
        <f>IFERROR(__xludf.DUMMYFUNCTION("""COMPUTED_VALUE"""),621.06)</f>
        <v>621.06</v>
      </c>
      <c r="J15" s="2">
        <f>IFERROR(__xludf.DUMMYFUNCTION("""COMPUTED_VALUE"""),45387.66666666667)</f>
        <v>45387.66667</v>
      </c>
      <c r="K15" s="1">
        <f>IFERROR(__xludf.DUMMYFUNCTION("""COMPUTED_VALUE"""),634.95)</f>
        <v>634.95</v>
      </c>
      <c r="M15" s="2">
        <f>IFERROR(__xludf.DUMMYFUNCTION("""COMPUTED_VALUE"""),45387.66666666667)</f>
        <v>45387.66667</v>
      </c>
      <c r="N15" s="1">
        <f>IFERROR(__xludf.DUMMYFUNCTION("""COMPUTED_VALUE"""),1.14800346E9)</f>
        <v>1148003460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IFERROR(__xludf.DUMMYFUNCTION("""COMPUTED_VALUE"""),648.85)</f>
        <v>648.85</v>
      </c>
      <c r="D16" s="2">
        <f>IFERROR(__xludf.DUMMYFUNCTION("""COMPUTED_VALUE"""),45394.66666666667)</f>
        <v>45394.66667</v>
      </c>
      <c r="E16" s="1">
        <f>IFERROR(__xludf.DUMMYFUNCTION("""COMPUTED_VALUE"""),680.19)</f>
        <v>680.19</v>
      </c>
      <c r="G16" s="2">
        <f>IFERROR(__xludf.DUMMYFUNCTION("""COMPUTED_VALUE"""),45394.66666666667)</f>
        <v>45394.66667</v>
      </c>
      <c r="H16" s="1">
        <f>IFERROR(__xludf.DUMMYFUNCTION("""COMPUTED_VALUE"""),642.34)</f>
        <v>642.34</v>
      </c>
      <c r="J16" s="2">
        <f>IFERROR(__xludf.DUMMYFUNCTION("""COMPUTED_VALUE"""),45394.66666666667)</f>
        <v>45394.66667</v>
      </c>
      <c r="K16" s="1">
        <f>IFERROR(__xludf.DUMMYFUNCTION("""COMPUTED_VALUE"""),647.58)</f>
        <v>647.58</v>
      </c>
      <c r="M16" s="2">
        <f>IFERROR(__xludf.DUMMYFUNCTION("""COMPUTED_VALUE"""),45394.66666666667)</f>
        <v>45394.66667</v>
      </c>
      <c r="N16" s="1">
        <f>IFERROR(__xludf.DUMMYFUNCTION("""COMPUTED_VALUE"""),1.057036674E9)</f>
        <v>1057036674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IFERROR(__xludf.DUMMYFUNCTION("""COMPUTED_VALUE"""),646.25)</f>
        <v>646.25</v>
      </c>
      <c r="D17" s="2">
        <f>IFERROR(__xludf.DUMMYFUNCTION("""COMPUTED_VALUE"""),45401.66666666667)</f>
        <v>45401.66667</v>
      </c>
      <c r="E17" s="1">
        <f>IFERROR(__xludf.DUMMYFUNCTION("""COMPUTED_VALUE"""),647.54)</f>
        <v>647.54</v>
      </c>
      <c r="G17" s="2">
        <f>IFERROR(__xludf.DUMMYFUNCTION("""COMPUTED_VALUE"""),45401.66666666667)</f>
        <v>45401.66667</v>
      </c>
      <c r="H17" s="1">
        <f>IFERROR(__xludf.DUMMYFUNCTION("""COMPUTED_VALUE"""),568.36)</f>
        <v>568.36</v>
      </c>
      <c r="J17" s="2">
        <f>IFERROR(__xludf.DUMMYFUNCTION("""COMPUTED_VALUE"""),45401.66666666667)</f>
        <v>45401.66667</v>
      </c>
      <c r="K17" s="1">
        <f>IFERROR(__xludf.DUMMYFUNCTION("""COMPUTED_VALUE"""),571.05)</f>
        <v>571.05</v>
      </c>
      <c r="M17" s="2">
        <f>IFERROR(__xludf.DUMMYFUNCTION("""COMPUTED_VALUE"""),45401.66666666667)</f>
        <v>45401.66667</v>
      </c>
      <c r="N17" s="1">
        <f>IFERROR(__xludf.DUMMYFUNCTION("""COMPUTED_VALUE"""),1.084608842E9)</f>
        <v>1084608842</v>
      </c>
    </row>
    <row r="18">
      <c r="A18" s="2">
        <f>IFERROR(__xludf.DUMMYFUNCTION("""COMPUTED_VALUE"""),45408.66666666667)</f>
        <v>45408.66667</v>
      </c>
      <c r="B18" s="1">
        <f>IFERROR(__xludf.DUMMYFUNCTION("""COMPUTED_VALUE"""),551.75)</f>
        <v>551.75</v>
      </c>
      <c r="D18" s="2">
        <f>IFERROR(__xludf.DUMMYFUNCTION("""COMPUTED_VALUE"""),45408.66666666667)</f>
        <v>45408.66667</v>
      </c>
      <c r="E18" s="1">
        <f>IFERROR(__xludf.DUMMYFUNCTION("""COMPUTED_VALUE"""),654.43)</f>
        <v>654.43</v>
      </c>
      <c r="G18" s="2">
        <f>IFERROR(__xludf.DUMMYFUNCTION("""COMPUTED_VALUE"""),45408.66666666667)</f>
        <v>45408.66667</v>
      </c>
      <c r="H18" s="1">
        <f>IFERROR(__xludf.DUMMYFUNCTION("""COMPUTED_VALUE"""),547.2)</f>
        <v>547.2</v>
      </c>
      <c r="J18" s="2">
        <f>IFERROR(__xludf.DUMMYFUNCTION("""COMPUTED_VALUE"""),45408.66666666667)</f>
        <v>45408.66667</v>
      </c>
      <c r="K18" s="1">
        <f>IFERROR(__xludf.DUMMYFUNCTION("""COMPUTED_VALUE"""),642.53)</f>
        <v>642.53</v>
      </c>
      <c r="M18" s="2">
        <f>IFERROR(__xludf.DUMMYFUNCTION("""COMPUTED_VALUE"""),45408.66666666667)</f>
        <v>45408.66667</v>
      </c>
      <c r="N18" s="1">
        <f>IFERROR(__xludf.DUMMYFUNCTION("""COMPUTED_VALUE"""),1.365679302E9)</f>
        <v>1365679302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IFERROR(__xludf.DUMMYFUNCTION("""COMPUTED_VALUE"""),703.46)</f>
        <v>703.46</v>
      </c>
      <c r="D19" s="2">
        <f>IFERROR(__xludf.DUMMYFUNCTION("""COMPUTED_VALUE"""),45415.66666666667)</f>
        <v>45415.66667</v>
      </c>
      <c r="E19" s="1">
        <f>IFERROR(__xludf.DUMMYFUNCTION("""COMPUTED_VALUE"""),735.13)</f>
        <v>735.13</v>
      </c>
      <c r="G19" s="2">
        <f>IFERROR(__xludf.DUMMYFUNCTION("""COMPUTED_VALUE"""),45415.66666666667)</f>
        <v>45415.66667</v>
      </c>
      <c r="H19" s="1">
        <f>IFERROR(__xludf.DUMMYFUNCTION("""COMPUTED_VALUE"""),663.1)</f>
        <v>663.1</v>
      </c>
      <c r="J19" s="2">
        <f>IFERROR(__xludf.DUMMYFUNCTION("""COMPUTED_VALUE"""),45415.66666666667)</f>
        <v>45415.66667</v>
      </c>
      <c r="K19" s="1">
        <f>IFERROR(__xludf.DUMMYFUNCTION("""COMPUTED_VALUE"""),679.95)</f>
        <v>679.95</v>
      </c>
      <c r="M19" s="2">
        <f>IFERROR(__xludf.DUMMYFUNCTION("""COMPUTED_VALUE"""),45415.66666666667)</f>
        <v>45415.66667</v>
      </c>
      <c r="N19" s="1">
        <f>IFERROR(__xludf.DUMMYFUNCTION("""COMPUTED_VALUE"""),1.256708466E9)</f>
        <v>1256708466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IFERROR(__xludf.DUMMYFUNCTION("""COMPUTED_VALUE"""),689.28)</f>
        <v>689.28</v>
      </c>
      <c r="D20" s="2">
        <f>IFERROR(__xludf.DUMMYFUNCTION("""COMPUTED_VALUE"""),45422.66666666667)</f>
        <v>45422.66667</v>
      </c>
      <c r="E20" s="1">
        <f>IFERROR(__xludf.DUMMYFUNCTION("""COMPUTED_VALUE"""),700.78)</f>
        <v>700.78</v>
      </c>
      <c r="G20" s="2">
        <f>IFERROR(__xludf.DUMMYFUNCTION("""COMPUTED_VALUE"""),45422.66666666667)</f>
        <v>45422.66667</v>
      </c>
      <c r="H20" s="1">
        <f>IFERROR(__xludf.DUMMYFUNCTION("""COMPUTED_VALUE"""),637.75)</f>
        <v>637.75</v>
      </c>
      <c r="J20" s="2">
        <f>IFERROR(__xludf.DUMMYFUNCTION("""COMPUTED_VALUE"""),45422.66666666667)</f>
        <v>45422.66667</v>
      </c>
      <c r="K20" s="1">
        <f>IFERROR(__xludf.DUMMYFUNCTION("""COMPUTED_VALUE"""),640.05)</f>
        <v>640.05</v>
      </c>
      <c r="M20" s="2">
        <f>IFERROR(__xludf.DUMMYFUNCTION("""COMPUTED_VALUE"""),45422.66666666667)</f>
        <v>45422.66667</v>
      </c>
      <c r="N20" s="1">
        <f>IFERROR(__xludf.DUMMYFUNCTION("""COMPUTED_VALUE"""),1.028520083E9)</f>
        <v>1028520083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IFERROR(__xludf.DUMMYFUNCTION("""COMPUTED_VALUE"""),646.02)</f>
        <v>646.02</v>
      </c>
      <c r="D21" s="2">
        <f>IFERROR(__xludf.DUMMYFUNCTION("""COMPUTED_VALUE"""),45429.66666666667)</f>
        <v>45429.66667</v>
      </c>
      <c r="E21" s="1">
        <f>IFERROR(__xludf.DUMMYFUNCTION("""COMPUTED_VALUE"""),678.45)</f>
        <v>678.45</v>
      </c>
      <c r="G21" s="2">
        <f>IFERROR(__xludf.DUMMYFUNCTION("""COMPUTED_VALUE"""),45429.66666666667)</f>
        <v>45429.66667</v>
      </c>
      <c r="H21" s="1">
        <f>IFERROR(__xludf.DUMMYFUNCTION("""COMPUTED_VALUE"""),643.47)</f>
        <v>643.47</v>
      </c>
      <c r="J21" s="2">
        <f>IFERROR(__xludf.DUMMYFUNCTION("""COMPUTED_VALUE"""),45429.66666666667)</f>
        <v>45429.66667</v>
      </c>
      <c r="K21" s="1">
        <f>IFERROR(__xludf.DUMMYFUNCTION("""COMPUTED_VALUE"""),669.58)</f>
        <v>669.58</v>
      </c>
      <c r="M21" s="2">
        <f>IFERROR(__xludf.DUMMYFUNCTION("""COMPUTED_VALUE"""),45429.66666666667)</f>
        <v>45429.66667</v>
      </c>
      <c r="N21" s="1">
        <f>IFERROR(__xludf.DUMMYFUNCTION("""COMPUTED_VALUE"""),1.108599009E9)</f>
        <v>1108599009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IFERROR(__xludf.DUMMYFUNCTION("""COMPUTED_VALUE"""),669.76)</f>
        <v>669.76</v>
      </c>
      <c r="D22" s="2">
        <f>IFERROR(__xludf.DUMMYFUNCTION("""COMPUTED_VALUE"""),45436.66666666667)</f>
        <v>45436.66667</v>
      </c>
      <c r="E22" s="1">
        <f>IFERROR(__xludf.DUMMYFUNCTION("""COMPUTED_VALUE"""),695.79)</f>
        <v>695.79</v>
      </c>
      <c r="G22" s="2">
        <f>IFERROR(__xludf.DUMMYFUNCTION("""COMPUTED_VALUE"""),45436.66666666667)</f>
        <v>45436.66667</v>
      </c>
      <c r="H22" s="1">
        <f>IFERROR(__xludf.DUMMYFUNCTION("""COMPUTED_VALUE"""),652.18)</f>
        <v>652.18</v>
      </c>
      <c r="J22" s="2">
        <f>IFERROR(__xludf.DUMMYFUNCTION("""COMPUTED_VALUE"""),45436.66666666667)</f>
        <v>45436.66667</v>
      </c>
      <c r="K22" s="1">
        <f>IFERROR(__xludf.DUMMYFUNCTION("""COMPUTED_VALUE"""),671.98)</f>
        <v>671.98</v>
      </c>
      <c r="M22" s="2">
        <f>IFERROR(__xludf.DUMMYFUNCTION("""COMPUTED_VALUE"""),45436.66666666667)</f>
        <v>45436.66667</v>
      </c>
      <c r="N22" s="1">
        <f>IFERROR(__xludf.DUMMYFUNCTION("""COMPUTED_VALUE"""),8.774548E8)</f>
        <v>877454800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IFERROR(__xludf.DUMMYFUNCTION("""COMPUTED_VALUE"""),663.04)</f>
        <v>663.04</v>
      </c>
      <c r="D23" s="2">
        <f>IFERROR(__xludf.DUMMYFUNCTION("""COMPUTED_VALUE"""),45443.66666666667)</f>
        <v>45443.66667</v>
      </c>
      <c r="E23" s="1">
        <f>IFERROR(__xludf.DUMMYFUNCTION("""COMPUTED_VALUE"""),678.85)</f>
        <v>678.85</v>
      </c>
      <c r="G23" s="2">
        <f>IFERROR(__xludf.DUMMYFUNCTION("""COMPUTED_VALUE"""),45443.66666666667)</f>
        <v>45443.66667</v>
      </c>
      <c r="H23" s="1">
        <f>IFERROR(__xludf.DUMMYFUNCTION("""COMPUTED_VALUE"""),650.84)</f>
        <v>650.84</v>
      </c>
      <c r="J23" s="2">
        <f>IFERROR(__xludf.DUMMYFUNCTION("""COMPUTED_VALUE"""),45443.66666666667)</f>
        <v>45443.66667</v>
      </c>
      <c r="K23" s="1">
        <f>IFERROR(__xludf.DUMMYFUNCTION("""COMPUTED_VALUE"""),670.16)</f>
        <v>670.16</v>
      </c>
      <c r="M23" s="2">
        <f>IFERROR(__xludf.DUMMYFUNCTION("""COMPUTED_VALUE"""),45443.66666666667)</f>
        <v>45443.66667</v>
      </c>
      <c r="N23" s="1">
        <f>IFERROR(__xludf.DUMMYFUNCTION("""COMPUTED_VALUE"""),7.50227262E8)</f>
        <v>750227262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IFERROR(__xludf.DUMMYFUNCTION("""COMPUTED_VALUE"""),670.85)</f>
        <v>670.85</v>
      </c>
      <c r="D24" s="2">
        <f>IFERROR(__xludf.DUMMYFUNCTION("""COMPUTED_VALUE"""),45450.66666666667)</f>
        <v>45450.66667</v>
      </c>
      <c r="E24" s="1">
        <f>IFERROR(__xludf.DUMMYFUNCTION("""COMPUTED_VALUE"""),685.03)</f>
        <v>685.03</v>
      </c>
      <c r="G24" s="2">
        <f>IFERROR(__xludf.DUMMYFUNCTION("""COMPUTED_VALUE"""),45450.66666666667)</f>
        <v>45450.66667</v>
      </c>
      <c r="H24" s="1">
        <f>IFERROR(__xludf.DUMMYFUNCTION("""COMPUTED_VALUE"""),651.38)</f>
        <v>651.38</v>
      </c>
      <c r="J24" s="2">
        <f>IFERROR(__xludf.DUMMYFUNCTION("""COMPUTED_VALUE"""),45450.66666666667)</f>
        <v>45450.66667</v>
      </c>
      <c r="K24" s="1">
        <f>IFERROR(__xludf.DUMMYFUNCTION("""COMPUTED_VALUE"""),669.36)</f>
        <v>669.36</v>
      </c>
      <c r="M24" s="2">
        <f>IFERROR(__xludf.DUMMYFUNCTION("""COMPUTED_VALUE"""),45450.66666666667)</f>
        <v>45450.66667</v>
      </c>
      <c r="N24" s="1">
        <f>IFERROR(__xludf.DUMMYFUNCTION("""COMPUTED_VALUE"""),8.32348501E8)</f>
        <v>832348501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IFERROR(__xludf.DUMMYFUNCTION("""COMPUTED_VALUE"""),664.95)</f>
        <v>664.95</v>
      </c>
      <c r="D25" s="2">
        <f>IFERROR(__xludf.DUMMYFUNCTION("""COMPUTED_VALUE"""),45457.66666666667)</f>
        <v>45457.66667</v>
      </c>
      <c r="E25" s="1">
        <f>IFERROR(__xludf.DUMMYFUNCTION("""COMPUTED_VALUE"""),712.27)</f>
        <v>712.27</v>
      </c>
      <c r="G25" s="2">
        <f>IFERROR(__xludf.DUMMYFUNCTION("""COMPUTED_VALUE"""),45457.66666666667)</f>
        <v>45457.66667</v>
      </c>
      <c r="H25" s="1">
        <f>IFERROR(__xludf.DUMMYFUNCTION("""COMPUTED_VALUE"""),641.73)</f>
        <v>641.73</v>
      </c>
      <c r="J25" s="2">
        <f>IFERROR(__xludf.DUMMYFUNCTION("""COMPUTED_VALUE"""),45457.66666666667)</f>
        <v>45457.66667</v>
      </c>
      <c r="K25" s="1">
        <f>IFERROR(__xludf.DUMMYFUNCTION("""COMPUTED_VALUE"""),669.14)</f>
        <v>669.14</v>
      </c>
      <c r="M25" s="2">
        <f>IFERROR(__xludf.DUMMYFUNCTION("""COMPUTED_VALUE"""),45457.66666666667)</f>
        <v>45457.66667</v>
      </c>
      <c r="N25" s="1">
        <f>IFERROR(__xludf.DUMMYFUNCTION("""COMPUTED_VALUE"""),9.81810627E8)</f>
        <v>981810627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IFERROR(__xludf.DUMMYFUNCTION("""COMPUTED_VALUE"""),668.65)</f>
        <v>668.65</v>
      </c>
      <c r="D26" s="2">
        <f>IFERROR(__xludf.DUMMYFUNCTION("""COMPUTED_VALUE"""),45464.66666666667)</f>
        <v>45464.66667</v>
      </c>
      <c r="E26" s="1">
        <f>IFERROR(__xludf.DUMMYFUNCTION("""COMPUTED_VALUE"""),703.69)</f>
        <v>703.69</v>
      </c>
      <c r="G26" s="2">
        <f>IFERROR(__xludf.DUMMYFUNCTION("""COMPUTED_VALUE"""),45464.66666666667)</f>
        <v>45464.66667</v>
      </c>
      <c r="H26" s="1">
        <f>IFERROR(__xludf.DUMMYFUNCTION("""COMPUTED_VALUE"""),667.14)</f>
        <v>667.14</v>
      </c>
      <c r="J26" s="2">
        <f>IFERROR(__xludf.DUMMYFUNCTION("""COMPUTED_VALUE"""),45464.66666666667)</f>
        <v>45464.66667</v>
      </c>
      <c r="K26" s="1">
        <f>IFERROR(__xludf.DUMMYFUNCTION("""COMPUTED_VALUE"""),685.74)</f>
        <v>685.74</v>
      </c>
      <c r="M26" s="2">
        <f>IFERROR(__xludf.DUMMYFUNCTION("""COMPUTED_VALUE"""),45464.66666666667)</f>
        <v>45464.66667</v>
      </c>
      <c r="N26" s="1">
        <f>IFERROR(__xludf.DUMMYFUNCTION("""COMPUTED_VALUE"""),6.82119429E8)</f>
        <v>682119429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IFERROR(__xludf.DUMMYFUNCTION("""COMPUTED_VALUE"""),691.99)</f>
        <v>691.99</v>
      </c>
      <c r="D27" s="2">
        <f>IFERROR(__xludf.DUMMYFUNCTION("""COMPUTED_VALUE"""),45471.66666666667)</f>
        <v>45471.66667</v>
      </c>
      <c r="E27" s="1">
        <f>IFERROR(__xludf.DUMMYFUNCTION("""COMPUTED_VALUE"""),751.71)</f>
        <v>751.71</v>
      </c>
      <c r="G27" s="2">
        <f>IFERROR(__xludf.DUMMYFUNCTION("""COMPUTED_VALUE"""),45471.66666666667)</f>
        <v>45471.66667</v>
      </c>
      <c r="H27" s="1">
        <f>IFERROR(__xludf.DUMMYFUNCTION("""COMPUTED_VALUE"""),685.35)</f>
        <v>685.35</v>
      </c>
      <c r="J27" s="2">
        <f>IFERROR(__xludf.DUMMYFUNCTION("""COMPUTED_VALUE"""),45471.66666666667)</f>
        <v>45471.66667</v>
      </c>
      <c r="K27" s="1">
        <f>IFERROR(__xludf.DUMMYFUNCTION("""COMPUTED_VALUE"""),734.91)</f>
        <v>734.91</v>
      </c>
      <c r="M27" s="2">
        <f>IFERROR(__xludf.DUMMYFUNCTION("""COMPUTED_VALUE"""),45471.66666666667)</f>
        <v>45471.66667</v>
      </c>
      <c r="N27" s="1">
        <f>IFERROR(__xludf.DUMMYFUNCTION("""COMPUTED_VALUE"""),1.418796719E9)</f>
        <v>1418796719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IFERROR(__xludf.DUMMYFUNCTION("""COMPUTED_VALUE"""),744.48)</f>
        <v>744.48</v>
      </c>
      <c r="D28" s="2">
        <f>IFERROR(__xludf.DUMMYFUNCTION("""COMPUTED_VALUE"""),45478.66666666667)</f>
        <v>45478.66667</v>
      </c>
      <c r="E28" s="1">
        <f>IFERROR(__xludf.DUMMYFUNCTION("""COMPUTED_VALUE"""),902.53)</f>
        <v>902.53</v>
      </c>
      <c r="G28" s="2">
        <f>IFERROR(__xludf.DUMMYFUNCTION("""COMPUTED_VALUE"""),45478.66666666667)</f>
        <v>45478.66667</v>
      </c>
      <c r="H28" s="1">
        <f>IFERROR(__xludf.DUMMYFUNCTION("""COMPUTED_VALUE"""),744.48)</f>
        <v>744.48</v>
      </c>
      <c r="J28" s="2">
        <f>IFERROR(__xludf.DUMMYFUNCTION("""COMPUTED_VALUE"""),45478.66666666667)</f>
        <v>45478.66667</v>
      </c>
      <c r="K28" s="1">
        <f>IFERROR(__xludf.DUMMYFUNCTION("""COMPUTED_VALUE"""),900.07)</f>
        <v>900.07</v>
      </c>
      <c r="M28" s="2">
        <f>IFERROR(__xludf.DUMMYFUNCTION("""COMPUTED_VALUE"""),45478.66666666667)</f>
        <v>45478.66667</v>
      </c>
      <c r="N28" s="1">
        <f>IFERROR(__xludf.DUMMYFUNCTION("""COMPUTED_VALUE"""),1.223812806E9)</f>
        <v>1223812806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IFERROR(__xludf.DUMMYFUNCTION("""COMPUTED_VALUE"""),888.82)</f>
        <v>888.82</v>
      </c>
      <c r="D29" s="2">
        <f>IFERROR(__xludf.DUMMYFUNCTION("""COMPUTED_VALUE"""),45485.66666666667)</f>
        <v>45485.66667</v>
      </c>
      <c r="E29" s="1">
        <f>IFERROR(__xludf.DUMMYFUNCTION("""COMPUTED_VALUE"""),965.51)</f>
        <v>965.51</v>
      </c>
      <c r="G29" s="2">
        <f>IFERROR(__xludf.DUMMYFUNCTION("""COMPUTED_VALUE"""),45485.66666666667)</f>
        <v>45485.66667</v>
      </c>
      <c r="H29" s="1">
        <f>IFERROR(__xludf.DUMMYFUNCTION("""COMPUTED_VALUE"""),852.41)</f>
        <v>852.41</v>
      </c>
      <c r="J29" s="2">
        <f>IFERROR(__xludf.DUMMYFUNCTION("""COMPUTED_VALUE"""),45485.66666666667)</f>
        <v>45485.66667</v>
      </c>
      <c r="K29" s="1">
        <f>IFERROR(__xludf.DUMMYFUNCTION("""COMPUTED_VALUE"""),902.94)</f>
        <v>902.94</v>
      </c>
      <c r="M29" s="2">
        <f>IFERROR(__xludf.DUMMYFUNCTION("""COMPUTED_VALUE"""),45485.66666666667)</f>
        <v>45485.66667</v>
      </c>
      <c r="N29" s="1">
        <f>IFERROR(__xludf.DUMMYFUNCTION("""COMPUTED_VALUE"""),1.82551678E9)</f>
        <v>1825516780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IFERROR(__xludf.DUMMYFUNCTION("""COMPUTED_VALUE"""),925.82)</f>
        <v>925.82</v>
      </c>
      <c r="D30" s="2">
        <f>IFERROR(__xludf.DUMMYFUNCTION("""COMPUTED_VALUE"""),45492.66666666667)</f>
        <v>45492.66667</v>
      </c>
      <c r="E30" s="1">
        <f>IFERROR(__xludf.DUMMYFUNCTION("""COMPUTED_VALUE"""),956.35)</f>
        <v>956.35</v>
      </c>
      <c r="G30" s="2">
        <f>IFERROR(__xludf.DUMMYFUNCTION("""COMPUTED_VALUE"""),45492.66666666667)</f>
        <v>45492.66667</v>
      </c>
      <c r="H30" s="1">
        <f>IFERROR(__xludf.DUMMYFUNCTION("""COMPUTED_VALUE"""),866.3)</f>
        <v>866.3</v>
      </c>
      <c r="J30" s="2">
        <f>IFERROR(__xludf.DUMMYFUNCTION("""COMPUTED_VALUE"""),45492.66666666667)</f>
        <v>45492.66667</v>
      </c>
      <c r="K30" s="1">
        <f>IFERROR(__xludf.DUMMYFUNCTION("""COMPUTED_VALUE"""),872.47)</f>
        <v>872.47</v>
      </c>
      <c r="M30" s="2">
        <f>IFERROR(__xludf.DUMMYFUNCTION("""COMPUTED_VALUE"""),45492.66666666667)</f>
        <v>45492.66667</v>
      </c>
      <c r="N30" s="1">
        <f>IFERROR(__xludf.DUMMYFUNCTION("""COMPUTED_VALUE"""),1.435586279E9)</f>
        <v>1435586279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IFERROR(__xludf.DUMMYFUNCTION("""COMPUTED_VALUE"""),888.54)</f>
        <v>888.54</v>
      </c>
      <c r="D31" s="2">
        <f>IFERROR(__xludf.DUMMYFUNCTION("""COMPUTED_VALUE"""),45499.66666666667)</f>
        <v>45499.66667</v>
      </c>
      <c r="E31" s="1">
        <f>IFERROR(__xludf.DUMMYFUNCTION("""COMPUTED_VALUE"""),922.92)</f>
        <v>922.92</v>
      </c>
      <c r="G31" s="2">
        <f>IFERROR(__xludf.DUMMYFUNCTION("""COMPUTED_VALUE"""),45499.66666666667)</f>
        <v>45499.66667</v>
      </c>
      <c r="H31" s="1">
        <f>IFERROR(__xludf.DUMMYFUNCTION("""COMPUTED_VALUE"""),782.43)</f>
        <v>782.43</v>
      </c>
      <c r="J31" s="2">
        <f>IFERROR(__xludf.DUMMYFUNCTION("""COMPUTED_VALUE"""),45499.66666666667)</f>
        <v>45499.66667</v>
      </c>
      <c r="K31" s="1">
        <f>IFERROR(__xludf.DUMMYFUNCTION("""COMPUTED_VALUE"""),796.63)</f>
        <v>796.63</v>
      </c>
      <c r="M31" s="2">
        <f>IFERROR(__xludf.DUMMYFUNCTION("""COMPUTED_VALUE"""),45499.66666666667)</f>
        <v>45499.66667</v>
      </c>
      <c r="N31" s="1">
        <f>IFERROR(__xludf.DUMMYFUNCTION("""COMPUTED_VALUE"""),1.571183237E9)</f>
        <v>1571183237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IFERROR(__xludf.DUMMYFUNCTION("""COMPUTED_VALUE"""),812.38)</f>
        <v>812.38</v>
      </c>
      <c r="D32" s="2">
        <f>IFERROR(__xludf.DUMMYFUNCTION("""COMPUTED_VALUE"""),45506.66666666667)</f>
        <v>45506.66667</v>
      </c>
      <c r="E32" s="1">
        <f>IFERROR(__xludf.DUMMYFUNCTION("""COMPUTED_VALUE"""),839.9)</f>
        <v>839.9</v>
      </c>
      <c r="G32" s="2">
        <f>IFERROR(__xludf.DUMMYFUNCTION("""COMPUTED_VALUE"""),45506.66666666667)</f>
        <v>45506.66667</v>
      </c>
      <c r="H32" s="1">
        <f>IFERROR(__xludf.DUMMYFUNCTION("""COMPUTED_VALUE"""),743.51)</f>
        <v>743.51</v>
      </c>
      <c r="J32" s="2">
        <f>IFERROR(__xludf.DUMMYFUNCTION("""COMPUTED_VALUE"""),45506.66666666667)</f>
        <v>45506.66667</v>
      </c>
      <c r="K32" s="1">
        <f>IFERROR(__xludf.DUMMYFUNCTION("""COMPUTED_VALUE"""),749.43)</f>
        <v>749.43</v>
      </c>
      <c r="M32" s="2">
        <f>IFERROR(__xludf.DUMMYFUNCTION("""COMPUTED_VALUE"""),45506.66666666667)</f>
        <v>45506.66667</v>
      </c>
      <c r="N32" s="1">
        <f>IFERROR(__xludf.DUMMYFUNCTION("""COMPUTED_VALUE"""),1.210456365E9)</f>
        <v>1210456365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IFERROR(__xludf.DUMMYFUNCTION("""COMPUTED_VALUE"""),675.1)</f>
        <v>675.1</v>
      </c>
      <c r="D33" s="2">
        <f>IFERROR(__xludf.DUMMYFUNCTION("""COMPUTED_VALUE"""),45513.66666666667)</f>
        <v>45513.66667</v>
      </c>
      <c r="E33" s="1">
        <f>IFERROR(__xludf.DUMMYFUNCTION("""COMPUTED_VALUE"""),735.16)</f>
        <v>735.16</v>
      </c>
      <c r="G33" s="2">
        <f>IFERROR(__xludf.DUMMYFUNCTION("""COMPUTED_VALUE"""),45513.66666666667)</f>
        <v>45513.66667</v>
      </c>
      <c r="H33" s="1">
        <f>IFERROR(__xludf.DUMMYFUNCTION("""COMPUTED_VALUE"""),666.09)</f>
        <v>666.09</v>
      </c>
      <c r="J33" s="2">
        <f>IFERROR(__xludf.DUMMYFUNCTION("""COMPUTED_VALUE"""),45513.66666666667)</f>
        <v>45513.66667</v>
      </c>
      <c r="K33" s="1">
        <f>IFERROR(__xludf.DUMMYFUNCTION("""COMPUTED_VALUE"""),728.81)</f>
        <v>728.81</v>
      </c>
      <c r="M33" s="2">
        <f>IFERROR(__xludf.DUMMYFUNCTION("""COMPUTED_VALUE"""),45513.66666666667)</f>
        <v>45513.66667</v>
      </c>
      <c r="N33" s="1">
        <f>IFERROR(__xludf.DUMMYFUNCTION("""COMPUTED_VALUE"""),1.230643846E9)</f>
        <v>1230643846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IFERROR(__xludf.DUMMYFUNCTION("""COMPUTED_VALUE"""),725.09)</f>
        <v>725.09</v>
      </c>
      <c r="D34" s="2">
        <f>IFERROR(__xludf.DUMMYFUNCTION("""COMPUTED_VALUE"""),45520.66666666667)</f>
        <v>45520.66667</v>
      </c>
      <c r="E34" s="1">
        <f>IFERROR(__xludf.DUMMYFUNCTION("""COMPUTED_VALUE"""),792.48)</f>
        <v>792.48</v>
      </c>
      <c r="G34" s="2">
        <f>IFERROR(__xludf.DUMMYFUNCTION("""COMPUTED_VALUE"""),45520.66666666667)</f>
        <v>45520.66667</v>
      </c>
      <c r="H34" s="1">
        <f>IFERROR(__xludf.DUMMYFUNCTION("""COMPUTED_VALUE"""),710.03)</f>
        <v>710.03</v>
      </c>
      <c r="J34" s="2">
        <f>IFERROR(__xludf.DUMMYFUNCTION("""COMPUTED_VALUE"""),45520.66666666667)</f>
        <v>45520.66667</v>
      </c>
      <c r="K34" s="1">
        <f>IFERROR(__xludf.DUMMYFUNCTION("""COMPUTED_VALUE"""),781.4)</f>
        <v>781.4</v>
      </c>
      <c r="M34" s="2">
        <f>IFERROR(__xludf.DUMMYFUNCTION("""COMPUTED_VALUE"""),45520.66666666667)</f>
        <v>45520.66667</v>
      </c>
      <c r="N34" s="1">
        <f>IFERROR(__xludf.DUMMYFUNCTION("""COMPUTED_VALUE"""),9.6038834E8)</f>
        <v>960388340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IFERROR(__xludf.DUMMYFUNCTION("""COMPUTED_VALUE"""),785.66)</f>
        <v>785.66</v>
      </c>
      <c r="D35" s="2">
        <f>IFERROR(__xludf.DUMMYFUNCTION("""COMPUTED_VALUE"""),45527.66666666667)</f>
        <v>45527.66667</v>
      </c>
      <c r="E35" s="1">
        <f>IFERROR(__xludf.DUMMYFUNCTION("""COMPUTED_VALUE"""),819.65)</f>
        <v>819.65</v>
      </c>
      <c r="G35" s="2">
        <f>IFERROR(__xludf.DUMMYFUNCTION("""COMPUTED_VALUE"""),45527.66666666667)</f>
        <v>45527.66667</v>
      </c>
      <c r="H35" s="1">
        <f>IFERROR(__xludf.DUMMYFUNCTION("""COMPUTED_VALUE"""),767.34)</f>
        <v>767.34</v>
      </c>
      <c r="J35" s="2">
        <f>IFERROR(__xludf.DUMMYFUNCTION("""COMPUTED_VALUE"""),45527.66666666667)</f>
        <v>45527.66667</v>
      </c>
      <c r="K35" s="1">
        <f>IFERROR(__xludf.DUMMYFUNCTION("""COMPUTED_VALUE"""),803.6)</f>
        <v>803.6</v>
      </c>
      <c r="M35" s="2">
        <f>IFERROR(__xludf.DUMMYFUNCTION("""COMPUTED_VALUE"""),45527.66666666667)</f>
        <v>45527.66667</v>
      </c>
      <c r="N35" s="1">
        <f>IFERROR(__xludf.DUMMYFUNCTION("""COMPUTED_VALUE"""),1.012641615E9)</f>
        <v>1012641615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IFERROR(__xludf.DUMMYFUNCTION("""COMPUTED_VALUE"""),799.18)</f>
        <v>799.18</v>
      </c>
      <c r="D36" s="2">
        <f>IFERROR(__xludf.DUMMYFUNCTION("""COMPUTED_VALUE"""),45534.66666666667)</f>
        <v>45534.66667</v>
      </c>
      <c r="E36" s="1">
        <f>IFERROR(__xludf.DUMMYFUNCTION("""COMPUTED_VALUE"""),799.92)</f>
        <v>799.92</v>
      </c>
      <c r="G36" s="2">
        <f>IFERROR(__xludf.DUMMYFUNCTION("""COMPUTED_VALUE"""),45534.66666666667)</f>
        <v>45534.66667</v>
      </c>
      <c r="H36" s="1">
        <f>IFERROR(__xludf.DUMMYFUNCTION("""COMPUTED_VALUE"""),748.7)</f>
        <v>748.7</v>
      </c>
      <c r="J36" s="2">
        <f>IFERROR(__xludf.DUMMYFUNCTION("""COMPUTED_VALUE"""),45534.66666666667)</f>
        <v>45534.66667</v>
      </c>
      <c r="K36" s="1">
        <f>IFERROR(__xludf.DUMMYFUNCTION("""COMPUTED_VALUE"""),785.76)</f>
        <v>785.76</v>
      </c>
      <c r="M36" s="2">
        <f>IFERROR(__xludf.DUMMYFUNCTION("""COMPUTED_VALUE"""),45534.66666666667)</f>
        <v>45534.66667</v>
      </c>
      <c r="N36" s="1">
        <f>IFERROR(__xludf.DUMMYFUNCTION("""COMPUTED_VALUE"""),9.29665725E8)</f>
        <v>929665725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IFERROR(__xludf.DUMMYFUNCTION("""COMPUTED_VALUE"""),787.86)</f>
        <v>787.86</v>
      </c>
      <c r="D37" s="2">
        <f>IFERROR(__xludf.DUMMYFUNCTION("""COMPUTED_VALUE"""),45541.66666666667)</f>
        <v>45541.66667</v>
      </c>
      <c r="E37" s="1">
        <f>IFERROR(__xludf.DUMMYFUNCTION("""COMPUTED_VALUE"""),845.63)</f>
        <v>845.63</v>
      </c>
      <c r="G37" s="2">
        <f>IFERROR(__xludf.DUMMYFUNCTION("""COMPUTED_VALUE"""),45541.66666666667)</f>
        <v>45541.66667</v>
      </c>
      <c r="H37" s="1">
        <f>IFERROR(__xludf.DUMMYFUNCTION("""COMPUTED_VALUE"""),767.87)</f>
        <v>767.87</v>
      </c>
      <c r="J37" s="2">
        <f>IFERROR(__xludf.DUMMYFUNCTION("""COMPUTED_VALUE"""),45541.66666666667)</f>
        <v>45541.66667</v>
      </c>
      <c r="K37" s="1">
        <f>IFERROR(__xludf.DUMMYFUNCTION("""COMPUTED_VALUE"""),767.97)</f>
        <v>767.97</v>
      </c>
      <c r="M37" s="2">
        <f>IFERROR(__xludf.DUMMYFUNCTION("""COMPUTED_VALUE"""),45541.66666666667)</f>
        <v>45541.66667</v>
      </c>
      <c r="N37" s="1">
        <f>IFERROR(__xludf.DUMMYFUNCTION("""COMPUTED_VALUE"""),8.66868761E8)</f>
        <v>866868761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IFERROR(__xludf.DUMMYFUNCTION("""COMPUTED_VALUE"""),784.95)</f>
        <v>784.95</v>
      </c>
      <c r="D38" s="2">
        <f>IFERROR(__xludf.DUMMYFUNCTION("""COMPUTED_VALUE"""),45548.66666666667)</f>
        <v>45548.66667</v>
      </c>
      <c r="E38" s="1">
        <f>IFERROR(__xludf.DUMMYFUNCTION("""COMPUTED_VALUE"""),835.43)</f>
        <v>835.43</v>
      </c>
      <c r="G38" s="2">
        <f>IFERROR(__xludf.DUMMYFUNCTION("""COMPUTED_VALUE"""),45548.66666666667)</f>
        <v>45548.66667</v>
      </c>
      <c r="H38" s="1">
        <f>IFERROR(__xludf.DUMMYFUNCTION("""COMPUTED_VALUE"""),777.43)</f>
        <v>777.43</v>
      </c>
      <c r="J38" s="2">
        <f>IFERROR(__xludf.DUMMYFUNCTION("""COMPUTED_VALUE"""),45548.66666666667)</f>
        <v>45548.66667</v>
      </c>
      <c r="K38" s="1">
        <f>IFERROR(__xludf.DUMMYFUNCTION("""COMPUTED_VALUE"""),827.56)</f>
        <v>827.56</v>
      </c>
      <c r="M38" s="2">
        <f>IFERROR(__xludf.DUMMYFUNCTION("""COMPUTED_VALUE"""),45548.66666666667)</f>
        <v>45548.66667</v>
      </c>
      <c r="N38" s="1">
        <f>IFERROR(__xludf.DUMMYFUNCTION("""COMPUTED_VALUE"""),9.66988316E8)</f>
        <v>966988316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IFERROR(__xludf.DUMMYFUNCTION("""COMPUTED_VALUE"""),824.82)</f>
        <v>824.82</v>
      </c>
      <c r="D39" s="2">
        <f>IFERROR(__xludf.DUMMYFUNCTION("""COMPUTED_VALUE"""),45555.66666666667)</f>
        <v>45555.66667</v>
      </c>
      <c r="E39" s="1">
        <f>IFERROR(__xludf.DUMMYFUNCTION("""COMPUTED_VALUE"""),874.98)</f>
        <v>874.98</v>
      </c>
      <c r="G39" s="2">
        <f>IFERROR(__xludf.DUMMYFUNCTION("""COMPUTED_VALUE"""),45555.66666666667)</f>
        <v>45555.66667</v>
      </c>
      <c r="H39" s="1">
        <f>IFERROR(__xludf.DUMMYFUNCTION("""COMPUTED_VALUE"""),808.62)</f>
        <v>808.62</v>
      </c>
      <c r="J39" s="2">
        <f>IFERROR(__xludf.DUMMYFUNCTION("""COMPUTED_VALUE"""),45555.66666666667)</f>
        <v>45555.66667</v>
      </c>
      <c r="K39" s="1">
        <f>IFERROR(__xludf.DUMMYFUNCTION("""COMPUTED_VALUE"""),854.11)</f>
        <v>854.11</v>
      </c>
      <c r="M39" s="2">
        <f>IFERROR(__xludf.DUMMYFUNCTION("""COMPUTED_VALUE"""),45555.66666666667)</f>
        <v>45555.66667</v>
      </c>
      <c r="N39" s="1">
        <f>IFERROR(__xludf.DUMMYFUNCTION("""COMPUTED_VALUE"""),1.091953136E9)</f>
        <v>1091953136</v>
      </c>
    </row>
    <row r="40">
      <c r="A40" s="2">
        <f>IFERROR(__xludf.DUMMYFUNCTION("""COMPUTED_VALUE"""),45562.66666666667)</f>
        <v>45562.66667</v>
      </c>
      <c r="B40" s="1">
        <f>IFERROR(__xludf.DUMMYFUNCTION("""COMPUTED_VALUE"""),866.54)</f>
        <v>866.54</v>
      </c>
      <c r="D40" s="2">
        <f>IFERROR(__xludf.DUMMYFUNCTION("""COMPUTED_VALUE"""),45562.66666666667)</f>
        <v>45562.66667</v>
      </c>
      <c r="E40" s="1">
        <f>IFERROR(__xludf.DUMMYFUNCTION("""COMPUTED_VALUE"""),920.59)</f>
        <v>920.59</v>
      </c>
      <c r="G40" s="2">
        <f>IFERROR(__xludf.DUMMYFUNCTION("""COMPUTED_VALUE"""),45562.66666666667)</f>
        <v>45562.66667</v>
      </c>
      <c r="H40" s="1">
        <f>IFERROR(__xludf.DUMMYFUNCTION("""COMPUTED_VALUE"""),863.79)</f>
        <v>863.79</v>
      </c>
      <c r="J40" s="2">
        <f>IFERROR(__xludf.DUMMYFUNCTION("""COMPUTED_VALUE"""),45562.66666666667)</f>
        <v>45562.66667</v>
      </c>
      <c r="K40" s="1">
        <f>IFERROR(__xludf.DUMMYFUNCTION("""COMPUTED_VALUE"""),918.69)</f>
        <v>918.69</v>
      </c>
      <c r="M40" s="2">
        <f>IFERROR(__xludf.DUMMYFUNCTION("""COMPUTED_VALUE"""),45562.66666666667)</f>
        <v>45562.66667</v>
      </c>
      <c r="N40" s="1">
        <f>IFERROR(__xludf.DUMMYFUNCTION("""COMPUTED_VALUE"""),1.041889026E9)</f>
        <v>1041889026</v>
      </c>
    </row>
    <row r="41">
      <c r="A41" s="2">
        <f>IFERROR(__xludf.DUMMYFUNCTION("""COMPUTED_VALUE"""),45569.66666666667)</f>
        <v>45569.66667</v>
      </c>
      <c r="B41" s="1">
        <f>IFERROR(__xludf.DUMMYFUNCTION("""COMPUTED_VALUE"""),911.03)</f>
        <v>911.03</v>
      </c>
      <c r="D41" s="2">
        <f>IFERROR(__xludf.DUMMYFUNCTION("""COMPUTED_VALUE"""),45569.66666666667)</f>
        <v>45569.66667</v>
      </c>
      <c r="E41" s="1">
        <f>IFERROR(__xludf.DUMMYFUNCTION("""COMPUTED_VALUE"""),928.96)</f>
        <v>928.96</v>
      </c>
      <c r="G41" s="2">
        <f>IFERROR(__xludf.DUMMYFUNCTION("""COMPUTED_VALUE"""),45569.66666666667)</f>
        <v>45569.66667</v>
      </c>
      <c r="H41" s="1">
        <f>IFERROR(__xludf.DUMMYFUNCTION("""COMPUTED_VALUE"""),844.69)</f>
        <v>844.69</v>
      </c>
      <c r="J41" s="2">
        <f>IFERROR(__xludf.DUMMYFUNCTION("""COMPUTED_VALUE"""),45569.66666666667)</f>
        <v>45569.66667</v>
      </c>
      <c r="K41" s="1">
        <f>IFERROR(__xludf.DUMMYFUNCTION("""COMPUTED_VALUE"""),883.45)</f>
        <v>883.45</v>
      </c>
      <c r="M41" s="2">
        <f>IFERROR(__xludf.DUMMYFUNCTION("""COMPUTED_VALUE"""),45569.66666666667)</f>
        <v>45569.66667</v>
      </c>
      <c r="N41" s="1">
        <f>IFERROR(__xludf.DUMMYFUNCTION("""COMPUTED_VALUE"""),1.135064094E9)</f>
        <v>1135064094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IFERROR(__xludf.DUMMYFUNCTION("""COMPUTED_VALUE"""),879.39)</f>
        <v>879.39</v>
      </c>
      <c r="D42" s="2">
        <f>IFERROR(__xludf.DUMMYFUNCTION("""COMPUTED_VALUE"""),45576.66666666667)</f>
        <v>45576.66667</v>
      </c>
      <c r="E42" s="1">
        <f>IFERROR(__xludf.DUMMYFUNCTION("""COMPUTED_VALUE"""),881.46)</f>
        <v>881.46</v>
      </c>
      <c r="G42" s="2">
        <f>IFERROR(__xludf.DUMMYFUNCTION("""COMPUTED_VALUE"""),45576.66666666667)</f>
        <v>45576.66667</v>
      </c>
      <c r="H42" s="1">
        <f>IFERROR(__xludf.DUMMYFUNCTION("""COMPUTED_VALUE"""),778.24)</f>
        <v>778.24</v>
      </c>
      <c r="J42" s="2">
        <f>IFERROR(__xludf.DUMMYFUNCTION("""COMPUTED_VALUE"""),45576.66666666667)</f>
        <v>45576.66667</v>
      </c>
      <c r="K42" s="1">
        <f>IFERROR(__xludf.DUMMYFUNCTION("""COMPUTED_VALUE"""),788.89)</f>
        <v>788.89</v>
      </c>
      <c r="M42" s="2">
        <f>IFERROR(__xludf.DUMMYFUNCTION("""COMPUTED_VALUE"""),45576.66666666667)</f>
        <v>45576.66667</v>
      </c>
      <c r="N42" s="1">
        <f>IFERROR(__xludf.DUMMYFUNCTION("""COMPUTED_VALUE"""),9.23939121E8)</f>
        <v>923939121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IFERROR(__xludf.DUMMYFUNCTION("""COMPUTED_VALUE"""),795.75)</f>
        <v>795.75</v>
      </c>
      <c r="D43" s="2">
        <f>IFERROR(__xludf.DUMMYFUNCTION("""COMPUTED_VALUE"""),45583.66666666667)</f>
        <v>45583.66667</v>
      </c>
      <c r="E43" s="1">
        <f>IFERROR(__xludf.DUMMYFUNCTION("""COMPUTED_VALUE"""),810.2)</f>
        <v>810.2</v>
      </c>
      <c r="G43" s="2">
        <f>IFERROR(__xludf.DUMMYFUNCTION("""COMPUTED_VALUE"""),45583.66666666667)</f>
        <v>45583.66667</v>
      </c>
      <c r="H43" s="1">
        <f>IFERROR(__xludf.DUMMYFUNCTION("""COMPUTED_VALUE"""),776.89)</f>
        <v>776.89</v>
      </c>
      <c r="J43" s="2">
        <f>IFERROR(__xludf.DUMMYFUNCTION("""COMPUTED_VALUE"""),45583.66666666667)</f>
        <v>45583.66667</v>
      </c>
      <c r="K43" s="1">
        <f>IFERROR(__xludf.DUMMYFUNCTION("""COMPUTED_VALUE"""),800.35)</f>
        <v>800.35</v>
      </c>
      <c r="M43" s="2">
        <f>IFERROR(__xludf.DUMMYFUNCTION("""COMPUTED_VALUE"""),45583.66666666667)</f>
        <v>45583.66667</v>
      </c>
      <c r="N43" s="1">
        <f>IFERROR(__xludf.DUMMYFUNCTION("""COMPUTED_VALUE"""),1.029094737E9)</f>
        <v>1029094737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IFERROR(__xludf.DUMMYFUNCTION("""COMPUTED_VALUE"""),795.3)</f>
        <v>795.3</v>
      </c>
      <c r="D44" s="2">
        <f>IFERROR(__xludf.DUMMYFUNCTION("""COMPUTED_VALUE"""),45590.66666666667)</f>
        <v>45590.66667</v>
      </c>
      <c r="E44" s="1">
        <f>IFERROR(__xludf.DUMMYFUNCTION("""COMPUTED_VALUE"""),952.22)</f>
        <v>952.22</v>
      </c>
      <c r="G44" s="2">
        <f>IFERROR(__xludf.DUMMYFUNCTION("""COMPUTED_VALUE"""),45590.66666666667)</f>
        <v>45590.66667</v>
      </c>
      <c r="H44" s="1">
        <f>IFERROR(__xludf.DUMMYFUNCTION("""COMPUTED_VALUE"""),777.2)</f>
        <v>777.2</v>
      </c>
      <c r="J44" s="2">
        <f>IFERROR(__xludf.DUMMYFUNCTION("""COMPUTED_VALUE"""),45590.66666666667)</f>
        <v>45590.66667</v>
      </c>
      <c r="K44" s="1">
        <f>IFERROR(__xludf.DUMMYFUNCTION("""COMPUTED_VALUE"""),949.9)</f>
        <v>949.9</v>
      </c>
      <c r="M44" s="2">
        <f>IFERROR(__xludf.DUMMYFUNCTION("""COMPUTED_VALUE"""),45590.66666666667)</f>
        <v>45590.66667</v>
      </c>
      <c r="N44" s="1">
        <f>IFERROR(__xludf.DUMMYFUNCTION("""COMPUTED_VALUE"""),1.186279635E9)</f>
        <v>1186279635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IFERROR(__xludf.DUMMYFUNCTION("""COMPUTED_VALUE"""),953.01)</f>
        <v>953.01</v>
      </c>
      <c r="D45" s="2">
        <f>IFERROR(__xludf.DUMMYFUNCTION("""COMPUTED_VALUE"""),45597.66666666667)</f>
        <v>45597.66667</v>
      </c>
      <c r="E45" s="1">
        <f>IFERROR(__xludf.DUMMYFUNCTION("""COMPUTED_VALUE"""),965.26)</f>
        <v>965.26</v>
      </c>
      <c r="G45" s="2">
        <f>IFERROR(__xludf.DUMMYFUNCTION("""COMPUTED_VALUE"""),45597.66666666667)</f>
        <v>45597.66667</v>
      </c>
      <c r="H45" s="1">
        <f>IFERROR(__xludf.DUMMYFUNCTION("""COMPUTED_VALUE"""),876.42)</f>
        <v>876.42</v>
      </c>
      <c r="J45" s="2">
        <f>IFERROR(__xludf.DUMMYFUNCTION("""COMPUTED_VALUE"""),45597.66666666667)</f>
        <v>45597.66667</v>
      </c>
      <c r="K45" s="1">
        <f>IFERROR(__xludf.DUMMYFUNCTION("""COMPUTED_VALUE"""),882.99)</f>
        <v>882.99</v>
      </c>
      <c r="M45" s="2">
        <f>IFERROR(__xludf.DUMMYFUNCTION("""COMPUTED_VALUE"""),45597.66666666667)</f>
        <v>45597.66667</v>
      </c>
      <c r="N45" s="1">
        <f>IFERROR(__xludf.DUMMYFUNCTION("""COMPUTED_VALUE"""),1.217644242E9)</f>
        <v>1217644242</v>
      </c>
    </row>
    <row r="46">
      <c r="A46" s="2">
        <f>IFERROR(__xludf.DUMMYFUNCTION("""COMPUTED_VALUE"""),45604.66666666667)</f>
        <v>45604.66667</v>
      </c>
      <c r="B46" s="1">
        <f>IFERROR(__xludf.DUMMYFUNCTION("""COMPUTED_VALUE"""),869.26)</f>
        <v>869.26</v>
      </c>
      <c r="D46" s="2">
        <f>IFERROR(__xludf.DUMMYFUNCTION("""COMPUTED_VALUE"""),45604.66666666667)</f>
        <v>45604.66667</v>
      </c>
      <c r="E46" s="1">
        <f>IFERROR(__xludf.DUMMYFUNCTION("""COMPUTED_VALUE"""),1134.2)</f>
        <v>1134.2</v>
      </c>
      <c r="G46" s="2">
        <f>IFERROR(__xludf.DUMMYFUNCTION("""COMPUTED_VALUE"""),45604.66666666667)</f>
        <v>45604.66667</v>
      </c>
      <c r="H46" s="1">
        <f>IFERROR(__xludf.DUMMYFUNCTION("""COMPUTED_VALUE"""),854.94)</f>
        <v>854.94</v>
      </c>
      <c r="J46" s="2">
        <f>IFERROR(__xludf.DUMMYFUNCTION("""COMPUTED_VALUE"""),45604.66666666667)</f>
        <v>45604.66667</v>
      </c>
      <c r="K46" s="1">
        <f>IFERROR(__xludf.DUMMYFUNCTION("""COMPUTED_VALUE"""),1111.86)</f>
        <v>1111.86</v>
      </c>
      <c r="M46" s="2">
        <f>IFERROR(__xludf.DUMMYFUNCTION("""COMPUTED_VALUE"""),45604.66666666667)</f>
        <v>45604.66667</v>
      </c>
      <c r="N46" s="1">
        <f>IFERROR(__xludf.DUMMYFUNCTION("""COMPUTED_VALUE"""),1.600378819E9)</f>
        <v>1600378819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IFERROR(__xludf.DUMMYFUNCTION("""COMPUTED_VALUE"""),1189.32)</f>
        <v>1189.32</v>
      </c>
      <c r="D47" s="2">
        <f>IFERROR(__xludf.DUMMYFUNCTION("""COMPUTED_VALUE"""),45611.66666666667)</f>
        <v>45611.66667</v>
      </c>
      <c r="E47" s="1">
        <f>IFERROR(__xludf.DUMMYFUNCTION("""COMPUTED_VALUE"""),1228.8)</f>
        <v>1228.8</v>
      </c>
      <c r="G47" s="2">
        <f>IFERROR(__xludf.DUMMYFUNCTION("""COMPUTED_VALUE"""),45611.66666666667)</f>
        <v>45611.66667</v>
      </c>
      <c r="H47" s="1">
        <f>IFERROR(__xludf.DUMMYFUNCTION("""COMPUTED_VALUE"""),1077.45)</f>
        <v>1077.45</v>
      </c>
      <c r="J47" s="2">
        <f>IFERROR(__xludf.DUMMYFUNCTION("""COMPUTED_VALUE"""),45611.66666666667)</f>
        <v>45611.66667</v>
      </c>
      <c r="K47" s="1">
        <f>IFERROR(__xludf.DUMMYFUNCTION("""COMPUTED_VALUE"""),1111.67)</f>
        <v>1111.67</v>
      </c>
      <c r="M47" s="2">
        <f>IFERROR(__xludf.DUMMYFUNCTION("""COMPUTED_VALUE"""),45611.66666666667)</f>
        <v>45611.66667</v>
      </c>
      <c r="N47" s="1">
        <f>IFERROR(__xludf.DUMMYFUNCTION("""COMPUTED_VALUE"""),1.861965355E9)</f>
        <v>1861965355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IFERROR(__xludf.DUMMYFUNCTION("""COMPUTED_VALUE"""),1172.58)</f>
        <v>1172.58</v>
      </c>
      <c r="D48" s="2">
        <f>IFERROR(__xludf.DUMMYFUNCTION("""COMPUTED_VALUE"""),45618.66666666667)</f>
        <v>45618.66667</v>
      </c>
      <c r="E48" s="1">
        <f>IFERROR(__xludf.DUMMYFUNCTION("""COMPUTED_VALUE"""),1222.33)</f>
        <v>1222.33</v>
      </c>
      <c r="G48" s="2">
        <f>IFERROR(__xludf.DUMMYFUNCTION("""COMPUTED_VALUE"""),45618.66666666667)</f>
        <v>45618.66667</v>
      </c>
      <c r="H48" s="1">
        <f>IFERROR(__xludf.DUMMYFUNCTION("""COMPUTED_VALUE"""),1140.0)</f>
        <v>1140</v>
      </c>
      <c r="J48" s="2">
        <f>IFERROR(__xludf.DUMMYFUNCTION("""COMPUTED_VALUE"""),45618.66666666667)</f>
        <v>45618.66667</v>
      </c>
      <c r="K48" s="1">
        <f>IFERROR(__xludf.DUMMYFUNCTION("""COMPUTED_VALUE"""),1211.37)</f>
        <v>1211.37</v>
      </c>
      <c r="M48" s="2">
        <f>IFERROR(__xludf.DUMMYFUNCTION("""COMPUTED_VALUE"""),45618.66666666667)</f>
        <v>45618.66667</v>
      </c>
      <c r="N48" s="1">
        <f>IFERROR(__xludf.DUMMYFUNCTION("""COMPUTED_VALUE"""),1.330286836E9)</f>
        <v>1330286836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IFERROR(__xludf.DUMMYFUNCTION("""COMPUTED_VALUE"""),1236.56)</f>
        <v>1236.56</v>
      </c>
      <c r="D49" s="2">
        <f>IFERROR(__xludf.DUMMYFUNCTION("""COMPUTED_VALUE"""),45625.54166666667)</f>
        <v>45625.54167</v>
      </c>
      <c r="E49" s="1">
        <f>IFERROR(__xludf.DUMMYFUNCTION("""COMPUTED_VALUE"""),1240.51)</f>
        <v>1240.51</v>
      </c>
      <c r="G49" s="2">
        <f>IFERROR(__xludf.DUMMYFUNCTION("""COMPUTED_VALUE"""),45625.54166666667)</f>
        <v>45625.54167</v>
      </c>
      <c r="H49" s="1">
        <f>IFERROR(__xludf.DUMMYFUNCTION("""COMPUTED_VALUE"""),1130.69)</f>
        <v>1130.69</v>
      </c>
      <c r="J49" s="2">
        <f>IFERROR(__xludf.DUMMYFUNCTION("""COMPUTED_VALUE"""),45625.54166666667)</f>
        <v>45625.54167</v>
      </c>
      <c r="K49" s="1">
        <f>IFERROR(__xludf.DUMMYFUNCTION("""COMPUTED_VALUE"""),1186.73)</f>
        <v>1186.73</v>
      </c>
      <c r="M49" s="2">
        <f>IFERROR(__xludf.DUMMYFUNCTION("""COMPUTED_VALUE"""),45625.54166666667)</f>
        <v>45625.54167</v>
      </c>
      <c r="N49" s="1">
        <f>IFERROR(__xludf.DUMMYFUNCTION("""COMPUTED_VALUE"""),9.44885529E8)</f>
        <v>944885529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IFERROR(__xludf.DUMMYFUNCTION("""COMPUTED_VALUE"""),1208.59)</f>
        <v>1208.59</v>
      </c>
      <c r="D50" s="2">
        <f>IFERROR(__xludf.DUMMYFUNCTION("""COMPUTED_VALUE"""),45632.66666666667)</f>
        <v>45632.66667</v>
      </c>
      <c r="E50" s="1">
        <f>IFERROR(__xludf.DUMMYFUNCTION("""COMPUTED_VALUE"""),1316.0)</f>
        <v>1316</v>
      </c>
      <c r="G50" s="2">
        <f>IFERROR(__xludf.DUMMYFUNCTION("""COMPUTED_VALUE"""),45632.66666666667)</f>
        <v>45632.66667</v>
      </c>
      <c r="H50" s="1">
        <f>IFERROR(__xludf.DUMMYFUNCTION("""COMPUTED_VALUE"""),1191.72)</f>
        <v>1191.72</v>
      </c>
      <c r="J50" s="2">
        <f>IFERROR(__xludf.DUMMYFUNCTION("""COMPUTED_VALUE"""),45632.66666666667)</f>
        <v>45632.66667</v>
      </c>
      <c r="K50" s="1">
        <f>IFERROR(__xludf.DUMMYFUNCTION("""COMPUTED_VALUE"""),1315.51)</f>
        <v>1315.51</v>
      </c>
      <c r="M50" s="2">
        <f>IFERROR(__xludf.DUMMYFUNCTION("""COMPUTED_VALUE"""),45632.66666666667)</f>
        <v>45632.66667</v>
      </c>
      <c r="N50" s="1">
        <f>IFERROR(__xludf.DUMMYFUNCTION("""COMPUTED_VALUE"""),1.384204679E9)</f>
        <v>1384204679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IFERROR(__xludf.DUMMYFUNCTION("""COMPUTED_VALUE"""),1343.47)</f>
        <v>1343.47</v>
      </c>
      <c r="D51" s="2">
        <f>IFERROR(__xludf.DUMMYFUNCTION("""COMPUTED_VALUE"""),45639.66666666667)</f>
        <v>45639.66667</v>
      </c>
      <c r="E51" s="1">
        <f>IFERROR(__xludf.DUMMYFUNCTION("""COMPUTED_VALUE"""),1457.86)</f>
        <v>1457.86</v>
      </c>
      <c r="G51" s="2">
        <f>IFERROR(__xludf.DUMMYFUNCTION("""COMPUTED_VALUE"""),45639.66666666667)</f>
        <v>45639.66667</v>
      </c>
      <c r="H51" s="1">
        <f>IFERROR(__xludf.DUMMYFUNCTION("""COMPUTED_VALUE"""),1284.68)</f>
        <v>1284.68</v>
      </c>
      <c r="J51" s="2">
        <f>IFERROR(__xludf.DUMMYFUNCTION("""COMPUTED_VALUE"""),45639.66666666667)</f>
        <v>45639.66667</v>
      </c>
      <c r="K51" s="1">
        <f>IFERROR(__xludf.DUMMYFUNCTION("""COMPUTED_VALUE"""),1457.86)</f>
        <v>1457.86</v>
      </c>
      <c r="M51" s="2">
        <f>IFERROR(__xludf.DUMMYFUNCTION("""COMPUTED_VALUE"""),45639.66666666667)</f>
        <v>45639.66667</v>
      </c>
      <c r="N51" s="1">
        <f>IFERROR(__xludf.DUMMYFUNCTION("""COMPUTED_VALUE"""),1.519085773E9)</f>
        <v>1519085773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IFERROR(__xludf.DUMMYFUNCTION("""COMPUTED_VALUE"""),1469.66)</f>
        <v>1469.66</v>
      </c>
      <c r="D52" s="2">
        <f>IFERROR(__xludf.DUMMYFUNCTION("""COMPUTED_VALUE"""),45646.66666666667)</f>
        <v>45646.66667</v>
      </c>
      <c r="E52" s="1">
        <f>IFERROR(__xludf.DUMMYFUNCTION("""COMPUTED_VALUE"""),1613.6)</f>
        <v>1613.6</v>
      </c>
      <c r="G52" s="2">
        <f>IFERROR(__xludf.DUMMYFUNCTION("""COMPUTED_VALUE"""),45646.66666666667)</f>
        <v>45646.66667</v>
      </c>
      <c r="H52" s="1">
        <f>IFERROR(__xludf.DUMMYFUNCTION("""COMPUTED_VALUE"""),1395.9)</f>
        <v>1395.9</v>
      </c>
      <c r="J52" s="2">
        <f>IFERROR(__xludf.DUMMYFUNCTION("""COMPUTED_VALUE"""),45646.66666666667)</f>
        <v>45646.66667</v>
      </c>
      <c r="K52" s="1">
        <f>IFERROR(__xludf.DUMMYFUNCTION("""COMPUTED_VALUE"""),1408.21)</f>
        <v>1408.21</v>
      </c>
      <c r="M52" s="2">
        <f>IFERROR(__xludf.DUMMYFUNCTION("""COMPUTED_VALUE"""),45646.66666666667)</f>
        <v>45646.66667</v>
      </c>
      <c r="N52" s="1">
        <f>IFERROR(__xludf.DUMMYFUNCTION("""COMPUTED_VALUE"""),1.854132029E9)</f>
        <v>1854132029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IFERROR(__xludf.DUMMYFUNCTION("""COMPUTED_VALUE"""),1438.48)</f>
        <v>1438.48</v>
      </c>
      <c r="D53" s="2">
        <f>IFERROR(__xludf.DUMMYFUNCTION("""COMPUTED_VALUE"""),45653.66666666667)</f>
        <v>45653.66667</v>
      </c>
      <c r="E53" s="1">
        <f>IFERROR(__xludf.DUMMYFUNCTION("""COMPUTED_VALUE"""),1544.14)</f>
        <v>1544.14</v>
      </c>
      <c r="G53" s="2">
        <f>IFERROR(__xludf.DUMMYFUNCTION("""COMPUTED_VALUE"""),45653.66666666667)</f>
        <v>45653.66667</v>
      </c>
      <c r="H53" s="1">
        <f>IFERROR(__xludf.DUMMYFUNCTION("""COMPUTED_VALUE"""),1391.18)</f>
        <v>1391.18</v>
      </c>
      <c r="J53" s="2">
        <f>IFERROR(__xludf.DUMMYFUNCTION("""COMPUTED_VALUE"""),45653.66666666667)</f>
        <v>45653.66667</v>
      </c>
      <c r="K53" s="1">
        <f>IFERROR(__xludf.DUMMYFUNCTION("""COMPUTED_VALUE"""),1443.95)</f>
        <v>1443.95</v>
      </c>
      <c r="M53" s="2">
        <f>IFERROR(__xludf.DUMMYFUNCTION("""COMPUTED_VALUE"""),45653.66666666667)</f>
        <v>45653.66667</v>
      </c>
      <c r="N53" s="1">
        <f>IFERROR(__xludf.DUMMYFUNCTION("""COMPUTED_VALUE"""),9.87406053E8)</f>
        <v>987406053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IFERROR(__xludf.DUMMYFUNCTION("""COMPUTED_VALUE"""),1404.71)</f>
        <v>1404.71</v>
      </c>
      <c r="D54" s="2">
        <f>IFERROR(__xludf.DUMMYFUNCTION("""COMPUTED_VALUE"""),45660.66666666667)</f>
        <v>45660.66667</v>
      </c>
      <c r="E54" s="1">
        <f>IFERROR(__xludf.DUMMYFUNCTION("""COMPUTED_VALUE"""),1430.5)</f>
        <v>1430.5</v>
      </c>
      <c r="G54" s="2">
        <f>IFERROR(__xludf.DUMMYFUNCTION("""COMPUTED_VALUE"""),45660.66666666667)</f>
        <v>45660.66667</v>
      </c>
      <c r="H54" s="1">
        <f>IFERROR(__xludf.DUMMYFUNCTION("""COMPUTED_VALUE"""),1260.74)</f>
        <v>1260.74</v>
      </c>
      <c r="J54" s="2">
        <f>IFERROR(__xludf.DUMMYFUNCTION("""COMPUTED_VALUE"""),45660.66666666667)</f>
        <v>45660.66667</v>
      </c>
      <c r="K54" s="1">
        <f>IFERROR(__xludf.DUMMYFUNCTION("""COMPUTED_VALUE"""),1378.21)</f>
        <v>1378.21</v>
      </c>
      <c r="M54" s="2">
        <f>IFERROR(__xludf.DUMMYFUNCTION("""COMPUTED_VALUE"""),45660.66666666667)</f>
        <v>45660.66667</v>
      </c>
      <c r="N54" s="1">
        <f>IFERROR(__xludf.DUMMYFUNCTION("""COMPUTED_VALUE"""),1.324916595E9)</f>
        <v>1324916595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IFERROR(__xludf.DUMMYFUNCTION("""COMPUTED_VALUE"""),1418.84)</f>
        <v>1418.84</v>
      </c>
      <c r="D55" s="2">
        <f>IFERROR(__xludf.DUMMYFUNCTION("""COMPUTED_VALUE"""),45667.66666666667)</f>
        <v>45667.66667</v>
      </c>
      <c r="E55" s="1">
        <f>IFERROR(__xludf.DUMMYFUNCTION("""COMPUTED_VALUE"""),1429.97)</f>
        <v>1429.97</v>
      </c>
      <c r="G55" s="2">
        <f>IFERROR(__xludf.DUMMYFUNCTION("""COMPUTED_VALUE"""),45667.66666666667)</f>
        <v>45667.66667</v>
      </c>
      <c r="H55" s="1">
        <f>IFERROR(__xludf.DUMMYFUNCTION("""COMPUTED_VALUE"""),1293.92)</f>
        <v>1293.92</v>
      </c>
      <c r="J55" s="2">
        <f>IFERROR(__xludf.DUMMYFUNCTION("""COMPUTED_VALUE"""),45667.66666666667)</f>
        <v>45667.66667</v>
      </c>
      <c r="K55" s="1">
        <f>IFERROR(__xludf.DUMMYFUNCTION("""COMPUTED_VALUE"""),1324.3)</f>
        <v>1324.3</v>
      </c>
      <c r="M55" s="2">
        <f>IFERROR(__xludf.DUMMYFUNCTION("""COMPUTED_VALUE"""),45667.66666666667)</f>
        <v>45667.66667</v>
      </c>
      <c r="N55" s="1">
        <f>IFERROR(__xludf.DUMMYFUNCTION("""COMPUTED_VALUE"""),1.136046024E9)</f>
        <v>1136046024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IFERROR(__xludf.DUMMYFUNCTION("""COMPUTED_VALUE"""),1287.83)</f>
        <v>1287.83</v>
      </c>
      <c r="D56" s="2">
        <f>IFERROR(__xludf.DUMMYFUNCTION("""COMPUTED_VALUE"""),45674.66666666667)</f>
        <v>45674.66667</v>
      </c>
      <c r="E56" s="1">
        <f>IFERROR(__xludf.DUMMYFUNCTION("""COMPUTED_VALUE"""),1465.72)</f>
        <v>1465.72</v>
      </c>
      <c r="G56" s="2">
        <f>IFERROR(__xludf.DUMMYFUNCTION("""COMPUTED_VALUE"""),45674.66666666667)</f>
        <v>45674.66667</v>
      </c>
      <c r="H56" s="1">
        <f>IFERROR(__xludf.DUMMYFUNCTION("""COMPUTED_VALUE"""),1279.06)</f>
        <v>1279.06</v>
      </c>
      <c r="J56" s="2">
        <f>IFERROR(__xludf.DUMMYFUNCTION("""COMPUTED_VALUE"""),45674.66666666667)</f>
        <v>45674.66667</v>
      </c>
      <c r="K56" s="1">
        <f>IFERROR(__xludf.DUMMYFUNCTION("""COMPUTED_VALUE"""),1425.43)</f>
        <v>1425.43</v>
      </c>
      <c r="M56" s="2">
        <f>IFERROR(__xludf.DUMMYFUNCTION("""COMPUTED_VALUE"""),45674.66666666667)</f>
        <v>45674.66667</v>
      </c>
      <c r="N56" s="1">
        <f>IFERROR(__xludf.DUMMYFUNCTION("""COMPUTED_VALUE"""),1.25665097E9)</f>
        <v>1256650970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IFERROR(__xludf.DUMMYFUNCTION("""COMPUTED_VALUE"""),1445.13)</f>
        <v>1445.13</v>
      </c>
      <c r="D57" s="2">
        <f>IFERROR(__xludf.DUMMYFUNCTION("""COMPUTED_VALUE"""),45681.66666666667)</f>
        <v>45681.66667</v>
      </c>
      <c r="E57" s="1">
        <f>IFERROR(__xludf.DUMMYFUNCTION("""COMPUTED_VALUE"""),1445.13)</f>
        <v>1445.13</v>
      </c>
      <c r="G57" s="2">
        <f>IFERROR(__xludf.DUMMYFUNCTION("""COMPUTED_VALUE"""),45681.66666666667)</f>
        <v>45681.66667</v>
      </c>
      <c r="H57" s="1">
        <f>IFERROR(__xludf.DUMMYFUNCTION("""COMPUTED_VALUE"""),1364.31)</f>
        <v>1364.31</v>
      </c>
      <c r="J57" s="2">
        <f>IFERROR(__xludf.DUMMYFUNCTION("""COMPUTED_VALUE"""),45681.66666666667)</f>
        <v>45681.66667</v>
      </c>
      <c r="K57" s="1">
        <f>IFERROR(__xludf.DUMMYFUNCTION("""COMPUTED_VALUE"""),1366.48)</f>
        <v>1366.48</v>
      </c>
      <c r="M57" s="2">
        <f>IFERROR(__xludf.DUMMYFUNCTION("""COMPUTED_VALUE"""),45681.66666666667)</f>
        <v>45681.66667</v>
      </c>
      <c r="N57" s="1">
        <f>IFERROR(__xludf.DUMMYFUNCTION("""COMPUTED_VALUE"""),9.97394992E8)</f>
        <v>997394992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IFERROR(__xludf.DUMMYFUNCTION("""COMPUTED_VALUE"""),1330.7)</f>
        <v>1330.7</v>
      </c>
      <c r="D58" s="2">
        <f>IFERROR(__xludf.DUMMYFUNCTION("""COMPUTED_VALUE"""),45688.66666666667)</f>
        <v>45688.66667</v>
      </c>
      <c r="E58" s="1">
        <f>IFERROR(__xludf.DUMMYFUNCTION("""COMPUTED_VALUE"""),1405.35)</f>
        <v>1405.35</v>
      </c>
      <c r="G58" s="2">
        <f>IFERROR(__xludf.DUMMYFUNCTION("""COMPUTED_VALUE"""),45688.66666666667)</f>
        <v>45688.66667</v>
      </c>
      <c r="H58" s="1">
        <f>IFERROR(__xludf.DUMMYFUNCTION("""COMPUTED_VALUE"""),1294.05)</f>
        <v>1294.05</v>
      </c>
      <c r="J58" s="2">
        <f>IFERROR(__xludf.DUMMYFUNCTION("""COMPUTED_VALUE"""),45688.66666666667)</f>
        <v>45688.66667</v>
      </c>
      <c r="K58" s="1">
        <f>IFERROR(__xludf.DUMMYFUNCTION("""COMPUTED_VALUE"""),1354.74)</f>
        <v>1354.74</v>
      </c>
      <c r="M58" s="2">
        <f>IFERROR(__xludf.DUMMYFUNCTION("""COMPUTED_VALUE"""),45688.66666666667)</f>
        <v>45688.66667</v>
      </c>
      <c r="N58" s="1">
        <f>IFERROR(__xludf.DUMMYFUNCTION("""COMPUTED_VALUE"""),1.356449981E9)</f>
        <v>1356449981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IFERROR(__xludf.DUMMYFUNCTION("""COMPUTED_VALUE"""),1293.57)</f>
        <v>1293.57</v>
      </c>
      <c r="D59" s="2">
        <f>IFERROR(__xludf.DUMMYFUNCTION("""COMPUTED_VALUE"""),45695.66666666667)</f>
        <v>45695.66667</v>
      </c>
      <c r="E59" s="1">
        <f>IFERROR(__xludf.DUMMYFUNCTION("""COMPUTED_VALUE"""),1322.02)</f>
        <v>1322.02</v>
      </c>
      <c r="G59" s="2">
        <f>IFERROR(__xludf.DUMMYFUNCTION("""COMPUTED_VALUE"""),45695.66666666667)</f>
        <v>45695.66667</v>
      </c>
      <c r="H59" s="1">
        <f>IFERROR(__xludf.DUMMYFUNCTION("""COMPUTED_VALUE"""),1214.25)</f>
        <v>1214.25</v>
      </c>
      <c r="J59" s="2">
        <f>IFERROR(__xludf.DUMMYFUNCTION("""COMPUTED_VALUE"""),45695.66666666667)</f>
        <v>45695.66667</v>
      </c>
      <c r="K59" s="1">
        <f>IFERROR(__xludf.DUMMYFUNCTION("""COMPUTED_VALUE"""),1217.84)</f>
        <v>1217.84</v>
      </c>
      <c r="M59" s="2">
        <f>IFERROR(__xludf.DUMMYFUNCTION("""COMPUTED_VALUE"""),45695.66666666667)</f>
        <v>45695.66667</v>
      </c>
      <c r="N59" s="1">
        <f>IFERROR(__xludf.DUMMYFUNCTION("""COMPUTED_VALUE"""),1.568777989E9)</f>
        <v>1568777989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IFERROR(__xludf.DUMMYFUNCTION("""COMPUTED_VALUE"""),1202.39)</f>
        <v>1202.39</v>
      </c>
      <c r="D60" s="2">
        <f>IFERROR(__xludf.DUMMYFUNCTION("""COMPUTED_VALUE"""),45702.66666666667)</f>
        <v>45702.66667</v>
      </c>
      <c r="E60" s="1">
        <f>IFERROR(__xludf.DUMMYFUNCTION("""COMPUTED_VALUE"""),1222.7)</f>
        <v>1222.7</v>
      </c>
      <c r="G60" s="2">
        <f>IFERROR(__xludf.DUMMYFUNCTION("""COMPUTED_VALUE"""),45702.66666666667)</f>
        <v>45702.66667</v>
      </c>
      <c r="H60" s="1">
        <f>IFERROR(__xludf.DUMMYFUNCTION("""COMPUTED_VALUE"""),1106.02)</f>
        <v>1106.02</v>
      </c>
      <c r="J60" s="2">
        <f>IFERROR(__xludf.DUMMYFUNCTION("""COMPUTED_VALUE"""),45702.66666666667)</f>
        <v>45702.66667</v>
      </c>
      <c r="K60" s="1">
        <f>IFERROR(__xludf.DUMMYFUNCTION("""COMPUTED_VALUE"""),1204.43)</f>
        <v>1204.43</v>
      </c>
      <c r="M60" s="2">
        <f>IFERROR(__xludf.DUMMYFUNCTION("""COMPUTED_VALUE"""),45702.66666666667)</f>
        <v>45702.66667</v>
      </c>
      <c r="N60" s="1">
        <f>IFERROR(__xludf.DUMMYFUNCTION("""COMPUTED_VALUE"""),1.361310683E9)</f>
        <v>1361310683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IFERROR(__xludf.DUMMYFUNCTION("""COMPUTED_VALUE"""),1202.55)</f>
        <v>1202.55</v>
      </c>
      <c r="D61" s="2">
        <f>IFERROR(__xludf.DUMMYFUNCTION("""COMPUTED_VALUE"""),45709.66666666667)</f>
        <v>45709.66667</v>
      </c>
      <c r="E61" s="1">
        <f>IFERROR(__xludf.DUMMYFUNCTION("""COMPUTED_VALUE"""),1237.87)</f>
        <v>1237.87</v>
      </c>
      <c r="G61" s="2">
        <f>IFERROR(__xludf.DUMMYFUNCTION("""COMPUTED_VALUE"""),45709.66666666667)</f>
        <v>45709.66667</v>
      </c>
      <c r="H61" s="1">
        <f>IFERROR(__xludf.DUMMYFUNCTION("""COMPUTED_VALUE"""),1134.38)</f>
        <v>1134.38</v>
      </c>
      <c r="J61" s="2">
        <f>IFERROR(__xludf.DUMMYFUNCTION("""COMPUTED_VALUE"""),45709.66666666667)</f>
        <v>45709.66667</v>
      </c>
      <c r="K61" s="1">
        <f>IFERROR(__xludf.DUMMYFUNCTION("""COMPUTED_VALUE"""),1144.89)</f>
        <v>1144.89</v>
      </c>
      <c r="M61" s="2">
        <f>IFERROR(__xludf.DUMMYFUNCTION("""COMPUTED_VALUE"""),45709.66666666667)</f>
        <v>45709.66667</v>
      </c>
      <c r="N61" s="1">
        <f>IFERROR(__xludf.DUMMYFUNCTION("""COMPUTED_VALUE"""),1.004472755E9)</f>
        <v>1004472755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IFERROR(__xludf.DUMMYFUNCTION("""COMPUTED_VALUE"""),1144.31)</f>
        <v>1144.31</v>
      </c>
      <c r="D62" s="2">
        <f>IFERROR(__xludf.DUMMYFUNCTION("""COMPUTED_VALUE"""),45716.66666666667)</f>
        <v>45716.66667</v>
      </c>
      <c r="E62" s="1">
        <f>IFERROR(__xludf.DUMMYFUNCTION("""COMPUTED_VALUE"""),1157.81)</f>
        <v>1157.81</v>
      </c>
      <c r="G62" s="2">
        <f>IFERROR(__xludf.DUMMYFUNCTION("""COMPUTED_VALUE"""),45716.66666666667)</f>
        <v>45716.66667</v>
      </c>
      <c r="H62" s="1">
        <f>IFERROR(__xludf.DUMMYFUNCTION("""COMPUTED_VALUE"""),950.38)</f>
        <v>950.38</v>
      </c>
      <c r="J62" s="2">
        <f>IFERROR(__xludf.DUMMYFUNCTION("""COMPUTED_VALUE"""),45716.66666666667)</f>
        <v>45716.66667</v>
      </c>
      <c r="K62" s="1">
        <f>IFERROR(__xludf.DUMMYFUNCTION("""COMPUTED_VALUE"""),1011.17)</f>
        <v>1011.17</v>
      </c>
      <c r="M62" s="2">
        <f>IFERROR(__xludf.DUMMYFUNCTION("""COMPUTED_VALUE"""),45716.66666666667)</f>
        <v>45716.66667</v>
      </c>
      <c r="N62" s="1">
        <f>IFERROR(__xludf.DUMMYFUNCTION("""COMPUTED_VALUE"""),1.895505241E9)</f>
        <v>1895505241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IFERROR(__xludf.DUMMYFUNCTION("""COMPUTED_VALUE"""),1034.74)</f>
        <v>1034.74</v>
      </c>
      <c r="D63" s="2">
        <f>IFERROR(__xludf.DUMMYFUNCTION("""COMPUTED_VALUE"""),45723.66666666667)</f>
        <v>45723.66667</v>
      </c>
      <c r="E63" s="1">
        <f>IFERROR(__xludf.DUMMYFUNCTION("""COMPUTED_VALUE"""),1047.5)</f>
        <v>1047.5</v>
      </c>
      <c r="G63" s="2">
        <f>IFERROR(__xludf.DUMMYFUNCTION("""COMPUTED_VALUE"""),45723.66666666667)</f>
        <v>45723.66667</v>
      </c>
      <c r="H63" s="1">
        <f>IFERROR(__xludf.DUMMYFUNCTION("""COMPUTED_VALUE"""),878.09)</f>
        <v>878.09</v>
      </c>
      <c r="J63" s="2">
        <f>IFERROR(__xludf.DUMMYFUNCTION("""COMPUTED_VALUE"""),45723.66666666667)</f>
        <v>45723.66667</v>
      </c>
      <c r="K63" s="1">
        <f>IFERROR(__xludf.DUMMYFUNCTION("""COMPUTED_VALUE"""),917.12)</f>
        <v>917.12</v>
      </c>
      <c r="M63" s="2">
        <f>IFERROR(__xludf.DUMMYFUNCTION("""COMPUTED_VALUE"""),45723.66666666667)</f>
        <v>45723.66667</v>
      </c>
      <c r="N63" s="1">
        <f>IFERROR(__xludf.DUMMYFUNCTION("""COMPUTED_VALUE"""),2.041570345E9)</f>
        <v>2041570345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IFERROR(__xludf.DUMMYFUNCTION("""COMPUTED_VALUE"""),885.42)</f>
        <v>885.42</v>
      </c>
      <c r="D64" s="2">
        <f>IFERROR(__xludf.DUMMYFUNCTION("""COMPUTED_VALUE"""),45730.66666666667)</f>
        <v>45730.66667</v>
      </c>
      <c r="E64" s="1">
        <f>IFERROR(__xludf.DUMMYFUNCTION("""COMPUTED_VALUE"""),887.49)</f>
        <v>887.49</v>
      </c>
      <c r="G64" s="2">
        <f>IFERROR(__xludf.DUMMYFUNCTION("""COMPUTED_VALUE"""),45730.66666666667)</f>
        <v>45730.66667</v>
      </c>
      <c r="H64" s="1">
        <f>IFERROR(__xludf.DUMMYFUNCTION("""COMPUTED_VALUE"""),778.23)</f>
        <v>778.23</v>
      </c>
      <c r="J64" s="2">
        <f>IFERROR(__xludf.DUMMYFUNCTION("""COMPUTED_VALUE"""),45730.66666666667)</f>
        <v>45730.66667</v>
      </c>
      <c r="K64" s="1">
        <f>IFERROR(__xludf.DUMMYFUNCTION("""COMPUTED_VALUE"""),878.01)</f>
        <v>878.01</v>
      </c>
      <c r="M64" s="2">
        <f>IFERROR(__xludf.DUMMYFUNCTION("""COMPUTED_VALUE"""),45730.66666666667)</f>
        <v>45730.66667</v>
      </c>
      <c r="N64" s="1">
        <f>IFERROR(__xludf.DUMMYFUNCTION("""COMPUTED_VALUE"""),2.215433732E9)</f>
        <v>2215433732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IFERROR(__xludf.DUMMYFUNCTION("""COMPUTED_VALUE"""),862.92)</f>
        <v>862.92</v>
      </c>
      <c r="D65" s="2">
        <f>IFERROR(__xludf.DUMMYFUNCTION("""COMPUTED_VALUE"""),45737.66666666667)</f>
        <v>45737.66667</v>
      </c>
      <c r="E65" s="1">
        <f>IFERROR(__xludf.DUMMYFUNCTION("""COMPUTED_VALUE"""),880.6)</f>
        <v>880.6</v>
      </c>
      <c r="G65" s="2">
        <f>IFERROR(__xludf.DUMMYFUNCTION("""COMPUTED_VALUE"""),45737.66666666667)</f>
        <v>45737.66667</v>
      </c>
      <c r="H65" s="1">
        <f>IFERROR(__xludf.DUMMYFUNCTION("""COMPUTED_VALUE"""),797.13)</f>
        <v>797.13</v>
      </c>
      <c r="J65" s="2">
        <f>IFERROR(__xludf.DUMMYFUNCTION("""COMPUTED_VALUE"""),45737.66666666667)</f>
        <v>45737.66667</v>
      </c>
      <c r="K65" s="1">
        <f>IFERROR(__xludf.DUMMYFUNCTION("""COMPUTED_VALUE"""),878.07)</f>
        <v>878.07</v>
      </c>
      <c r="M65" s="2">
        <f>IFERROR(__xludf.DUMMYFUNCTION("""COMPUTED_VALUE"""),45737.66666666667)</f>
        <v>45737.66667</v>
      </c>
      <c r="N65" s="1">
        <f>IFERROR(__xludf.DUMMYFUNCTION("""COMPUTED_VALUE"""),2.061884406E9)</f>
        <v>2061884406</v>
      </c>
    </row>
    <row r="66">
      <c r="A66" s="2">
        <f>IFERROR(__xludf.DUMMYFUNCTION("""COMPUTED_VALUE"""),45744.66666666667)</f>
        <v>45744.66667</v>
      </c>
      <c r="B66" s="1">
        <f>IFERROR(__xludf.DUMMYFUNCTION("""COMPUTED_VALUE"""),908.26)</f>
        <v>908.26</v>
      </c>
      <c r="D66" s="2">
        <f>IFERROR(__xludf.DUMMYFUNCTION("""COMPUTED_VALUE"""),45744.66666666667)</f>
        <v>45744.66667</v>
      </c>
      <c r="E66" s="1">
        <f>IFERROR(__xludf.DUMMYFUNCTION("""COMPUTED_VALUE"""),1008.09)</f>
        <v>1008.09</v>
      </c>
      <c r="G66" s="2">
        <f>IFERROR(__xludf.DUMMYFUNCTION("""COMPUTED_VALUE"""),45744.66666666667)</f>
        <v>45744.66667</v>
      </c>
      <c r="H66" s="1">
        <f>IFERROR(__xludf.DUMMYFUNCTION("""COMPUTED_VALUE"""),903.76)</f>
        <v>903.76</v>
      </c>
      <c r="J66" s="2">
        <f>IFERROR(__xludf.DUMMYFUNCTION("""COMPUTED_VALUE"""),45744.66666666667)</f>
        <v>45744.66667</v>
      </c>
      <c r="K66" s="1">
        <f>IFERROR(__xludf.DUMMYFUNCTION("""COMPUTED_VALUE"""),919.36)</f>
        <v>919.36</v>
      </c>
      <c r="M66" s="2">
        <f>IFERROR(__xludf.DUMMYFUNCTION("""COMPUTED_VALUE"""),45744.66666666667)</f>
        <v>45744.66667</v>
      </c>
      <c r="N66" s="1">
        <f>IFERROR(__xludf.DUMMYFUNCTION("""COMPUTED_VALUE"""),2.07428896E9)</f>
        <v>2074288960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IFERROR(__xludf.DUMMYFUNCTION("""COMPUTED_VALUE"""),874.12)</f>
        <v>874.12</v>
      </c>
      <c r="D67" s="2">
        <f>IFERROR(__xludf.DUMMYFUNCTION("""COMPUTED_VALUE"""),45751.66666666667)</f>
        <v>45751.66667</v>
      </c>
      <c r="E67" s="1">
        <f>IFERROR(__xludf.DUMMYFUNCTION("""COMPUTED_VALUE"""),987.82)</f>
        <v>987.82</v>
      </c>
      <c r="G67" s="2">
        <f>IFERROR(__xludf.DUMMYFUNCTION("""COMPUTED_VALUE"""),45751.66666666667)</f>
        <v>45751.66667</v>
      </c>
      <c r="H67" s="1">
        <f>IFERROR(__xludf.DUMMYFUNCTION("""COMPUTED_VALUE"""),825.68)</f>
        <v>825.68</v>
      </c>
      <c r="J67" s="2">
        <f>IFERROR(__xludf.DUMMYFUNCTION("""COMPUTED_VALUE"""),45751.66666666667)</f>
        <v>45751.66667</v>
      </c>
      <c r="K67" s="1">
        <f>IFERROR(__xludf.DUMMYFUNCTION("""COMPUTED_VALUE"""),840.61)</f>
        <v>840.61</v>
      </c>
      <c r="M67" s="2">
        <f>IFERROR(__xludf.DUMMYFUNCTION("""COMPUTED_VALUE"""),45751.66666666667)</f>
        <v>45751.66667</v>
      </c>
      <c r="N67" s="1">
        <f>IFERROR(__xludf.DUMMYFUNCTION("""COMPUTED_VALUE"""),2.561404617E9)</f>
        <v>2561404617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IFERROR(__xludf.DUMMYFUNCTION("""COMPUTED_VALUE"""),785.56)</f>
        <v>785.56</v>
      </c>
      <c r="D68" s="2">
        <f>IFERROR(__xludf.DUMMYFUNCTION("""COMPUTED_VALUE"""),45758.66666666667)</f>
        <v>45758.66667</v>
      </c>
      <c r="E68" s="1">
        <f>IFERROR(__xludf.DUMMYFUNCTION("""COMPUTED_VALUE"""),949.83)</f>
        <v>949.83</v>
      </c>
      <c r="G68" s="2">
        <f>IFERROR(__xludf.DUMMYFUNCTION("""COMPUTED_VALUE"""),45758.66666666667)</f>
        <v>45758.66667</v>
      </c>
      <c r="H68" s="1">
        <f>IFERROR(__xludf.DUMMYFUNCTION("""COMPUTED_VALUE"""),758.25)</f>
        <v>758.25</v>
      </c>
      <c r="J68" s="2">
        <f>IFERROR(__xludf.DUMMYFUNCTION("""COMPUTED_VALUE"""),45758.66666666667)</f>
        <v>45758.66667</v>
      </c>
      <c r="K68" s="1">
        <f>IFERROR(__xludf.DUMMYFUNCTION("""COMPUTED_VALUE"""),878.66)</f>
        <v>878.66</v>
      </c>
      <c r="M68" s="2">
        <f>IFERROR(__xludf.DUMMYFUNCTION("""COMPUTED_VALUE"""),45758.66666666667)</f>
        <v>45758.66667</v>
      </c>
      <c r="N68" s="1">
        <f>IFERROR(__xludf.DUMMYFUNCTION("""COMPUTED_VALUE"""),2.948120805E9)</f>
        <v>2948120805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IFERROR(__xludf.DUMMYFUNCTION("""COMPUTED_VALUE"""),897.69)</f>
        <v>897.69</v>
      </c>
      <c r="D69" s="2">
        <f>IFERROR(__xludf.DUMMYFUNCTION("""COMPUTED_VALUE"""),45764.66666666667)</f>
        <v>45764.66667</v>
      </c>
      <c r="E69" s="1">
        <f>IFERROR(__xludf.DUMMYFUNCTION("""COMPUTED_VALUE"""),907.52)</f>
        <v>907.52</v>
      </c>
      <c r="G69" s="2">
        <f>IFERROR(__xludf.DUMMYFUNCTION("""COMPUTED_VALUE"""),45764.66666666667)</f>
        <v>45764.66667</v>
      </c>
      <c r="H69" s="1">
        <f>IFERROR(__xludf.DUMMYFUNCTION("""COMPUTED_VALUE"""),821.8)</f>
        <v>821.8</v>
      </c>
      <c r="J69" s="2">
        <f>IFERROR(__xludf.DUMMYFUNCTION("""COMPUTED_VALUE"""),45764.66666666667)</f>
        <v>45764.66667</v>
      </c>
      <c r="K69" s="1">
        <f>IFERROR(__xludf.DUMMYFUNCTION("""COMPUTED_VALUE"""),847.43)</f>
        <v>847.43</v>
      </c>
      <c r="M69" s="2">
        <f>IFERROR(__xludf.DUMMYFUNCTION("""COMPUTED_VALUE"""),45764.66666666667)</f>
        <v>45764.66667</v>
      </c>
      <c r="N69" s="1">
        <f>IFERROR(__xludf.DUMMYFUNCTION("""COMPUTED_VALUE"""),1.418706897E9)</f>
        <v>1418706897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IFERROR(__xludf.DUMMYFUNCTION("""COMPUTED_VALUE"""),812.58)</f>
        <v>812.58</v>
      </c>
      <c r="D70" s="2">
        <f>IFERROR(__xludf.DUMMYFUNCTION("""COMPUTED_VALUE"""),45772.66666666667)</f>
        <v>45772.66667</v>
      </c>
      <c r="E70" s="1">
        <f>IFERROR(__xludf.DUMMYFUNCTION("""COMPUTED_VALUE"""),992.7)</f>
        <v>992.7</v>
      </c>
      <c r="G70" s="2">
        <f>IFERROR(__xludf.DUMMYFUNCTION("""COMPUTED_VALUE"""),45772.66666666667)</f>
        <v>45772.66667</v>
      </c>
      <c r="H70" s="1">
        <f>IFERROR(__xludf.DUMMYFUNCTION("""COMPUTED_VALUE"""),788.49)</f>
        <v>788.49</v>
      </c>
      <c r="J70" s="2">
        <f>IFERROR(__xludf.DUMMYFUNCTION("""COMPUTED_VALUE"""),45772.66666666667)</f>
        <v>45772.66667</v>
      </c>
      <c r="K70" s="1">
        <f>IFERROR(__xludf.DUMMYFUNCTION("""COMPUTED_VALUE"""),986.69)</f>
        <v>986.69</v>
      </c>
      <c r="M70" s="2">
        <f>IFERROR(__xludf.DUMMYFUNCTION("""COMPUTED_VALUE"""),45772.66666666667)</f>
        <v>45772.66667</v>
      </c>
      <c r="N70" s="1">
        <f>IFERROR(__xludf.DUMMYFUNCTION("""COMPUTED_VALUE"""),1.716113652E9)</f>
        <v>1716113652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IFERROR(__xludf.DUMMYFUNCTION("""COMPUTED_VALUE"""),998.58)</f>
        <v>998.58</v>
      </c>
      <c r="D71" s="2">
        <f>IFERROR(__xludf.DUMMYFUNCTION("""COMPUTED_VALUE"""),45779.66666666667)</f>
        <v>45779.66667</v>
      </c>
      <c r="E71" s="1">
        <f>IFERROR(__xludf.DUMMYFUNCTION("""COMPUTED_VALUE"""),1018.28)</f>
        <v>1018.28</v>
      </c>
      <c r="G71" s="2">
        <f>IFERROR(__xludf.DUMMYFUNCTION("""COMPUTED_VALUE"""),45779.66666666667)</f>
        <v>45779.66667</v>
      </c>
      <c r="H71" s="1">
        <f>IFERROR(__xludf.DUMMYFUNCTION("""COMPUTED_VALUE"""),940.18)</f>
        <v>940.18</v>
      </c>
      <c r="J71" s="2">
        <f>IFERROR(__xludf.DUMMYFUNCTION("""COMPUTED_VALUE"""),45779.66666666667)</f>
        <v>45779.66667</v>
      </c>
      <c r="K71" s="1">
        <f>IFERROR(__xludf.DUMMYFUNCTION("""COMPUTED_VALUE"""),993.74)</f>
        <v>993.74</v>
      </c>
      <c r="M71" s="2">
        <f>IFERROR(__xludf.DUMMYFUNCTION("""COMPUTED_VALUE"""),45779.66666666667)</f>
        <v>45779.66667</v>
      </c>
      <c r="N71" s="1">
        <f>IFERROR(__xludf.DUMMYFUNCTION("""COMPUTED_VALUE"""),1.853996829E9)</f>
        <v>1853996829</v>
      </c>
    </row>
    <row r="72">
      <c r="A72" s="2">
        <f>IFERROR(__xludf.DUMMYFUNCTION("""COMPUTED_VALUE"""),45786.66666666667)</f>
        <v>45786.66667</v>
      </c>
      <c r="B72" s="1">
        <f>IFERROR(__xludf.DUMMYFUNCTION("""COMPUTED_VALUE"""),984.27)</f>
        <v>984.27</v>
      </c>
      <c r="D72" s="2">
        <f>IFERROR(__xludf.DUMMYFUNCTION("""COMPUTED_VALUE"""),45786.66666666667)</f>
        <v>45786.66667</v>
      </c>
      <c r="E72" s="1">
        <f>IFERROR(__xludf.DUMMYFUNCTION("""COMPUTED_VALUE"""),1057.69)</f>
        <v>1057.69</v>
      </c>
      <c r="G72" s="2">
        <f>IFERROR(__xludf.DUMMYFUNCTION("""COMPUTED_VALUE"""),45786.66666666667)</f>
        <v>45786.66667</v>
      </c>
      <c r="H72" s="1">
        <f>IFERROR(__xludf.DUMMYFUNCTION("""COMPUTED_VALUE"""),941.98)</f>
        <v>941.98</v>
      </c>
      <c r="J72" s="2">
        <f>IFERROR(__xludf.DUMMYFUNCTION("""COMPUTED_VALUE"""),45786.66666666667)</f>
        <v>45786.66667</v>
      </c>
      <c r="K72" s="1">
        <f>IFERROR(__xludf.DUMMYFUNCTION("""COMPUTED_VALUE"""),1031.01)</f>
        <v>1031.01</v>
      </c>
      <c r="M72" s="2">
        <f>IFERROR(__xludf.DUMMYFUNCTION("""COMPUTED_VALUE"""),45786.66666666667)</f>
        <v>45786.66667</v>
      </c>
      <c r="N72" s="1">
        <f>IFERROR(__xludf.DUMMYFUNCTION("""COMPUTED_VALUE"""),1.926840156E9)</f>
        <v>1926840156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IFERROR(__xludf.DUMMYFUNCTION("""COMPUTED_VALUE"""),1104.8)</f>
        <v>1104.8</v>
      </c>
      <c r="D73" s="2">
        <f>IFERROR(__xludf.DUMMYFUNCTION("""COMPUTED_VALUE"""),45793.66666666667)</f>
        <v>45793.66667</v>
      </c>
      <c r="E73" s="1">
        <f>IFERROR(__xludf.DUMMYFUNCTION("""COMPUTED_VALUE"""),1200.07)</f>
        <v>1200.07</v>
      </c>
      <c r="G73" s="2">
        <f>IFERROR(__xludf.DUMMYFUNCTION("""COMPUTED_VALUE"""),45793.66666666667)</f>
        <v>45793.66667</v>
      </c>
      <c r="H73" s="1">
        <f>IFERROR(__xludf.DUMMYFUNCTION("""COMPUTED_VALUE"""),1076.26)</f>
        <v>1076.26</v>
      </c>
      <c r="J73" s="2">
        <f>IFERROR(__xludf.DUMMYFUNCTION("""COMPUTED_VALUE"""),45793.66666666667)</f>
        <v>45793.66667</v>
      </c>
      <c r="K73" s="1">
        <f>IFERROR(__xludf.DUMMYFUNCTION("""COMPUTED_VALUE"""),1196.15)</f>
        <v>1196.15</v>
      </c>
      <c r="M73" s="2">
        <f>IFERROR(__xludf.DUMMYFUNCTION("""COMPUTED_VALUE"""),45793.66666666667)</f>
        <v>45793.66667</v>
      </c>
      <c r="N73" s="1">
        <f>IFERROR(__xludf.DUMMYFUNCTION("""COMPUTED_VALUE"""),1.890226531E9)</f>
        <v>1890226531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IFERROR(__xludf.DUMMYFUNCTION("""COMPUTED_VALUE"""),1154.07)</f>
        <v>1154.07</v>
      </c>
      <c r="D74" s="2">
        <f>IFERROR(__xludf.DUMMYFUNCTION("""COMPUTED_VALUE"""),45800.66666666667)</f>
        <v>45800.66667</v>
      </c>
      <c r="E74" s="1">
        <f>IFERROR(__xludf.DUMMYFUNCTION("""COMPUTED_VALUE"""),1212.6)</f>
        <v>1212.6</v>
      </c>
      <c r="G74" s="2">
        <f>IFERROR(__xludf.DUMMYFUNCTION("""COMPUTED_VALUE"""),45800.66666666667)</f>
        <v>45800.66667</v>
      </c>
      <c r="H74" s="1">
        <f>IFERROR(__xludf.DUMMYFUNCTION("""COMPUTED_VALUE"""),1136.6)</f>
        <v>1136.6</v>
      </c>
      <c r="J74" s="2">
        <f>IFERROR(__xludf.DUMMYFUNCTION("""COMPUTED_VALUE"""),45800.66666666667)</f>
        <v>45800.66667</v>
      </c>
      <c r="K74" s="1">
        <f>IFERROR(__xludf.DUMMYFUNCTION("""COMPUTED_VALUE"""),1159.16)</f>
        <v>1159.16</v>
      </c>
      <c r="M74" s="2">
        <f>IFERROR(__xludf.DUMMYFUNCTION("""COMPUTED_VALUE"""),45800.66666666667)</f>
        <v>45800.66667</v>
      </c>
      <c r="N74" s="1">
        <f>IFERROR(__xludf.DUMMYFUNCTION("""COMPUTED_VALUE"""),1.826030805E9)</f>
        <v>1826030805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IFERROR(__xludf.DUMMYFUNCTION("""COMPUTED_VALUE"""),1185.18)</f>
        <v>1185.18</v>
      </c>
      <c r="D75" s="2">
        <f>IFERROR(__xludf.DUMMYFUNCTION("""COMPUTED_VALUE"""),45807.66666666667)</f>
        <v>45807.66667</v>
      </c>
      <c r="E75" s="1">
        <f>IFERROR(__xludf.DUMMYFUNCTION("""COMPUTED_VALUE"""),1244.87)</f>
        <v>1244.87</v>
      </c>
      <c r="G75" s="2">
        <f>IFERROR(__xludf.DUMMYFUNCTION("""COMPUTED_VALUE"""),45807.66666666667)</f>
        <v>45807.66667</v>
      </c>
      <c r="H75" s="1">
        <f>IFERROR(__xludf.DUMMYFUNCTION("""COMPUTED_VALUE"""),1177.31)</f>
        <v>1177.31</v>
      </c>
      <c r="J75" s="2">
        <f>IFERROR(__xludf.DUMMYFUNCTION("""COMPUTED_VALUE"""),45807.66666666667)</f>
        <v>45807.66667</v>
      </c>
      <c r="K75" s="1">
        <f>IFERROR(__xludf.DUMMYFUNCTION("""COMPUTED_VALUE"""),1180.82)</f>
        <v>1180.82</v>
      </c>
      <c r="M75" s="2">
        <f>IFERROR(__xludf.DUMMYFUNCTION("""COMPUTED_VALUE"""),45807.66666666667)</f>
        <v>45807.66667</v>
      </c>
      <c r="N75" s="1">
        <f>IFERROR(__xludf.DUMMYFUNCTION("""COMPUTED_VALUE"""),1.734826538E9)</f>
        <v>1734826538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IFERROR(__xludf.DUMMYFUNCTION("""COMPUTED_VALUE"""),1170.8)</f>
        <v>1170.8</v>
      </c>
      <c r="D76" s="2">
        <f>IFERROR(__xludf.DUMMYFUNCTION("""COMPUTED_VALUE"""),45814.66666666667)</f>
        <v>45814.66667</v>
      </c>
      <c r="E76" s="1">
        <f>IFERROR(__xludf.DUMMYFUNCTION("""COMPUTED_VALUE"""),1206.52)</f>
        <v>1206.52</v>
      </c>
      <c r="G76" s="2">
        <f>IFERROR(__xludf.DUMMYFUNCTION("""COMPUTED_VALUE"""),45814.66666666667)</f>
        <v>45814.66667</v>
      </c>
      <c r="H76" s="1">
        <f>IFERROR(__xludf.DUMMYFUNCTION("""COMPUTED_VALUE"""),952.08)</f>
        <v>952.08</v>
      </c>
      <c r="J76" s="2">
        <f>IFERROR(__xludf.DUMMYFUNCTION("""COMPUTED_VALUE"""),45814.66666666667)</f>
        <v>45814.66667</v>
      </c>
      <c r="K76" s="1">
        <f>IFERROR(__xludf.DUMMYFUNCTION("""COMPUTED_VALUE"""),1020.73)</f>
        <v>1020.73</v>
      </c>
      <c r="M76" s="2">
        <f>IFERROR(__xludf.DUMMYFUNCTION("""COMPUTED_VALUE"""),45814.66666666667)</f>
        <v>45814.66667</v>
      </c>
      <c r="N76" s="1">
        <f>IFERROR(__xludf.DUMMYFUNCTION("""COMPUTED_VALUE"""),2.455194991E9)</f>
        <v>2455194991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IFERROR(__xludf.DUMMYFUNCTION("""COMPUTED_VALUE"""),992.1)</f>
        <v>992.1</v>
      </c>
      <c r="D77" s="2">
        <f>IFERROR(__xludf.DUMMYFUNCTION("""COMPUTED_VALUE"""),45821.66666666667)</f>
        <v>45821.66667</v>
      </c>
      <c r="E77" s="1">
        <f>IFERROR(__xludf.DUMMYFUNCTION("""COMPUTED_VALUE"""),1147.52)</f>
        <v>1147.52</v>
      </c>
      <c r="G77" s="2">
        <f>IFERROR(__xludf.DUMMYFUNCTION("""COMPUTED_VALUE"""),45821.66666666667)</f>
        <v>45821.66667</v>
      </c>
      <c r="H77" s="1">
        <f>IFERROR(__xludf.DUMMYFUNCTION("""COMPUTED_VALUE"""),981.67)</f>
        <v>981.67</v>
      </c>
      <c r="J77" s="2">
        <f>IFERROR(__xludf.DUMMYFUNCTION("""COMPUTED_VALUE"""),45821.66666666667)</f>
        <v>45821.66667</v>
      </c>
      <c r="K77" s="1">
        <f>IFERROR(__xludf.DUMMYFUNCTION("""COMPUTED_VALUE"""),1114.53)</f>
        <v>1114.53</v>
      </c>
      <c r="M77" s="2">
        <f>IFERROR(__xludf.DUMMYFUNCTION("""COMPUTED_VALUE"""),45821.66666666667)</f>
        <v>45821.66667</v>
      </c>
      <c r="N77" s="1">
        <f>IFERROR(__xludf.DUMMYFUNCTION("""COMPUTED_VALUE"""),1.736142715E9)</f>
        <v>1736142715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IFERROR(__xludf.DUMMYFUNCTION("""COMPUTED_VALUE"""),1132.75)</f>
        <v>1132.75</v>
      </c>
      <c r="D78" s="2">
        <f>IFERROR(__xludf.DUMMYFUNCTION("""COMPUTED_VALUE"""),45828.66666666667)</f>
        <v>45828.66667</v>
      </c>
      <c r="E78" s="1">
        <f>IFERROR(__xludf.DUMMYFUNCTION("""COMPUTED_VALUE"""),1135.94)</f>
        <v>1135.94</v>
      </c>
      <c r="G78" s="2">
        <f>IFERROR(__xludf.DUMMYFUNCTION("""COMPUTED_VALUE"""),45828.66666666667)</f>
        <v>45828.66667</v>
      </c>
      <c r="H78" s="1">
        <f>IFERROR(__xludf.DUMMYFUNCTION("""COMPUTED_VALUE"""),1082.03)</f>
        <v>1082.03</v>
      </c>
      <c r="J78" s="2">
        <f>IFERROR(__xludf.DUMMYFUNCTION("""COMPUTED_VALUE"""),45828.66666666667)</f>
        <v>45828.66667</v>
      </c>
      <c r="K78" s="1">
        <f>IFERROR(__xludf.DUMMYFUNCTION("""COMPUTED_VALUE"""),1105.12)</f>
        <v>1105.12</v>
      </c>
      <c r="M78" s="2">
        <f>IFERROR(__xludf.DUMMYFUNCTION("""COMPUTED_VALUE"""),45828.66666666667)</f>
        <v>45828.66667</v>
      </c>
      <c r="N78" s="1">
        <f>IFERROR(__xludf.DUMMYFUNCTION("""COMPUTED_VALUE"""),1.392378614E9)</f>
        <v>1392378614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IFERROR(__xludf.DUMMYFUNCTION("""COMPUTED_VALUE"""),1122.1)</f>
        <v>1122.1</v>
      </c>
      <c r="D79" s="2">
        <f>IFERROR(__xludf.DUMMYFUNCTION("""COMPUTED_VALUE"""),45835.66666666667)</f>
        <v>45835.66667</v>
      </c>
      <c r="E79" s="1">
        <f>IFERROR(__xludf.DUMMYFUNCTION("""COMPUTED_VALUE"""),1214.04)</f>
        <v>1214.04</v>
      </c>
      <c r="G79" s="2">
        <f>IFERROR(__xludf.DUMMYFUNCTION("""COMPUTED_VALUE"""),45835.66666666667)</f>
        <v>45835.66667</v>
      </c>
      <c r="H79" s="1">
        <f>IFERROR(__xludf.DUMMYFUNCTION("""COMPUTED_VALUE"""),1092.6)</f>
        <v>1092.6</v>
      </c>
      <c r="J79" s="2">
        <f>IFERROR(__xludf.DUMMYFUNCTION("""COMPUTED_VALUE"""),45835.66666666667)</f>
        <v>45835.66667</v>
      </c>
      <c r="K79" s="1">
        <f>IFERROR(__xludf.DUMMYFUNCTION("""COMPUTED_VALUE"""),1112.3)</f>
        <v>1112.3</v>
      </c>
      <c r="M79" s="2">
        <f>IFERROR(__xludf.DUMMYFUNCTION("""COMPUTED_VALUE"""),45835.66666666667)</f>
        <v>45835.66667</v>
      </c>
      <c r="N79" s="1">
        <f>IFERROR(__xludf.DUMMYFUNCTION("""COMPUTED_VALUE"""),2.022475271E9)</f>
        <v>2022475271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IFERROR(__xludf.DUMMYFUNCTION("""COMPUTED_VALUE"""),1100.03)</f>
        <v>1100.03</v>
      </c>
      <c r="D80" s="2">
        <f>IFERROR(__xludf.DUMMYFUNCTION("""COMPUTED_VALUE"""),45841.54166666667)</f>
        <v>45841.54167</v>
      </c>
      <c r="E80" s="1">
        <f>IFERROR(__xludf.DUMMYFUNCTION("""COMPUTED_VALUE"""),1117.84)</f>
        <v>1117.84</v>
      </c>
      <c r="G80" s="2">
        <f>IFERROR(__xludf.DUMMYFUNCTION("""COMPUTED_VALUE"""),45841.54166666667)</f>
        <v>45841.54167</v>
      </c>
      <c r="H80" s="1">
        <f>IFERROR(__xludf.DUMMYFUNCTION("""COMPUTED_VALUE"""),1018.99)</f>
        <v>1018.99</v>
      </c>
      <c r="J80" s="2">
        <f>IFERROR(__xludf.DUMMYFUNCTION("""COMPUTED_VALUE"""),45841.54166666667)</f>
        <v>45841.54167</v>
      </c>
      <c r="K80" s="1">
        <f>IFERROR(__xludf.DUMMYFUNCTION("""COMPUTED_VALUE"""),1094.6)</f>
        <v>1094.6</v>
      </c>
      <c r="M80" s="2">
        <f>IFERROR(__xludf.DUMMYFUNCTION("""COMPUTED_VALUE"""),45841.54166666667)</f>
        <v>45841.54167</v>
      </c>
      <c r="N80" s="1">
        <f>IFERROR(__xludf.DUMMYFUNCTION("""COMPUTED_VALUE"""),1.615956916E9)</f>
        <v>1615956916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IFERROR(__xludf.DUMMYFUNCTION("""COMPUTED_VALUE"""),1019.1)</f>
        <v>1019.1</v>
      </c>
      <c r="D81" s="2">
        <f>IFERROR(__xludf.DUMMYFUNCTION("""COMPUTED_VALUE"""),45849.66666666667)</f>
        <v>45849.66667</v>
      </c>
      <c r="E81" s="1">
        <f>IFERROR(__xludf.DUMMYFUNCTION("""COMPUTED_VALUE"""),1091.18)</f>
        <v>1091.18</v>
      </c>
      <c r="G81" s="2">
        <f>IFERROR(__xludf.DUMMYFUNCTION("""COMPUTED_VALUE"""),45849.66666666667)</f>
        <v>45849.66667</v>
      </c>
      <c r="H81" s="1">
        <f>IFERROR(__xludf.DUMMYFUNCTION("""COMPUTED_VALUE"""),1012.43)</f>
        <v>1012.43</v>
      </c>
      <c r="J81" s="2">
        <f>IFERROR(__xludf.DUMMYFUNCTION("""COMPUTED_VALUE"""),45849.66666666667)</f>
        <v>45849.66667</v>
      </c>
      <c r="K81" s="1">
        <f>IFERROR(__xludf.DUMMYFUNCTION("""COMPUTED_VALUE"""),1089.42)</f>
        <v>1089.42</v>
      </c>
      <c r="M81" s="2">
        <f>IFERROR(__xludf.DUMMYFUNCTION("""COMPUTED_VALUE"""),45849.66666666667)</f>
        <v>45849.66667</v>
      </c>
      <c r="N81" s="1">
        <f>IFERROR(__xludf.DUMMYFUNCTION("""COMPUTED_VALUE"""),1.674314236E9)</f>
        <v>1674314236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IFERROR(__xludf.DUMMYFUNCTION("""COMPUTED_VALUE"""),1100.66)</f>
        <v>1100.66</v>
      </c>
      <c r="D82" s="2">
        <f>IFERROR(__xludf.DUMMYFUNCTION("""COMPUTED_VALUE"""),45856.66666666667)</f>
        <v>45856.66667</v>
      </c>
      <c r="E82" s="1">
        <f>IFERROR(__xludf.DUMMYFUNCTION("""COMPUTED_VALUE"""),1140.84)</f>
        <v>1140.84</v>
      </c>
      <c r="G82" s="2">
        <f>IFERROR(__xludf.DUMMYFUNCTION("""COMPUTED_VALUE"""),45856.66666666667)</f>
        <v>45856.66667</v>
      </c>
      <c r="H82" s="1">
        <f>IFERROR(__xludf.DUMMYFUNCTION("""COMPUTED_VALUE"""),1078.33)</f>
        <v>1078.33</v>
      </c>
      <c r="J82" s="2">
        <f>IFERROR(__xludf.DUMMYFUNCTION("""COMPUTED_VALUE"""),45856.66666666667)</f>
        <v>45856.66667</v>
      </c>
      <c r="K82" s="1">
        <f>IFERROR(__xludf.DUMMYFUNCTION("""COMPUTED_VALUE"""),1137.26)</f>
        <v>1137.26</v>
      </c>
      <c r="M82" s="2">
        <f>IFERROR(__xludf.DUMMYFUNCTION("""COMPUTED_VALUE"""),45856.66666666667)</f>
        <v>45856.66667</v>
      </c>
      <c r="N82" s="1">
        <f>IFERROR(__xludf.DUMMYFUNCTION("""COMPUTED_VALUE"""),2.508295513E9)</f>
        <v>2508295513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IFERROR(__xludf.DUMMYFUNCTION("""COMPUTED_VALUE"""),1152.83)</f>
        <v>1152.83</v>
      </c>
      <c r="D83" s="2">
        <f>IFERROR(__xludf.DUMMYFUNCTION("""COMPUTED_VALUE"""),45863.66666666667)</f>
        <v>45863.66667</v>
      </c>
      <c r="E83" s="1">
        <f>IFERROR(__xludf.DUMMYFUNCTION("""COMPUTED_VALUE"""),1164.15)</f>
        <v>1164.15</v>
      </c>
      <c r="G83" s="2">
        <f>IFERROR(__xludf.DUMMYFUNCTION("""COMPUTED_VALUE"""),45863.66666666667)</f>
        <v>45863.66667</v>
      </c>
      <c r="H83" s="1">
        <f>IFERROR(__xludf.DUMMYFUNCTION("""COMPUTED_VALUE"""),1048.16)</f>
        <v>1048.16</v>
      </c>
      <c r="J83" s="2">
        <f>IFERROR(__xludf.DUMMYFUNCTION("""COMPUTED_VALUE"""),45863.66666666667)</f>
        <v>45863.66667</v>
      </c>
      <c r="K83" s="1">
        <f>IFERROR(__xludf.DUMMYFUNCTION("""COMPUTED_VALUE"""),1097.73)</f>
        <v>1097.73</v>
      </c>
      <c r="M83" s="2">
        <f>IFERROR(__xludf.DUMMYFUNCTION("""COMPUTED_VALUE"""),45863.66666666667)</f>
        <v>45863.66667</v>
      </c>
      <c r="N83" s="1">
        <f>IFERROR(__xludf.DUMMYFUNCTION("""COMPUTED_VALUE"""),2.030787559E9)</f>
        <v>2030787559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IFERROR(__xludf.DUMMYFUNCTION("""COMPUTED_VALUE"""),1102.73)</f>
        <v>1102.73</v>
      </c>
      <c r="D84" s="2">
        <f>IFERROR(__xludf.DUMMYFUNCTION("""COMPUTED_VALUE"""),45870.66666666667)</f>
        <v>45870.66667</v>
      </c>
      <c r="E84" s="1">
        <f>IFERROR(__xludf.DUMMYFUNCTION("""COMPUTED_VALUE"""),1141.7)</f>
        <v>1141.7</v>
      </c>
      <c r="G84" s="2">
        <f>IFERROR(__xludf.DUMMYFUNCTION("""COMPUTED_VALUE"""),45870.66666666667)</f>
        <v>45870.66667</v>
      </c>
      <c r="H84" s="1">
        <f>IFERROR(__xludf.DUMMYFUNCTION("""COMPUTED_VALUE"""),1035.43)</f>
        <v>1035.43</v>
      </c>
      <c r="J84" s="2">
        <f>IFERROR(__xludf.DUMMYFUNCTION("""COMPUTED_VALUE"""),45870.66666666667)</f>
        <v>45870.66667</v>
      </c>
      <c r="K84" s="1">
        <f>IFERROR(__xludf.DUMMYFUNCTION("""COMPUTED_VALUE"""),1050.51)</f>
        <v>1050.51</v>
      </c>
      <c r="M84" s="2">
        <f>IFERROR(__xludf.DUMMYFUNCTION("""COMPUTED_VALUE"""),45870.66666666667)</f>
        <v>45870.66667</v>
      </c>
      <c r="N84" s="1">
        <f>IFERROR(__xludf.DUMMYFUNCTION("""COMPUTED_VALUE"""),1.538070265E9)</f>
        <v>1538070265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IFERROR(__xludf.DUMMYFUNCTION("""COMPUTED_VALUE"""),1069.52)</f>
        <v>1069.52</v>
      </c>
      <c r="D85" s="2">
        <f>IFERROR(__xludf.DUMMYFUNCTION("""COMPUTED_VALUE"""),45877.66666666667)</f>
        <v>45877.66667</v>
      </c>
      <c r="E85" s="1">
        <f>IFERROR(__xludf.DUMMYFUNCTION("""COMPUTED_VALUE"""),1152.27)</f>
        <v>1152.27</v>
      </c>
      <c r="G85" s="2">
        <f>IFERROR(__xludf.DUMMYFUNCTION("""COMPUTED_VALUE"""),45877.66666666667)</f>
        <v>45877.66667</v>
      </c>
      <c r="H85" s="1">
        <f>IFERROR(__xludf.DUMMYFUNCTION("""COMPUTED_VALUE"""),1053.44)</f>
        <v>1053.44</v>
      </c>
      <c r="J85" s="2">
        <f>IFERROR(__xludf.DUMMYFUNCTION("""COMPUTED_VALUE"""),45877.66666666667)</f>
        <v>45877.66667</v>
      </c>
      <c r="K85" s="1">
        <f>IFERROR(__xludf.DUMMYFUNCTION("""COMPUTED_VALUE"""),1135.76)</f>
        <v>1135.76</v>
      </c>
      <c r="M85" s="2">
        <f>IFERROR(__xludf.DUMMYFUNCTION("""COMPUTED_VALUE"""),45877.66666666667)</f>
        <v>45877.66667</v>
      </c>
      <c r="N85" s="1">
        <f>IFERROR(__xludf.DUMMYFUNCTION("""COMPUTED_VALUE"""),1.375372306E9)</f>
        <v>1375372306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IFERROR(__xludf.DUMMYFUNCTION("""COMPUTED_VALUE"""),1151.74)</f>
        <v>1151.74</v>
      </c>
      <c r="D86" s="2">
        <f>IFERROR(__xludf.DUMMYFUNCTION("""COMPUTED_VALUE"""),45884.66666666667)</f>
        <v>45884.66667</v>
      </c>
      <c r="E86" s="1">
        <f>IFERROR(__xludf.DUMMYFUNCTION("""COMPUTED_VALUE"""),1196.44)</f>
        <v>1196.44</v>
      </c>
      <c r="G86" s="2">
        <f>IFERROR(__xludf.DUMMYFUNCTION("""COMPUTED_VALUE"""),45884.66666666667)</f>
        <v>45884.66667</v>
      </c>
      <c r="H86" s="1">
        <f>IFERROR(__xludf.DUMMYFUNCTION("""COMPUTED_VALUE"""),1133.32)</f>
        <v>1133.32</v>
      </c>
      <c r="J86" s="2">
        <f>IFERROR(__xludf.DUMMYFUNCTION("""COMPUTED_VALUE"""),45884.66666666667)</f>
        <v>45884.66667</v>
      </c>
      <c r="K86" s="1">
        <f>IFERROR(__xludf.DUMMYFUNCTION("""COMPUTED_VALUE"""),1143.56)</f>
        <v>1143.56</v>
      </c>
      <c r="M86" s="2">
        <f>IFERROR(__xludf.DUMMYFUNCTION("""COMPUTED_VALUE"""),45884.66666666667)</f>
        <v>45884.66667</v>
      </c>
      <c r="N86" s="1">
        <f>IFERROR(__xludf.DUMMYFUNCTION("""COMPUTED_VALUE"""),1.304465213E9)</f>
        <v>1304465213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IFERROR(__xludf.DUMMYFUNCTION("""COMPUTED_VALUE"""),1141.73)</f>
        <v>1141.73</v>
      </c>
      <c r="D87" s="2">
        <f>IFERROR(__xludf.DUMMYFUNCTION("""COMPUTED_VALUE"""),45891.66666666667)</f>
        <v>45891.66667</v>
      </c>
      <c r="E87" s="1">
        <f>IFERROR(__xludf.DUMMYFUNCTION("""COMPUTED_VALUE"""),1176.91)</f>
        <v>1176.91</v>
      </c>
      <c r="G87" s="2">
        <f>IFERROR(__xludf.DUMMYFUNCTION("""COMPUTED_VALUE"""),45891.66666666667)</f>
        <v>45891.66667</v>
      </c>
      <c r="H87" s="1">
        <f>IFERROR(__xludf.DUMMYFUNCTION("""COMPUTED_VALUE"""),1095.13)</f>
        <v>1095.13</v>
      </c>
      <c r="J87" s="2">
        <f>IFERROR(__xludf.DUMMYFUNCTION("""COMPUTED_VALUE"""),45891.66666666667)</f>
        <v>45891.66667</v>
      </c>
      <c r="K87" s="1">
        <f>IFERROR(__xludf.DUMMYFUNCTION("""COMPUTED_VALUE"""),1176.91)</f>
        <v>1176.91</v>
      </c>
      <c r="M87" s="2">
        <f>IFERROR(__xludf.DUMMYFUNCTION("""COMPUTED_VALUE"""),45891.66666666667)</f>
        <v>45891.66667</v>
      </c>
      <c r="N87" s="1">
        <f>IFERROR(__xludf.DUMMYFUNCTION("""COMPUTED_VALUE"""),1.286895389E9)</f>
        <v>1286895389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IFERROR(__xludf.DUMMYFUNCTION("""COMPUTED_VALUE"""),1172.94)</f>
        <v>1172.94</v>
      </c>
      <c r="D88" s="2">
        <f>IFERROR(__xludf.DUMMYFUNCTION("""COMPUTED_VALUE"""),45898.66666666667)</f>
        <v>45898.66667</v>
      </c>
      <c r="E88" s="1">
        <f>IFERROR(__xludf.DUMMYFUNCTION("""COMPUTED_VALUE"""),1223.86)</f>
        <v>1223.86</v>
      </c>
      <c r="G88" s="2">
        <f>IFERROR(__xludf.DUMMYFUNCTION("""COMPUTED_VALUE"""),45898.66666666667)</f>
        <v>45898.66667</v>
      </c>
      <c r="H88" s="1">
        <f>IFERROR(__xludf.DUMMYFUNCTION("""COMPUTED_VALUE"""),1151.85)</f>
        <v>1151.85</v>
      </c>
      <c r="J88" s="2">
        <f>IFERROR(__xludf.DUMMYFUNCTION("""COMPUTED_VALUE"""),45898.66666666667)</f>
        <v>45898.66667</v>
      </c>
      <c r="K88" s="1">
        <f>IFERROR(__xludf.DUMMYFUNCTION("""COMPUTED_VALUE"""),1158.76)</f>
        <v>1158.76</v>
      </c>
      <c r="M88" s="2">
        <f>IFERROR(__xludf.DUMMYFUNCTION("""COMPUTED_VALUE"""),45898.66666666667)</f>
        <v>45898.66667</v>
      </c>
      <c r="N88" s="1">
        <f>IFERROR(__xludf.DUMMYFUNCTION("""COMPUTED_VALUE"""),1.289190835E9)</f>
        <v>1289190835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IFERROR(__xludf.DUMMYFUNCTION("""COMPUTED_VALUE"""),1140.74)</f>
        <v>1140.74</v>
      </c>
      <c r="D89" s="2">
        <f>IFERROR(__xludf.DUMMYFUNCTION("""COMPUTED_VALUE"""),45905.66666666667)</f>
        <v>45905.66667</v>
      </c>
      <c r="E89" s="1">
        <f>IFERROR(__xludf.DUMMYFUNCTION("""COMPUTED_VALUE"""),1227.01)</f>
        <v>1227.01</v>
      </c>
      <c r="G89" s="2">
        <f>IFERROR(__xludf.DUMMYFUNCTION("""COMPUTED_VALUE"""),45905.66666666667)</f>
        <v>45905.66667</v>
      </c>
      <c r="H89" s="1">
        <f>IFERROR(__xludf.DUMMYFUNCTION("""COMPUTED_VALUE"""),1132.15)</f>
        <v>1132.15</v>
      </c>
      <c r="J89" s="2">
        <f>IFERROR(__xludf.DUMMYFUNCTION("""COMPUTED_VALUE"""),45905.66666666667)</f>
        <v>45905.66667</v>
      </c>
      <c r="K89" s="1">
        <f>IFERROR(__xludf.DUMMYFUNCTION("""COMPUTED_VALUE"""),1210.94)</f>
        <v>1210.94</v>
      </c>
      <c r="M89" s="2">
        <f>IFERROR(__xludf.DUMMYFUNCTION("""COMPUTED_VALUE"""),45905.66666666667)</f>
        <v>45905.66667</v>
      </c>
      <c r="N89" s="1">
        <f>IFERROR(__xludf.DUMMYFUNCTION("""COMPUTED_VALUE"""),9.37200193E8)</f>
        <v>937200193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IFERROR(__xludf.DUMMYFUNCTION("""COMPUTED_VALUE"""),1223.42)</f>
        <v>1223.42</v>
      </c>
      <c r="D90" s="2">
        <f>IFERROR(__xludf.DUMMYFUNCTION("""COMPUTED_VALUE"""),45912.66666666667)</f>
        <v>45912.66667</v>
      </c>
      <c r="E90" s="1">
        <f>IFERROR(__xludf.DUMMYFUNCTION("""COMPUTED_VALUE"""),1350.22)</f>
        <v>1350.22</v>
      </c>
      <c r="G90" s="2">
        <f>IFERROR(__xludf.DUMMYFUNCTION("""COMPUTED_VALUE"""),45912.66666666667)</f>
        <v>45912.66667</v>
      </c>
      <c r="H90" s="1">
        <f>IFERROR(__xludf.DUMMYFUNCTION("""COMPUTED_VALUE"""),1188.03)</f>
        <v>1188.03</v>
      </c>
      <c r="J90" s="2">
        <f>IFERROR(__xludf.DUMMYFUNCTION("""COMPUTED_VALUE"""),45912.66666666667)</f>
        <v>45912.66667</v>
      </c>
      <c r="K90" s="1">
        <f>IFERROR(__xludf.DUMMYFUNCTION("""COMPUTED_VALUE"""),1348.01)</f>
        <v>1348.01</v>
      </c>
      <c r="M90" s="2">
        <f>IFERROR(__xludf.DUMMYFUNCTION("""COMPUTED_VALUE"""),45912.66666666667)</f>
        <v>45912.66667</v>
      </c>
      <c r="N90" s="1">
        <f>IFERROR(__xludf.DUMMYFUNCTION("""COMPUTED_VALUE"""),1.034054547E9)</f>
        <v>1034054547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IFERROR(__xludf.DUMMYFUNCTION("""COMPUTED_VALUE"""),1432.5)</f>
        <v>1432.5</v>
      </c>
      <c r="D91" s="2">
        <f>IFERROR(__xludf.DUMMYFUNCTION("""COMPUTED_VALUE"""),45919.66666666667)</f>
        <v>45919.66667</v>
      </c>
      <c r="E91" s="1">
        <f>IFERROR(__xludf.DUMMYFUNCTION("""COMPUTED_VALUE"""),1460.36)</f>
        <v>1460.36</v>
      </c>
      <c r="G91" s="2">
        <f>IFERROR(__xludf.DUMMYFUNCTION("""COMPUTED_VALUE"""),45919.66666666667)</f>
        <v>45919.66667</v>
      </c>
      <c r="H91" s="1">
        <f>IFERROR(__xludf.DUMMYFUNCTION("""COMPUTED_VALUE"""),1368.48)</f>
        <v>1368.48</v>
      </c>
      <c r="J91" s="2">
        <f>IFERROR(__xludf.DUMMYFUNCTION("""COMPUTED_VALUE"""),45919.66666666667)</f>
        <v>45919.66667</v>
      </c>
      <c r="K91" s="1">
        <f>IFERROR(__xludf.DUMMYFUNCTION("""COMPUTED_VALUE"""),1441.26)</f>
        <v>1441.26</v>
      </c>
      <c r="M91" s="2">
        <f>IFERROR(__xludf.DUMMYFUNCTION("""COMPUTED_VALUE"""),45919.66666666667)</f>
        <v>45919.66667</v>
      </c>
      <c r="N91" s="1">
        <f>IFERROR(__xludf.DUMMYFUNCTION("""COMPUTED_VALUE"""),1.208310638E9)</f>
        <v>1208310638</v>
      </c>
    </row>
  </sheetData>
  <drawing r:id="rId1"/>
</worksheet>
</file>