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IFERROR(__xludf.DUMMYFUNCTION("GOOGLEFINANCE(""DJUSBC"",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IFERROR(__xludf.DUMMYFUNCTION("GOOGLEFINANCE(""DJUSBC"",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IFERROR(__xludf.DUMMYFUNCTION("GOOGLEFINANCE(""DJUSBC"",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IFERROR(__xludf.DUMMYFUNCTION("GOOGLEFINANCE(""DJUSBC"",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IFERROR(__xludf.DUMMYFUNCTION("GOOGLEFINANCE(""DJUSBC"",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IFERROR(__xludf.DUMMYFUNCTION("""COMPUTED_VALUE"""),1139.0)</f>
        <v>1139</v>
      </c>
      <c r="D2" s="2">
        <f>IFERROR(__xludf.DUMMYFUNCTION("""COMPUTED_VALUE"""),45296.66666666667)</f>
        <v>45296.66667</v>
      </c>
      <c r="E2" s="1">
        <f>IFERROR(__xludf.DUMMYFUNCTION("""COMPUTED_VALUE"""),1154.67)</f>
        <v>1154.67</v>
      </c>
      <c r="G2" s="2">
        <f>IFERROR(__xludf.DUMMYFUNCTION("""COMPUTED_VALUE"""),45296.66666666667)</f>
        <v>45296.66667</v>
      </c>
      <c r="H2" s="1">
        <f>IFERROR(__xludf.DUMMYFUNCTION("""COMPUTED_VALUE"""),1121.2)</f>
        <v>1121.2</v>
      </c>
      <c r="J2" s="2">
        <f>IFERROR(__xludf.DUMMYFUNCTION("""COMPUTED_VALUE"""),45296.66666666667)</f>
        <v>45296.66667</v>
      </c>
      <c r="K2" s="1">
        <f>IFERROR(__xludf.DUMMYFUNCTION("""COMPUTED_VALUE"""),1130.2)</f>
        <v>1130.2</v>
      </c>
      <c r="M2" s="2">
        <f>IFERROR(__xludf.DUMMYFUNCTION("""COMPUTED_VALUE"""),45296.66666666667)</f>
        <v>45296.66667</v>
      </c>
      <c r="N2" s="1">
        <f>IFERROR(__xludf.DUMMYFUNCTION("""COMPUTED_VALUE"""),4.85975757E8)</f>
        <v>485975757</v>
      </c>
    </row>
    <row r="3">
      <c r="A3" s="2">
        <f>IFERROR(__xludf.DUMMYFUNCTION("""COMPUTED_VALUE"""),45303.66666666667)</f>
        <v>45303.66667</v>
      </c>
      <c r="B3" s="1">
        <f>IFERROR(__xludf.DUMMYFUNCTION("""COMPUTED_VALUE"""),1131.02)</f>
        <v>1131.02</v>
      </c>
      <c r="D3" s="2">
        <f>IFERROR(__xludf.DUMMYFUNCTION("""COMPUTED_VALUE"""),45303.66666666667)</f>
        <v>45303.66667</v>
      </c>
      <c r="E3" s="1">
        <f>IFERROR(__xludf.DUMMYFUNCTION("""COMPUTED_VALUE"""),1147.27)</f>
        <v>1147.27</v>
      </c>
      <c r="G3" s="2">
        <f>IFERROR(__xludf.DUMMYFUNCTION("""COMPUTED_VALUE"""),45303.66666666667)</f>
        <v>45303.66667</v>
      </c>
      <c r="H3" s="1">
        <f>IFERROR(__xludf.DUMMYFUNCTION("""COMPUTED_VALUE"""),1111.68)</f>
        <v>1111.68</v>
      </c>
      <c r="J3" s="2">
        <f>IFERROR(__xludf.DUMMYFUNCTION("""COMPUTED_VALUE"""),45303.66666666667)</f>
        <v>45303.66667</v>
      </c>
      <c r="K3" s="1">
        <f>IFERROR(__xludf.DUMMYFUNCTION("""COMPUTED_VALUE"""),1123.52)</f>
        <v>1123.52</v>
      </c>
      <c r="M3" s="2">
        <f>IFERROR(__xludf.DUMMYFUNCTION("""COMPUTED_VALUE"""),45303.66666666667)</f>
        <v>45303.66667</v>
      </c>
      <c r="N3" s="1">
        <f>IFERROR(__xludf.DUMMYFUNCTION("""COMPUTED_VALUE"""),5.48238181E8)</f>
        <v>548238181</v>
      </c>
    </row>
    <row r="4">
      <c r="A4" s="2">
        <f>IFERROR(__xludf.DUMMYFUNCTION("""COMPUTED_VALUE"""),45310.66666666667)</f>
        <v>45310.66667</v>
      </c>
      <c r="B4" s="1">
        <f>IFERROR(__xludf.DUMMYFUNCTION("""COMPUTED_VALUE"""),1120.44)</f>
        <v>1120.44</v>
      </c>
      <c r="D4" s="2">
        <f>IFERROR(__xludf.DUMMYFUNCTION("""COMPUTED_VALUE"""),45310.66666666667)</f>
        <v>45310.66667</v>
      </c>
      <c r="E4" s="1">
        <f>IFERROR(__xludf.DUMMYFUNCTION("""COMPUTED_VALUE"""),1140.15)</f>
        <v>1140.15</v>
      </c>
      <c r="G4" s="2">
        <f>IFERROR(__xludf.DUMMYFUNCTION("""COMPUTED_VALUE"""),45310.66666666667)</f>
        <v>45310.66667</v>
      </c>
      <c r="H4" s="1">
        <f>IFERROR(__xludf.DUMMYFUNCTION("""COMPUTED_VALUE"""),1106.87)</f>
        <v>1106.87</v>
      </c>
      <c r="J4" s="2">
        <f>IFERROR(__xludf.DUMMYFUNCTION("""COMPUTED_VALUE"""),45310.66666666667)</f>
        <v>45310.66667</v>
      </c>
      <c r="K4" s="1">
        <f>IFERROR(__xludf.DUMMYFUNCTION("""COMPUTED_VALUE"""),1140.11)</f>
        <v>1140.11</v>
      </c>
      <c r="M4" s="2">
        <f>IFERROR(__xludf.DUMMYFUNCTION("""COMPUTED_VALUE"""),45310.66666666667)</f>
        <v>45310.66667</v>
      </c>
      <c r="N4" s="1">
        <f>IFERROR(__xludf.DUMMYFUNCTION("""COMPUTED_VALUE"""),4.74148085E8)</f>
        <v>474148085</v>
      </c>
    </row>
    <row r="5">
      <c r="A5" s="2">
        <f>IFERROR(__xludf.DUMMYFUNCTION("""COMPUTED_VALUE"""),45317.66666666667)</f>
        <v>45317.66667</v>
      </c>
      <c r="B5" s="1">
        <f>IFERROR(__xludf.DUMMYFUNCTION("""COMPUTED_VALUE"""),1141.67)</f>
        <v>1141.67</v>
      </c>
      <c r="D5" s="2">
        <f>IFERROR(__xludf.DUMMYFUNCTION("""COMPUTED_VALUE"""),45317.66666666667)</f>
        <v>45317.66667</v>
      </c>
      <c r="E5" s="1">
        <f>IFERROR(__xludf.DUMMYFUNCTION("""COMPUTED_VALUE"""),1185.3)</f>
        <v>1185.3</v>
      </c>
      <c r="G5" s="2">
        <f>IFERROR(__xludf.DUMMYFUNCTION("""COMPUTED_VALUE"""),45317.66666666667)</f>
        <v>45317.66667</v>
      </c>
      <c r="H5" s="1">
        <f>IFERROR(__xludf.DUMMYFUNCTION("""COMPUTED_VALUE"""),1141.67)</f>
        <v>1141.67</v>
      </c>
      <c r="J5" s="2">
        <f>IFERROR(__xludf.DUMMYFUNCTION("""COMPUTED_VALUE"""),45317.66666666667)</f>
        <v>45317.66667</v>
      </c>
      <c r="K5" s="1">
        <f>IFERROR(__xludf.DUMMYFUNCTION("""COMPUTED_VALUE"""),1184.37)</f>
        <v>1184.37</v>
      </c>
      <c r="M5" s="2">
        <f>IFERROR(__xludf.DUMMYFUNCTION("""COMPUTED_VALUE"""),45317.66666666667)</f>
        <v>45317.66667</v>
      </c>
      <c r="N5" s="1">
        <f>IFERROR(__xludf.DUMMYFUNCTION("""COMPUTED_VALUE"""),5.50462226E8)</f>
        <v>550462226</v>
      </c>
    </row>
    <row r="6">
      <c r="A6" s="2">
        <f>IFERROR(__xludf.DUMMYFUNCTION("""COMPUTED_VALUE"""),45324.66666666667)</f>
        <v>45324.66667</v>
      </c>
      <c r="B6" s="1">
        <f>IFERROR(__xludf.DUMMYFUNCTION("""COMPUTED_VALUE"""),1180.48)</f>
        <v>1180.48</v>
      </c>
      <c r="D6" s="2">
        <f>IFERROR(__xludf.DUMMYFUNCTION("""COMPUTED_VALUE"""),45324.66666666667)</f>
        <v>45324.66667</v>
      </c>
      <c r="E6" s="1">
        <f>IFERROR(__xludf.DUMMYFUNCTION("""COMPUTED_VALUE"""),1199.46)</f>
        <v>1199.46</v>
      </c>
      <c r="G6" s="2">
        <f>IFERROR(__xludf.DUMMYFUNCTION("""COMPUTED_VALUE"""),45324.66666666667)</f>
        <v>45324.66667</v>
      </c>
      <c r="H6" s="1">
        <f>IFERROR(__xludf.DUMMYFUNCTION("""COMPUTED_VALUE"""),1154.85)</f>
        <v>1154.85</v>
      </c>
      <c r="J6" s="2">
        <f>IFERROR(__xludf.DUMMYFUNCTION("""COMPUTED_VALUE"""),45324.66666666667)</f>
        <v>45324.66667</v>
      </c>
      <c r="K6" s="1">
        <f>IFERROR(__xludf.DUMMYFUNCTION("""COMPUTED_VALUE"""),1159.86)</f>
        <v>1159.86</v>
      </c>
      <c r="M6" s="2">
        <f>IFERROR(__xludf.DUMMYFUNCTION("""COMPUTED_VALUE"""),45324.66666666667)</f>
        <v>45324.66667</v>
      </c>
      <c r="N6" s="1">
        <f>IFERROR(__xludf.DUMMYFUNCTION("""COMPUTED_VALUE"""),6.4610661E8)</f>
        <v>646106610</v>
      </c>
    </row>
    <row r="7">
      <c r="A7" s="2">
        <f>IFERROR(__xludf.DUMMYFUNCTION("""COMPUTED_VALUE"""),45331.66666666667)</f>
        <v>45331.66667</v>
      </c>
      <c r="B7" s="1">
        <f>IFERROR(__xludf.DUMMYFUNCTION("""COMPUTED_VALUE"""),1156.16)</f>
        <v>1156.16</v>
      </c>
      <c r="D7" s="2">
        <f>IFERROR(__xludf.DUMMYFUNCTION("""COMPUTED_VALUE"""),45331.66666666667)</f>
        <v>45331.66667</v>
      </c>
      <c r="E7" s="1">
        <f>IFERROR(__xludf.DUMMYFUNCTION("""COMPUTED_VALUE"""),1174.66)</f>
        <v>1174.66</v>
      </c>
      <c r="G7" s="2">
        <f>IFERROR(__xludf.DUMMYFUNCTION("""COMPUTED_VALUE"""),45331.66666666667)</f>
        <v>45331.66667</v>
      </c>
      <c r="H7" s="1">
        <f>IFERROR(__xludf.DUMMYFUNCTION("""COMPUTED_VALUE"""),1129.12)</f>
        <v>1129.12</v>
      </c>
      <c r="J7" s="2">
        <f>IFERROR(__xludf.DUMMYFUNCTION("""COMPUTED_VALUE"""),45331.66666666667)</f>
        <v>45331.66667</v>
      </c>
      <c r="K7" s="1">
        <f>IFERROR(__xludf.DUMMYFUNCTION("""COMPUTED_VALUE"""),1163.88)</f>
        <v>1163.88</v>
      </c>
      <c r="M7" s="2">
        <f>IFERROR(__xludf.DUMMYFUNCTION("""COMPUTED_VALUE"""),45331.66666666667)</f>
        <v>45331.66667</v>
      </c>
      <c r="N7" s="1">
        <f>IFERROR(__xludf.DUMMYFUNCTION("""COMPUTED_VALUE"""),7.6045429E8)</f>
        <v>760454290</v>
      </c>
    </row>
    <row r="8">
      <c r="A8" s="2">
        <f>IFERROR(__xludf.DUMMYFUNCTION("""COMPUTED_VALUE"""),45338.66666666667)</f>
        <v>45338.66667</v>
      </c>
      <c r="B8" s="1">
        <f>IFERROR(__xludf.DUMMYFUNCTION("""COMPUTED_VALUE"""),1160.18)</f>
        <v>1160.18</v>
      </c>
      <c r="D8" s="2">
        <f>IFERROR(__xludf.DUMMYFUNCTION("""COMPUTED_VALUE"""),45338.66666666667)</f>
        <v>45338.66667</v>
      </c>
      <c r="E8" s="1">
        <f>IFERROR(__xludf.DUMMYFUNCTION("""COMPUTED_VALUE"""),1187.76)</f>
        <v>1187.76</v>
      </c>
      <c r="G8" s="2">
        <f>IFERROR(__xludf.DUMMYFUNCTION("""COMPUTED_VALUE"""),45338.66666666667)</f>
        <v>45338.66667</v>
      </c>
      <c r="H8" s="1">
        <f>IFERROR(__xludf.DUMMYFUNCTION("""COMPUTED_VALUE"""),1159.52)</f>
        <v>1159.52</v>
      </c>
      <c r="J8" s="2">
        <f>IFERROR(__xludf.DUMMYFUNCTION("""COMPUTED_VALUE"""),45338.66666666667)</f>
        <v>45338.66667</v>
      </c>
      <c r="K8" s="1">
        <f>IFERROR(__xludf.DUMMYFUNCTION("""COMPUTED_VALUE"""),1166.91)</f>
        <v>1166.91</v>
      </c>
      <c r="M8" s="2">
        <f>IFERROR(__xludf.DUMMYFUNCTION("""COMPUTED_VALUE"""),45338.66666666667)</f>
        <v>45338.66667</v>
      </c>
      <c r="N8" s="1">
        <f>IFERROR(__xludf.DUMMYFUNCTION("""COMPUTED_VALUE"""),7.03776392E8)</f>
        <v>703776392</v>
      </c>
    </row>
    <row r="9">
      <c r="A9" s="2">
        <f>IFERROR(__xludf.DUMMYFUNCTION("""COMPUTED_VALUE"""),45345.66666666667)</f>
        <v>45345.66667</v>
      </c>
      <c r="B9" s="1">
        <f>IFERROR(__xludf.DUMMYFUNCTION("""COMPUTED_VALUE"""),1160.47)</f>
        <v>1160.47</v>
      </c>
      <c r="D9" s="2">
        <f>IFERROR(__xludf.DUMMYFUNCTION("""COMPUTED_VALUE"""),45345.66666666667)</f>
        <v>45345.66667</v>
      </c>
      <c r="E9" s="1">
        <f>IFERROR(__xludf.DUMMYFUNCTION("""COMPUTED_VALUE"""),1165.06)</f>
        <v>1165.06</v>
      </c>
      <c r="G9" s="2">
        <f>IFERROR(__xludf.DUMMYFUNCTION("""COMPUTED_VALUE"""),45345.66666666667)</f>
        <v>45345.66667</v>
      </c>
      <c r="H9" s="1">
        <f>IFERROR(__xludf.DUMMYFUNCTION("""COMPUTED_VALUE"""),1136.27)</f>
        <v>1136.27</v>
      </c>
      <c r="J9" s="2">
        <f>IFERROR(__xludf.DUMMYFUNCTION("""COMPUTED_VALUE"""),45345.66666666667)</f>
        <v>45345.66667</v>
      </c>
      <c r="K9" s="1">
        <f>IFERROR(__xludf.DUMMYFUNCTION("""COMPUTED_VALUE"""),1148.37)</f>
        <v>1148.37</v>
      </c>
      <c r="M9" s="2">
        <f>IFERROR(__xludf.DUMMYFUNCTION("""COMPUTED_VALUE"""),45345.66666666667)</f>
        <v>45345.66667</v>
      </c>
      <c r="N9" s="1">
        <f>IFERROR(__xludf.DUMMYFUNCTION("""COMPUTED_VALUE"""),5.80656977E8)</f>
        <v>580656977</v>
      </c>
    </row>
    <row r="10">
      <c r="A10" s="2">
        <f>IFERROR(__xludf.DUMMYFUNCTION("""COMPUTED_VALUE"""),45352.66666666667)</f>
        <v>45352.66667</v>
      </c>
      <c r="B10" s="1">
        <f>IFERROR(__xludf.DUMMYFUNCTION("""COMPUTED_VALUE"""),1147.83)</f>
        <v>1147.83</v>
      </c>
      <c r="D10" s="2">
        <f>IFERROR(__xludf.DUMMYFUNCTION("""COMPUTED_VALUE"""),45352.66666666667)</f>
        <v>45352.66667</v>
      </c>
      <c r="E10" s="1">
        <f>IFERROR(__xludf.DUMMYFUNCTION("""COMPUTED_VALUE"""),1178.71)</f>
        <v>1178.71</v>
      </c>
      <c r="G10" s="2">
        <f>IFERROR(__xludf.DUMMYFUNCTION("""COMPUTED_VALUE"""),45352.66666666667)</f>
        <v>45352.66667</v>
      </c>
      <c r="H10" s="1">
        <f>IFERROR(__xludf.DUMMYFUNCTION("""COMPUTED_VALUE"""),1140.42)</f>
        <v>1140.42</v>
      </c>
      <c r="J10" s="2">
        <f>IFERROR(__xludf.DUMMYFUNCTION("""COMPUTED_VALUE"""),45352.66666666667)</f>
        <v>45352.66667</v>
      </c>
      <c r="K10" s="1">
        <f>IFERROR(__xludf.DUMMYFUNCTION("""COMPUTED_VALUE"""),1173.02)</f>
        <v>1173.02</v>
      </c>
      <c r="M10" s="2">
        <f>IFERROR(__xludf.DUMMYFUNCTION("""COMPUTED_VALUE"""),45352.66666666667)</f>
        <v>45352.66667</v>
      </c>
      <c r="N10" s="1">
        <f>IFERROR(__xludf.DUMMYFUNCTION("""COMPUTED_VALUE"""),7.6832907E8)</f>
        <v>768329070</v>
      </c>
    </row>
    <row r="11">
      <c r="A11" s="2">
        <f>IFERROR(__xludf.DUMMYFUNCTION("""COMPUTED_VALUE"""),45359.66666666667)</f>
        <v>45359.66667</v>
      </c>
      <c r="B11" s="1">
        <f>IFERROR(__xludf.DUMMYFUNCTION("""COMPUTED_VALUE"""),1174.52)</f>
        <v>1174.52</v>
      </c>
      <c r="D11" s="2">
        <f>IFERROR(__xludf.DUMMYFUNCTION("""COMPUTED_VALUE"""),45359.66666666667)</f>
        <v>45359.66667</v>
      </c>
      <c r="E11" s="1">
        <f>IFERROR(__xludf.DUMMYFUNCTION("""COMPUTED_VALUE"""),1175.28)</f>
        <v>1175.28</v>
      </c>
      <c r="G11" s="2">
        <f>IFERROR(__xludf.DUMMYFUNCTION("""COMPUTED_VALUE"""),45359.66666666667)</f>
        <v>45359.66667</v>
      </c>
      <c r="H11" s="1">
        <f>IFERROR(__xludf.DUMMYFUNCTION("""COMPUTED_VALUE"""),1141.75)</f>
        <v>1141.75</v>
      </c>
      <c r="J11" s="2">
        <f>IFERROR(__xludf.DUMMYFUNCTION("""COMPUTED_VALUE"""),45359.66666666667)</f>
        <v>45359.66667</v>
      </c>
      <c r="K11" s="1">
        <f>IFERROR(__xludf.DUMMYFUNCTION("""COMPUTED_VALUE"""),1161.03)</f>
        <v>1161.03</v>
      </c>
      <c r="M11" s="2">
        <f>IFERROR(__xludf.DUMMYFUNCTION("""COMPUTED_VALUE"""),45359.66666666667)</f>
        <v>45359.66667</v>
      </c>
      <c r="N11" s="1">
        <f>IFERROR(__xludf.DUMMYFUNCTION("""COMPUTED_VALUE"""),7.18734478E8)</f>
        <v>718734478</v>
      </c>
    </row>
    <row r="12">
      <c r="A12" s="2">
        <f>IFERROR(__xludf.DUMMYFUNCTION("""COMPUTED_VALUE"""),45366.66666666667)</f>
        <v>45366.66667</v>
      </c>
      <c r="B12" s="1">
        <f>IFERROR(__xludf.DUMMYFUNCTION("""COMPUTED_VALUE"""),1161.1)</f>
        <v>1161.1</v>
      </c>
      <c r="D12" s="2">
        <f>IFERROR(__xludf.DUMMYFUNCTION("""COMPUTED_VALUE"""),45366.66666666667)</f>
        <v>45366.66667</v>
      </c>
      <c r="E12" s="1">
        <f>IFERROR(__xludf.DUMMYFUNCTION("""COMPUTED_VALUE"""),1193.35)</f>
        <v>1193.35</v>
      </c>
      <c r="G12" s="2">
        <f>IFERROR(__xludf.DUMMYFUNCTION("""COMPUTED_VALUE"""),45366.66666666667)</f>
        <v>45366.66667</v>
      </c>
      <c r="H12" s="1">
        <f>IFERROR(__xludf.DUMMYFUNCTION("""COMPUTED_VALUE"""),1158.18)</f>
        <v>1158.18</v>
      </c>
      <c r="J12" s="2">
        <f>IFERROR(__xludf.DUMMYFUNCTION("""COMPUTED_VALUE"""),45366.66666666667)</f>
        <v>45366.66667</v>
      </c>
      <c r="K12" s="1">
        <f>IFERROR(__xludf.DUMMYFUNCTION("""COMPUTED_VALUE"""),1170.61)</f>
        <v>1170.61</v>
      </c>
      <c r="M12" s="2">
        <f>IFERROR(__xludf.DUMMYFUNCTION("""COMPUTED_VALUE"""),45366.66666666667)</f>
        <v>45366.66667</v>
      </c>
      <c r="N12" s="1">
        <f>IFERROR(__xludf.DUMMYFUNCTION("""COMPUTED_VALUE"""),7.54794846E8)</f>
        <v>754794846</v>
      </c>
    </row>
    <row r="13">
      <c r="A13" s="2">
        <f>IFERROR(__xludf.DUMMYFUNCTION("""COMPUTED_VALUE"""),45373.66666666667)</f>
        <v>45373.66667</v>
      </c>
      <c r="B13" s="1">
        <f>IFERROR(__xludf.DUMMYFUNCTION("""COMPUTED_VALUE"""),1176.5)</f>
        <v>1176.5</v>
      </c>
      <c r="D13" s="2">
        <f>IFERROR(__xludf.DUMMYFUNCTION("""COMPUTED_VALUE"""),45373.66666666667)</f>
        <v>45373.66667</v>
      </c>
      <c r="E13" s="1">
        <f>IFERROR(__xludf.DUMMYFUNCTION("""COMPUTED_VALUE"""),1199.28)</f>
        <v>1199.28</v>
      </c>
      <c r="G13" s="2">
        <f>IFERROR(__xludf.DUMMYFUNCTION("""COMPUTED_VALUE"""),45373.66666666667)</f>
        <v>45373.66667</v>
      </c>
      <c r="H13" s="1">
        <f>IFERROR(__xludf.DUMMYFUNCTION("""COMPUTED_VALUE"""),1175.11)</f>
        <v>1175.11</v>
      </c>
      <c r="J13" s="2">
        <f>IFERROR(__xludf.DUMMYFUNCTION("""COMPUTED_VALUE"""),45373.66666666667)</f>
        <v>45373.66667</v>
      </c>
      <c r="K13" s="1">
        <f>IFERROR(__xludf.DUMMYFUNCTION("""COMPUTED_VALUE"""),1184.94)</f>
        <v>1184.94</v>
      </c>
      <c r="M13" s="2">
        <f>IFERROR(__xludf.DUMMYFUNCTION("""COMPUTED_VALUE"""),45373.66666666667)</f>
        <v>45373.66667</v>
      </c>
      <c r="N13" s="1">
        <f>IFERROR(__xludf.DUMMYFUNCTION("""COMPUTED_VALUE"""),6.53787946E8)</f>
        <v>653787946</v>
      </c>
    </row>
    <row r="14">
      <c r="A14" s="2">
        <f>IFERROR(__xludf.DUMMYFUNCTION("""COMPUTED_VALUE"""),45379.66666666667)</f>
        <v>45379.66667</v>
      </c>
      <c r="B14" s="1">
        <f>IFERROR(__xludf.DUMMYFUNCTION("""COMPUTED_VALUE"""),1191.57)</f>
        <v>1191.57</v>
      </c>
      <c r="D14" s="2">
        <f>IFERROR(__xludf.DUMMYFUNCTION("""COMPUTED_VALUE"""),45379.66666666667)</f>
        <v>45379.66667</v>
      </c>
      <c r="E14" s="1">
        <f>IFERROR(__xludf.DUMMYFUNCTION("""COMPUTED_VALUE"""),1229.01)</f>
        <v>1229.01</v>
      </c>
      <c r="G14" s="2">
        <f>IFERROR(__xludf.DUMMYFUNCTION("""COMPUTED_VALUE"""),45379.66666666667)</f>
        <v>45379.66667</v>
      </c>
      <c r="H14" s="1">
        <f>IFERROR(__xludf.DUMMYFUNCTION("""COMPUTED_VALUE"""),1189.91)</f>
        <v>1189.91</v>
      </c>
      <c r="J14" s="2">
        <f>IFERROR(__xludf.DUMMYFUNCTION("""COMPUTED_VALUE"""),45379.66666666667)</f>
        <v>45379.66667</v>
      </c>
      <c r="K14" s="1">
        <f>IFERROR(__xludf.DUMMYFUNCTION("""COMPUTED_VALUE"""),1221.75)</f>
        <v>1221.75</v>
      </c>
      <c r="M14" s="2">
        <f>IFERROR(__xludf.DUMMYFUNCTION("""COMPUTED_VALUE"""),45379.66666666667)</f>
        <v>45379.66667</v>
      </c>
      <c r="N14" s="1">
        <f>IFERROR(__xludf.DUMMYFUNCTION("""COMPUTED_VALUE"""),5.10275497E8)</f>
        <v>510275497</v>
      </c>
    </row>
    <row r="15">
      <c r="A15" s="2">
        <f>IFERROR(__xludf.DUMMYFUNCTION("""COMPUTED_VALUE"""),45387.66666666667)</f>
        <v>45387.66667</v>
      </c>
      <c r="B15" s="1">
        <f>IFERROR(__xludf.DUMMYFUNCTION("""COMPUTED_VALUE"""),1219.11)</f>
        <v>1219.11</v>
      </c>
      <c r="D15" s="2">
        <f>IFERROR(__xludf.DUMMYFUNCTION("""COMPUTED_VALUE"""),45387.66666666667)</f>
        <v>45387.66667</v>
      </c>
      <c r="E15" s="1">
        <f>IFERROR(__xludf.DUMMYFUNCTION("""COMPUTED_VALUE"""),1219.11)</f>
        <v>1219.11</v>
      </c>
      <c r="G15" s="2">
        <f>IFERROR(__xludf.DUMMYFUNCTION("""COMPUTED_VALUE"""),45387.66666666667)</f>
        <v>45387.66667</v>
      </c>
      <c r="H15" s="1">
        <f>IFERROR(__xludf.DUMMYFUNCTION("""COMPUTED_VALUE"""),1162.82)</f>
        <v>1162.82</v>
      </c>
      <c r="J15" s="2">
        <f>IFERROR(__xludf.DUMMYFUNCTION("""COMPUTED_VALUE"""),45387.66666666667)</f>
        <v>45387.66667</v>
      </c>
      <c r="K15" s="1">
        <f>IFERROR(__xludf.DUMMYFUNCTION("""COMPUTED_VALUE"""),1171.0)</f>
        <v>1171</v>
      </c>
      <c r="M15" s="2">
        <f>IFERROR(__xludf.DUMMYFUNCTION("""COMPUTED_VALUE"""),45387.66666666667)</f>
        <v>45387.66667</v>
      </c>
      <c r="N15" s="1">
        <f>IFERROR(__xludf.DUMMYFUNCTION("""COMPUTED_VALUE"""),9.31600804E8)</f>
        <v>931600804</v>
      </c>
    </row>
    <row r="16">
      <c r="A16" s="2">
        <f>IFERROR(__xludf.DUMMYFUNCTION("""COMPUTED_VALUE"""),45394.66666666667)</f>
        <v>45394.66667</v>
      </c>
      <c r="B16" s="1">
        <f>IFERROR(__xludf.DUMMYFUNCTION("""COMPUTED_VALUE"""),1169.67)</f>
        <v>1169.67</v>
      </c>
      <c r="D16" s="2">
        <f>IFERROR(__xludf.DUMMYFUNCTION("""COMPUTED_VALUE"""),45394.66666666667)</f>
        <v>45394.66667</v>
      </c>
      <c r="E16" s="1">
        <f>IFERROR(__xludf.DUMMYFUNCTION("""COMPUTED_VALUE"""),1172.93)</f>
        <v>1172.93</v>
      </c>
      <c r="G16" s="2">
        <f>IFERROR(__xludf.DUMMYFUNCTION("""COMPUTED_VALUE"""),45394.66666666667)</f>
        <v>45394.66667</v>
      </c>
      <c r="H16" s="1">
        <f>IFERROR(__xludf.DUMMYFUNCTION("""COMPUTED_VALUE"""),1129.17)</f>
        <v>1129.17</v>
      </c>
      <c r="J16" s="2">
        <f>IFERROR(__xludf.DUMMYFUNCTION("""COMPUTED_VALUE"""),45394.66666666667)</f>
        <v>45394.66667</v>
      </c>
      <c r="K16" s="1">
        <f>IFERROR(__xludf.DUMMYFUNCTION("""COMPUTED_VALUE"""),1131.08)</f>
        <v>1131.08</v>
      </c>
      <c r="M16" s="2">
        <f>IFERROR(__xludf.DUMMYFUNCTION("""COMPUTED_VALUE"""),45394.66666666667)</f>
        <v>45394.66667</v>
      </c>
      <c r="N16" s="1">
        <f>IFERROR(__xludf.DUMMYFUNCTION("""COMPUTED_VALUE"""),7.66231694E8)</f>
        <v>766231694</v>
      </c>
    </row>
    <row r="17">
      <c r="A17" s="2">
        <f>IFERROR(__xludf.DUMMYFUNCTION("""COMPUTED_VALUE"""),45401.66666666667)</f>
        <v>45401.66667</v>
      </c>
      <c r="B17" s="1">
        <f>IFERROR(__xludf.DUMMYFUNCTION("""COMPUTED_VALUE"""),1136.19)</f>
        <v>1136.19</v>
      </c>
      <c r="D17" s="2">
        <f>IFERROR(__xludf.DUMMYFUNCTION("""COMPUTED_VALUE"""),45401.66666666667)</f>
        <v>45401.66667</v>
      </c>
      <c r="E17" s="1">
        <f>IFERROR(__xludf.DUMMYFUNCTION("""COMPUTED_VALUE"""),1145.03)</f>
        <v>1145.03</v>
      </c>
      <c r="G17" s="2">
        <f>IFERROR(__xludf.DUMMYFUNCTION("""COMPUTED_VALUE"""),45401.66666666667)</f>
        <v>45401.66667</v>
      </c>
      <c r="H17" s="1">
        <f>IFERROR(__xludf.DUMMYFUNCTION("""COMPUTED_VALUE"""),1116.67)</f>
        <v>1116.67</v>
      </c>
      <c r="J17" s="2">
        <f>IFERROR(__xludf.DUMMYFUNCTION("""COMPUTED_VALUE"""),45401.66666666667)</f>
        <v>45401.66667</v>
      </c>
      <c r="K17" s="1">
        <f>IFERROR(__xludf.DUMMYFUNCTION("""COMPUTED_VALUE"""),1132.84)</f>
        <v>1132.84</v>
      </c>
      <c r="M17" s="2">
        <f>IFERROR(__xludf.DUMMYFUNCTION("""COMPUTED_VALUE"""),45401.66666666667)</f>
        <v>45401.66667</v>
      </c>
      <c r="N17" s="1">
        <f>IFERROR(__xludf.DUMMYFUNCTION("""COMPUTED_VALUE"""),7.05664723E8)</f>
        <v>705664723</v>
      </c>
    </row>
    <row r="18">
      <c r="A18" s="2">
        <f>IFERROR(__xludf.DUMMYFUNCTION("""COMPUTED_VALUE"""),45408.66666666667)</f>
        <v>45408.66667</v>
      </c>
      <c r="B18" s="1">
        <f>IFERROR(__xludf.DUMMYFUNCTION("""COMPUTED_VALUE"""),1140.96)</f>
        <v>1140.96</v>
      </c>
      <c r="D18" s="2">
        <f>IFERROR(__xludf.DUMMYFUNCTION("""COMPUTED_VALUE"""),45408.66666666667)</f>
        <v>45408.66667</v>
      </c>
      <c r="E18" s="1">
        <f>IFERROR(__xludf.DUMMYFUNCTION("""COMPUTED_VALUE"""),1150.8)</f>
        <v>1150.8</v>
      </c>
      <c r="G18" s="2">
        <f>IFERROR(__xludf.DUMMYFUNCTION("""COMPUTED_VALUE"""),45408.66666666667)</f>
        <v>45408.66667</v>
      </c>
      <c r="H18" s="1">
        <f>IFERROR(__xludf.DUMMYFUNCTION("""COMPUTED_VALUE"""),1086.52)</f>
        <v>1086.52</v>
      </c>
      <c r="J18" s="2">
        <f>IFERROR(__xludf.DUMMYFUNCTION("""COMPUTED_VALUE"""),45408.66666666667)</f>
        <v>45408.66667</v>
      </c>
      <c r="K18" s="1">
        <f>IFERROR(__xludf.DUMMYFUNCTION("""COMPUTED_VALUE"""),1113.71)</f>
        <v>1113.71</v>
      </c>
      <c r="M18" s="2">
        <f>IFERROR(__xludf.DUMMYFUNCTION("""COMPUTED_VALUE"""),45408.66666666667)</f>
        <v>45408.66667</v>
      </c>
      <c r="N18" s="1">
        <f>IFERROR(__xludf.DUMMYFUNCTION("""COMPUTED_VALUE"""),6.74843753E8)</f>
        <v>674843753</v>
      </c>
    </row>
    <row r="19">
      <c r="A19" s="2">
        <f>IFERROR(__xludf.DUMMYFUNCTION("""COMPUTED_VALUE"""),45415.66666666667)</f>
        <v>45415.66667</v>
      </c>
      <c r="B19" s="1">
        <f>IFERROR(__xludf.DUMMYFUNCTION("""COMPUTED_VALUE"""),1115.97)</f>
        <v>1115.97</v>
      </c>
      <c r="D19" s="2">
        <f>IFERROR(__xludf.DUMMYFUNCTION("""COMPUTED_VALUE"""),45415.66666666667)</f>
        <v>45415.66667</v>
      </c>
      <c r="E19" s="1">
        <f>IFERROR(__xludf.DUMMYFUNCTION("""COMPUTED_VALUE"""),1134.48)</f>
        <v>1134.48</v>
      </c>
      <c r="G19" s="2">
        <f>IFERROR(__xludf.DUMMYFUNCTION("""COMPUTED_VALUE"""),45415.66666666667)</f>
        <v>45415.66667</v>
      </c>
      <c r="H19" s="1">
        <f>IFERROR(__xludf.DUMMYFUNCTION("""COMPUTED_VALUE"""),1098.57)</f>
        <v>1098.57</v>
      </c>
      <c r="J19" s="2">
        <f>IFERROR(__xludf.DUMMYFUNCTION("""COMPUTED_VALUE"""),45415.66666666667)</f>
        <v>45415.66667</v>
      </c>
      <c r="K19" s="1">
        <f>IFERROR(__xludf.DUMMYFUNCTION("""COMPUTED_VALUE"""),1127.82)</f>
        <v>1127.82</v>
      </c>
      <c r="M19" s="2">
        <f>IFERROR(__xludf.DUMMYFUNCTION("""COMPUTED_VALUE"""),45415.66666666667)</f>
        <v>45415.66667</v>
      </c>
      <c r="N19" s="1">
        <f>IFERROR(__xludf.DUMMYFUNCTION("""COMPUTED_VALUE"""),8.98520829E8)</f>
        <v>898520829</v>
      </c>
    </row>
    <row r="20">
      <c r="A20" s="2">
        <f>IFERROR(__xludf.DUMMYFUNCTION("""COMPUTED_VALUE"""),45422.66666666667)</f>
        <v>45422.66667</v>
      </c>
      <c r="B20" s="1">
        <f>IFERROR(__xludf.DUMMYFUNCTION("""COMPUTED_VALUE"""),1133.02)</f>
        <v>1133.02</v>
      </c>
      <c r="D20" s="2">
        <f>IFERROR(__xludf.DUMMYFUNCTION("""COMPUTED_VALUE"""),45422.66666666667)</f>
        <v>45422.66667</v>
      </c>
      <c r="E20" s="1">
        <f>IFERROR(__xludf.DUMMYFUNCTION("""COMPUTED_VALUE"""),1144.46)</f>
        <v>1144.46</v>
      </c>
      <c r="G20" s="2">
        <f>IFERROR(__xludf.DUMMYFUNCTION("""COMPUTED_VALUE"""),45422.66666666667)</f>
        <v>45422.66667</v>
      </c>
      <c r="H20" s="1">
        <f>IFERROR(__xludf.DUMMYFUNCTION("""COMPUTED_VALUE"""),1088.89)</f>
        <v>1088.89</v>
      </c>
      <c r="J20" s="2">
        <f>IFERROR(__xludf.DUMMYFUNCTION("""COMPUTED_VALUE"""),45422.66666666667)</f>
        <v>45422.66667</v>
      </c>
      <c r="K20" s="1">
        <f>IFERROR(__xludf.DUMMYFUNCTION("""COMPUTED_VALUE"""),1105.74)</f>
        <v>1105.74</v>
      </c>
      <c r="M20" s="2">
        <f>IFERROR(__xludf.DUMMYFUNCTION("""COMPUTED_VALUE"""),45422.66666666667)</f>
        <v>45422.66667</v>
      </c>
      <c r="N20" s="1">
        <f>IFERROR(__xludf.DUMMYFUNCTION("""COMPUTED_VALUE"""),8.19927577E8)</f>
        <v>819927577</v>
      </c>
    </row>
    <row r="21">
      <c r="A21" s="2">
        <f>IFERROR(__xludf.DUMMYFUNCTION("""COMPUTED_VALUE"""),45429.66666666667)</f>
        <v>45429.66667</v>
      </c>
      <c r="B21" s="1">
        <f>IFERROR(__xludf.DUMMYFUNCTION("""COMPUTED_VALUE"""),1110.07)</f>
        <v>1110.07</v>
      </c>
      <c r="D21" s="2">
        <f>IFERROR(__xludf.DUMMYFUNCTION("""COMPUTED_VALUE"""),45429.66666666667)</f>
        <v>45429.66667</v>
      </c>
      <c r="E21" s="1">
        <f>IFERROR(__xludf.DUMMYFUNCTION("""COMPUTED_VALUE"""),1124.31)</f>
        <v>1124.31</v>
      </c>
      <c r="G21" s="2">
        <f>IFERROR(__xludf.DUMMYFUNCTION("""COMPUTED_VALUE"""),45429.66666666667)</f>
        <v>45429.66667</v>
      </c>
      <c r="H21" s="1">
        <f>IFERROR(__xludf.DUMMYFUNCTION("""COMPUTED_VALUE"""),1088.74)</f>
        <v>1088.74</v>
      </c>
      <c r="J21" s="2">
        <f>IFERROR(__xludf.DUMMYFUNCTION("""COMPUTED_VALUE"""),45429.66666666667)</f>
        <v>45429.66667</v>
      </c>
      <c r="K21" s="1">
        <f>IFERROR(__xludf.DUMMYFUNCTION("""COMPUTED_VALUE"""),1094.74)</f>
        <v>1094.74</v>
      </c>
      <c r="M21" s="2">
        <f>IFERROR(__xludf.DUMMYFUNCTION("""COMPUTED_VALUE"""),45429.66666666667)</f>
        <v>45429.66667</v>
      </c>
      <c r="N21" s="1">
        <f>IFERROR(__xludf.DUMMYFUNCTION("""COMPUTED_VALUE"""),2.219637329E9)</f>
        <v>2219637329</v>
      </c>
    </row>
    <row r="22">
      <c r="A22" s="2">
        <f>IFERROR(__xludf.DUMMYFUNCTION("""COMPUTED_VALUE"""),45436.66666666667)</f>
        <v>45436.66667</v>
      </c>
      <c r="B22" s="1">
        <f>IFERROR(__xludf.DUMMYFUNCTION("""COMPUTED_VALUE"""),1093.95)</f>
        <v>1093.95</v>
      </c>
      <c r="D22" s="2">
        <f>IFERROR(__xludf.DUMMYFUNCTION("""COMPUTED_VALUE"""),45436.66666666667)</f>
        <v>45436.66667</v>
      </c>
      <c r="E22" s="1">
        <f>IFERROR(__xludf.DUMMYFUNCTION("""COMPUTED_VALUE"""),1100.54)</f>
        <v>1100.54</v>
      </c>
      <c r="G22" s="2">
        <f>IFERROR(__xludf.DUMMYFUNCTION("""COMPUTED_VALUE"""),45436.66666666667)</f>
        <v>45436.66667</v>
      </c>
      <c r="H22" s="1">
        <f>IFERROR(__xludf.DUMMYFUNCTION("""COMPUTED_VALUE"""),1064.65)</f>
        <v>1064.65</v>
      </c>
      <c r="J22" s="2">
        <f>IFERROR(__xludf.DUMMYFUNCTION("""COMPUTED_VALUE"""),45436.66666666667)</f>
        <v>45436.66667</v>
      </c>
      <c r="K22" s="1">
        <f>IFERROR(__xludf.DUMMYFUNCTION("""COMPUTED_VALUE"""),1074.91)</f>
        <v>1074.91</v>
      </c>
      <c r="M22" s="2">
        <f>IFERROR(__xludf.DUMMYFUNCTION("""COMPUTED_VALUE"""),45436.66666666667)</f>
        <v>45436.66667</v>
      </c>
      <c r="N22" s="1">
        <f>IFERROR(__xludf.DUMMYFUNCTION("""COMPUTED_VALUE"""),8.54505215E8)</f>
        <v>854505215</v>
      </c>
    </row>
    <row r="23">
      <c r="A23" s="2">
        <f>IFERROR(__xludf.DUMMYFUNCTION("""COMPUTED_VALUE"""),45443.66666666667)</f>
        <v>45443.66667</v>
      </c>
      <c r="B23" s="1">
        <f>IFERROR(__xludf.DUMMYFUNCTION("""COMPUTED_VALUE"""),1069.69)</f>
        <v>1069.69</v>
      </c>
      <c r="D23" s="2">
        <f>IFERROR(__xludf.DUMMYFUNCTION("""COMPUTED_VALUE"""),45443.66666666667)</f>
        <v>45443.66667</v>
      </c>
      <c r="E23" s="1">
        <f>IFERROR(__xludf.DUMMYFUNCTION("""COMPUTED_VALUE"""),1106.84)</f>
        <v>1106.84</v>
      </c>
      <c r="G23" s="2">
        <f>IFERROR(__xludf.DUMMYFUNCTION("""COMPUTED_VALUE"""),45443.66666666667)</f>
        <v>45443.66667</v>
      </c>
      <c r="H23" s="1">
        <f>IFERROR(__xludf.DUMMYFUNCTION("""COMPUTED_VALUE"""),1063.54)</f>
        <v>1063.54</v>
      </c>
      <c r="J23" s="2">
        <f>IFERROR(__xludf.DUMMYFUNCTION("""COMPUTED_VALUE"""),45443.66666666667)</f>
        <v>45443.66667</v>
      </c>
      <c r="K23" s="1">
        <f>IFERROR(__xludf.DUMMYFUNCTION("""COMPUTED_VALUE"""),1106.18)</f>
        <v>1106.18</v>
      </c>
      <c r="M23" s="2">
        <f>IFERROR(__xludf.DUMMYFUNCTION("""COMPUTED_VALUE"""),45443.66666666667)</f>
        <v>45443.66667</v>
      </c>
      <c r="N23" s="1">
        <f>IFERROR(__xludf.DUMMYFUNCTION("""COMPUTED_VALUE"""),7.95797669E8)</f>
        <v>795797669</v>
      </c>
    </row>
    <row r="24">
      <c r="A24" s="2">
        <f>IFERROR(__xludf.DUMMYFUNCTION("""COMPUTED_VALUE"""),45450.66666666667)</f>
        <v>45450.66667</v>
      </c>
      <c r="B24" s="1">
        <f>IFERROR(__xludf.DUMMYFUNCTION("""COMPUTED_VALUE"""),1109.76)</f>
        <v>1109.76</v>
      </c>
      <c r="D24" s="2">
        <f>IFERROR(__xludf.DUMMYFUNCTION("""COMPUTED_VALUE"""),45450.66666666667)</f>
        <v>45450.66667</v>
      </c>
      <c r="E24" s="1">
        <f>IFERROR(__xludf.DUMMYFUNCTION("""COMPUTED_VALUE"""),1111.49)</f>
        <v>1111.49</v>
      </c>
      <c r="G24" s="2">
        <f>IFERROR(__xludf.DUMMYFUNCTION("""COMPUTED_VALUE"""),45450.66666666667)</f>
        <v>45450.66667</v>
      </c>
      <c r="H24" s="1">
        <f>IFERROR(__xludf.DUMMYFUNCTION("""COMPUTED_VALUE"""),1075.18)</f>
        <v>1075.18</v>
      </c>
      <c r="J24" s="2">
        <f>IFERROR(__xludf.DUMMYFUNCTION("""COMPUTED_VALUE"""),45450.66666666667)</f>
        <v>45450.66667</v>
      </c>
      <c r="K24" s="1">
        <f>IFERROR(__xludf.DUMMYFUNCTION("""COMPUTED_VALUE"""),1079.51)</f>
        <v>1079.51</v>
      </c>
      <c r="M24" s="2">
        <f>IFERROR(__xludf.DUMMYFUNCTION("""COMPUTED_VALUE"""),45450.66666666667)</f>
        <v>45450.66667</v>
      </c>
      <c r="N24" s="1">
        <f>IFERROR(__xludf.DUMMYFUNCTION("""COMPUTED_VALUE"""),1.06825921E9)</f>
        <v>1068259210</v>
      </c>
    </row>
    <row r="25">
      <c r="A25" s="2">
        <f>IFERROR(__xludf.DUMMYFUNCTION("""COMPUTED_VALUE"""),45457.66666666667)</f>
        <v>45457.66667</v>
      </c>
      <c r="B25" s="1">
        <f>IFERROR(__xludf.DUMMYFUNCTION("""COMPUTED_VALUE"""),1078.16)</f>
        <v>1078.16</v>
      </c>
      <c r="D25" s="2">
        <f>IFERROR(__xludf.DUMMYFUNCTION("""COMPUTED_VALUE"""),45457.66666666667)</f>
        <v>45457.66667</v>
      </c>
      <c r="E25" s="1">
        <f>IFERROR(__xludf.DUMMYFUNCTION("""COMPUTED_VALUE"""),1081.66)</f>
        <v>1081.66</v>
      </c>
      <c r="G25" s="2">
        <f>IFERROR(__xludf.DUMMYFUNCTION("""COMPUTED_VALUE"""),45457.66666666667)</f>
        <v>45457.66667</v>
      </c>
      <c r="H25" s="1">
        <f>IFERROR(__xludf.DUMMYFUNCTION("""COMPUTED_VALUE"""),1042.09)</f>
        <v>1042.09</v>
      </c>
      <c r="J25" s="2">
        <f>IFERROR(__xludf.DUMMYFUNCTION("""COMPUTED_VALUE"""),45457.66666666667)</f>
        <v>45457.66667</v>
      </c>
      <c r="K25" s="1">
        <f>IFERROR(__xludf.DUMMYFUNCTION("""COMPUTED_VALUE"""),1048.91)</f>
        <v>1048.91</v>
      </c>
      <c r="M25" s="2">
        <f>IFERROR(__xludf.DUMMYFUNCTION("""COMPUTED_VALUE"""),45457.66666666667)</f>
        <v>45457.66667</v>
      </c>
      <c r="N25" s="1">
        <f>IFERROR(__xludf.DUMMYFUNCTION("""COMPUTED_VALUE"""),9.13075718E8)</f>
        <v>913075718</v>
      </c>
    </row>
    <row r="26">
      <c r="A26" s="2">
        <f>IFERROR(__xludf.DUMMYFUNCTION("""COMPUTED_VALUE"""),45464.66666666667)</f>
        <v>45464.66667</v>
      </c>
      <c r="B26" s="1">
        <f>IFERROR(__xludf.DUMMYFUNCTION("""COMPUTED_VALUE"""),1051.79)</f>
        <v>1051.79</v>
      </c>
      <c r="D26" s="2">
        <f>IFERROR(__xludf.DUMMYFUNCTION("""COMPUTED_VALUE"""),45464.66666666667)</f>
        <v>45464.66667</v>
      </c>
      <c r="E26" s="1">
        <f>IFERROR(__xludf.DUMMYFUNCTION("""COMPUTED_VALUE"""),1076.95)</f>
        <v>1076.95</v>
      </c>
      <c r="G26" s="2">
        <f>IFERROR(__xludf.DUMMYFUNCTION("""COMPUTED_VALUE"""),45464.66666666667)</f>
        <v>45464.66667</v>
      </c>
      <c r="H26" s="1">
        <f>IFERROR(__xludf.DUMMYFUNCTION("""COMPUTED_VALUE"""),1044.06)</f>
        <v>1044.06</v>
      </c>
      <c r="J26" s="2">
        <f>IFERROR(__xludf.DUMMYFUNCTION("""COMPUTED_VALUE"""),45464.66666666667)</f>
        <v>45464.66667</v>
      </c>
      <c r="K26" s="1">
        <f>IFERROR(__xludf.DUMMYFUNCTION("""COMPUTED_VALUE"""),1074.86)</f>
        <v>1074.86</v>
      </c>
      <c r="M26" s="2">
        <f>IFERROR(__xludf.DUMMYFUNCTION("""COMPUTED_VALUE"""),45464.66666666667)</f>
        <v>45464.66667</v>
      </c>
      <c r="N26" s="1">
        <f>IFERROR(__xludf.DUMMYFUNCTION("""COMPUTED_VALUE"""),1.105422945E9)</f>
        <v>1105422945</v>
      </c>
    </row>
    <row r="27">
      <c r="A27" s="2">
        <f>IFERROR(__xludf.DUMMYFUNCTION("""COMPUTED_VALUE"""),45471.66666666667)</f>
        <v>45471.66667</v>
      </c>
      <c r="B27" s="1">
        <f>IFERROR(__xludf.DUMMYFUNCTION("""COMPUTED_VALUE"""),1071.89)</f>
        <v>1071.89</v>
      </c>
      <c r="D27" s="2">
        <f>IFERROR(__xludf.DUMMYFUNCTION("""COMPUTED_VALUE"""),45471.66666666667)</f>
        <v>45471.66667</v>
      </c>
      <c r="E27" s="1">
        <f>IFERROR(__xludf.DUMMYFUNCTION("""COMPUTED_VALUE"""),1091.05)</f>
        <v>1091.05</v>
      </c>
      <c r="G27" s="2">
        <f>IFERROR(__xludf.DUMMYFUNCTION("""COMPUTED_VALUE"""),45471.66666666667)</f>
        <v>45471.66667</v>
      </c>
      <c r="H27" s="1">
        <f>IFERROR(__xludf.DUMMYFUNCTION("""COMPUTED_VALUE"""),1063.4)</f>
        <v>1063.4</v>
      </c>
      <c r="J27" s="2">
        <f>IFERROR(__xludf.DUMMYFUNCTION("""COMPUTED_VALUE"""),45471.66666666667)</f>
        <v>45471.66667</v>
      </c>
      <c r="K27" s="1">
        <f>IFERROR(__xludf.DUMMYFUNCTION("""COMPUTED_VALUE"""),1075.92)</f>
        <v>1075.92</v>
      </c>
      <c r="M27" s="2">
        <f>IFERROR(__xludf.DUMMYFUNCTION("""COMPUTED_VALUE"""),45471.66666666667)</f>
        <v>45471.66667</v>
      </c>
      <c r="N27" s="1">
        <f>IFERROR(__xludf.DUMMYFUNCTION("""COMPUTED_VALUE"""),8.8781395E8)</f>
        <v>887813950</v>
      </c>
    </row>
    <row r="28">
      <c r="A28" s="2">
        <f>IFERROR(__xludf.DUMMYFUNCTION("""COMPUTED_VALUE"""),45478.66666666667)</f>
        <v>45478.66667</v>
      </c>
      <c r="B28" s="1">
        <f>IFERROR(__xludf.DUMMYFUNCTION("""COMPUTED_VALUE"""),1073.06)</f>
        <v>1073.06</v>
      </c>
      <c r="D28" s="2">
        <f>IFERROR(__xludf.DUMMYFUNCTION("""COMPUTED_VALUE"""),45478.66666666667)</f>
        <v>45478.66667</v>
      </c>
      <c r="E28" s="1">
        <f>IFERROR(__xludf.DUMMYFUNCTION("""COMPUTED_VALUE"""),1076.69)</f>
        <v>1076.69</v>
      </c>
      <c r="G28" s="2">
        <f>IFERROR(__xludf.DUMMYFUNCTION("""COMPUTED_VALUE"""),45478.66666666667)</f>
        <v>45478.66667</v>
      </c>
      <c r="H28" s="1">
        <f>IFERROR(__xludf.DUMMYFUNCTION("""COMPUTED_VALUE"""),1054.67)</f>
        <v>1054.67</v>
      </c>
      <c r="J28" s="2">
        <f>IFERROR(__xludf.DUMMYFUNCTION("""COMPUTED_VALUE"""),45478.66666666667)</f>
        <v>45478.66667</v>
      </c>
      <c r="K28" s="1">
        <f>IFERROR(__xludf.DUMMYFUNCTION("""COMPUTED_VALUE"""),1063.97)</f>
        <v>1063.97</v>
      </c>
      <c r="M28" s="2">
        <f>IFERROR(__xludf.DUMMYFUNCTION("""COMPUTED_VALUE"""),45478.66666666667)</f>
        <v>45478.66667</v>
      </c>
      <c r="N28" s="1">
        <f>IFERROR(__xludf.DUMMYFUNCTION("""COMPUTED_VALUE"""),7.55665819E8)</f>
        <v>755665819</v>
      </c>
    </row>
    <row r="29">
      <c r="A29" s="2">
        <f>IFERROR(__xludf.DUMMYFUNCTION("""COMPUTED_VALUE"""),45485.66666666667)</f>
        <v>45485.66667</v>
      </c>
      <c r="B29" s="1">
        <f>IFERROR(__xludf.DUMMYFUNCTION("""COMPUTED_VALUE"""),1064.46)</f>
        <v>1064.46</v>
      </c>
      <c r="D29" s="2">
        <f>IFERROR(__xludf.DUMMYFUNCTION("""COMPUTED_VALUE"""),45485.66666666667)</f>
        <v>45485.66667</v>
      </c>
      <c r="E29" s="1">
        <f>IFERROR(__xludf.DUMMYFUNCTION("""COMPUTED_VALUE"""),1074.61)</f>
        <v>1074.61</v>
      </c>
      <c r="G29" s="2">
        <f>IFERROR(__xludf.DUMMYFUNCTION("""COMPUTED_VALUE"""),45485.66666666667)</f>
        <v>45485.66667</v>
      </c>
      <c r="H29" s="1">
        <f>IFERROR(__xludf.DUMMYFUNCTION("""COMPUTED_VALUE"""),1045.74)</f>
        <v>1045.74</v>
      </c>
      <c r="J29" s="2">
        <f>IFERROR(__xludf.DUMMYFUNCTION("""COMPUTED_VALUE"""),45485.66666666667)</f>
        <v>45485.66667</v>
      </c>
      <c r="K29" s="1">
        <f>IFERROR(__xludf.DUMMYFUNCTION("""COMPUTED_VALUE"""),1072.24)</f>
        <v>1072.24</v>
      </c>
      <c r="M29" s="2">
        <f>IFERROR(__xludf.DUMMYFUNCTION("""COMPUTED_VALUE"""),45485.66666666667)</f>
        <v>45485.66667</v>
      </c>
      <c r="N29" s="1">
        <f>IFERROR(__xludf.DUMMYFUNCTION("""COMPUTED_VALUE"""),7.63947056E8)</f>
        <v>763947056</v>
      </c>
    </row>
    <row r="30">
      <c r="A30" s="2">
        <f>IFERROR(__xludf.DUMMYFUNCTION("""COMPUTED_VALUE"""),45492.66666666667)</f>
        <v>45492.66667</v>
      </c>
      <c r="B30" s="1">
        <f>IFERROR(__xludf.DUMMYFUNCTION("""COMPUTED_VALUE"""),1073.0)</f>
        <v>1073</v>
      </c>
      <c r="D30" s="2">
        <f>IFERROR(__xludf.DUMMYFUNCTION("""COMPUTED_VALUE"""),45492.66666666667)</f>
        <v>45492.66667</v>
      </c>
      <c r="E30" s="1">
        <f>IFERROR(__xludf.DUMMYFUNCTION("""COMPUTED_VALUE"""),1119.77)</f>
        <v>1119.77</v>
      </c>
      <c r="G30" s="2">
        <f>IFERROR(__xludf.DUMMYFUNCTION("""COMPUTED_VALUE"""),45492.66666666667)</f>
        <v>45492.66667</v>
      </c>
      <c r="H30" s="1">
        <f>IFERROR(__xludf.DUMMYFUNCTION("""COMPUTED_VALUE"""),1072.47)</f>
        <v>1072.47</v>
      </c>
      <c r="J30" s="2">
        <f>IFERROR(__xludf.DUMMYFUNCTION("""COMPUTED_VALUE"""),45492.66666666667)</f>
        <v>45492.66667</v>
      </c>
      <c r="K30" s="1">
        <f>IFERROR(__xludf.DUMMYFUNCTION("""COMPUTED_VALUE"""),1092.15)</f>
        <v>1092.15</v>
      </c>
      <c r="M30" s="2">
        <f>IFERROR(__xludf.DUMMYFUNCTION("""COMPUTED_VALUE"""),45492.66666666667)</f>
        <v>45492.66667</v>
      </c>
      <c r="N30" s="1">
        <f>IFERROR(__xludf.DUMMYFUNCTION("""COMPUTED_VALUE"""),7.99256061E8)</f>
        <v>799256061</v>
      </c>
    </row>
    <row r="31">
      <c r="A31" s="2">
        <f>IFERROR(__xludf.DUMMYFUNCTION("""COMPUTED_VALUE"""),45499.66666666667)</f>
        <v>45499.66667</v>
      </c>
      <c r="B31" s="1">
        <f>IFERROR(__xludf.DUMMYFUNCTION("""COMPUTED_VALUE"""),1090.23)</f>
        <v>1090.23</v>
      </c>
      <c r="D31" s="2">
        <f>IFERROR(__xludf.DUMMYFUNCTION("""COMPUTED_VALUE"""),45499.66666666667)</f>
        <v>45499.66667</v>
      </c>
      <c r="E31" s="1">
        <f>IFERROR(__xludf.DUMMYFUNCTION("""COMPUTED_VALUE"""),1090.23)</f>
        <v>1090.23</v>
      </c>
      <c r="G31" s="2">
        <f>IFERROR(__xludf.DUMMYFUNCTION("""COMPUTED_VALUE"""),45499.66666666667)</f>
        <v>45499.66667</v>
      </c>
      <c r="H31" s="1">
        <f>IFERROR(__xludf.DUMMYFUNCTION("""COMPUTED_VALUE"""),1041.53)</f>
        <v>1041.53</v>
      </c>
      <c r="J31" s="2">
        <f>IFERROR(__xludf.DUMMYFUNCTION("""COMPUTED_VALUE"""),45499.66666666667)</f>
        <v>45499.66667</v>
      </c>
      <c r="K31" s="1">
        <f>IFERROR(__xludf.DUMMYFUNCTION("""COMPUTED_VALUE"""),1076.82)</f>
        <v>1076.82</v>
      </c>
      <c r="M31" s="2">
        <f>IFERROR(__xludf.DUMMYFUNCTION("""COMPUTED_VALUE"""),45499.66666666667)</f>
        <v>45499.66667</v>
      </c>
      <c r="N31" s="1">
        <f>IFERROR(__xludf.DUMMYFUNCTION("""COMPUTED_VALUE"""),7.63370421E8)</f>
        <v>763370421</v>
      </c>
    </row>
    <row r="32">
      <c r="A32" s="2">
        <f>IFERROR(__xludf.DUMMYFUNCTION("""COMPUTED_VALUE"""),45506.66666666667)</f>
        <v>45506.66667</v>
      </c>
      <c r="B32" s="1">
        <f>IFERROR(__xludf.DUMMYFUNCTION("""COMPUTED_VALUE"""),1078.66)</f>
        <v>1078.66</v>
      </c>
      <c r="D32" s="2">
        <f>IFERROR(__xludf.DUMMYFUNCTION("""COMPUTED_VALUE"""),45506.66666666667)</f>
        <v>45506.66667</v>
      </c>
      <c r="E32" s="1">
        <f>IFERROR(__xludf.DUMMYFUNCTION("""COMPUTED_VALUE"""),1124.42)</f>
        <v>1124.42</v>
      </c>
      <c r="G32" s="2">
        <f>IFERROR(__xludf.DUMMYFUNCTION("""COMPUTED_VALUE"""),45506.66666666667)</f>
        <v>45506.66667</v>
      </c>
      <c r="H32" s="1">
        <f>IFERROR(__xludf.DUMMYFUNCTION("""COMPUTED_VALUE"""),1068.17)</f>
        <v>1068.17</v>
      </c>
      <c r="J32" s="2">
        <f>IFERROR(__xludf.DUMMYFUNCTION("""COMPUTED_VALUE"""),45506.66666666667)</f>
        <v>45506.66667</v>
      </c>
      <c r="K32" s="1">
        <f>IFERROR(__xludf.DUMMYFUNCTION("""COMPUTED_VALUE"""),1070.65)</f>
        <v>1070.65</v>
      </c>
      <c r="M32" s="2">
        <f>IFERROR(__xludf.DUMMYFUNCTION("""COMPUTED_VALUE"""),45506.66666666667)</f>
        <v>45506.66667</v>
      </c>
      <c r="N32" s="1">
        <f>IFERROR(__xludf.DUMMYFUNCTION("""COMPUTED_VALUE"""),6.87739192E8)</f>
        <v>687739192</v>
      </c>
    </row>
    <row r="33">
      <c r="A33" s="2">
        <f>IFERROR(__xludf.DUMMYFUNCTION("""COMPUTED_VALUE"""),45513.66666666667)</f>
        <v>45513.66667</v>
      </c>
      <c r="B33" s="1">
        <f>IFERROR(__xludf.DUMMYFUNCTION("""COMPUTED_VALUE"""),1049.74)</f>
        <v>1049.74</v>
      </c>
      <c r="D33" s="2">
        <f>IFERROR(__xludf.DUMMYFUNCTION("""COMPUTED_VALUE"""),45513.66666666667)</f>
        <v>45513.66667</v>
      </c>
      <c r="E33" s="1">
        <f>IFERROR(__xludf.DUMMYFUNCTION("""COMPUTED_VALUE"""),1066.44)</f>
        <v>1066.44</v>
      </c>
      <c r="G33" s="2">
        <f>IFERROR(__xludf.DUMMYFUNCTION("""COMPUTED_VALUE"""),45513.66666666667)</f>
        <v>45513.66667</v>
      </c>
      <c r="H33" s="1">
        <f>IFERROR(__xludf.DUMMYFUNCTION("""COMPUTED_VALUE"""),1022.55)</f>
        <v>1022.55</v>
      </c>
      <c r="J33" s="2">
        <f>IFERROR(__xludf.DUMMYFUNCTION("""COMPUTED_VALUE"""),45513.66666666667)</f>
        <v>45513.66667</v>
      </c>
      <c r="K33" s="1">
        <f>IFERROR(__xludf.DUMMYFUNCTION("""COMPUTED_VALUE"""),1039.19)</f>
        <v>1039.19</v>
      </c>
      <c r="M33" s="2">
        <f>IFERROR(__xludf.DUMMYFUNCTION("""COMPUTED_VALUE"""),45513.66666666667)</f>
        <v>45513.66667</v>
      </c>
      <c r="N33" s="1">
        <f>IFERROR(__xludf.DUMMYFUNCTION("""COMPUTED_VALUE"""),7.40959394E8)</f>
        <v>740959394</v>
      </c>
    </row>
    <row r="34">
      <c r="A34" s="2">
        <f>IFERROR(__xludf.DUMMYFUNCTION("""COMPUTED_VALUE"""),45520.66666666667)</f>
        <v>45520.66667</v>
      </c>
      <c r="B34" s="1">
        <f>IFERROR(__xludf.DUMMYFUNCTION("""COMPUTED_VALUE"""),1036.95)</f>
        <v>1036.95</v>
      </c>
      <c r="D34" s="2">
        <f>IFERROR(__xludf.DUMMYFUNCTION("""COMPUTED_VALUE"""),45520.66666666667)</f>
        <v>45520.66667</v>
      </c>
      <c r="E34" s="1">
        <f>IFERROR(__xludf.DUMMYFUNCTION("""COMPUTED_VALUE"""),1063.69)</f>
        <v>1063.69</v>
      </c>
      <c r="G34" s="2">
        <f>IFERROR(__xludf.DUMMYFUNCTION("""COMPUTED_VALUE"""),45520.66666666667)</f>
        <v>45520.66667</v>
      </c>
      <c r="H34" s="1">
        <f>IFERROR(__xludf.DUMMYFUNCTION("""COMPUTED_VALUE"""),1024.49)</f>
        <v>1024.49</v>
      </c>
      <c r="J34" s="2">
        <f>IFERROR(__xludf.DUMMYFUNCTION("""COMPUTED_VALUE"""),45520.66666666667)</f>
        <v>45520.66667</v>
      </c>
      <c r="K34" s="1">
        <f>IFERROR(__xludf.DUMMYFUNCTION("""COMPUTED_VALUE"""),1060.8)</f>
        <v>1060.8</v>
      </c>
      <c r="M34" s="2">
        <f>IFERROR(__xludf.DUMMYFUNCTION("""COMPUTED_VALUE"""),45520.66666666667)</f>
        <v>45520.66667</v>
      </c>
      <c r="N34" s="1">
        <f>IFERROR(__xludf.DUMMYFUNCTION("""COMPUTED_VALUE"""),6.08334447E8)</f>
        <v>608334447</v>
      </c>
    </row>
    <row r="35">
      <c r="A35" s="2">
        <f>IFERROR(__xludf.DUMMYFUNCTION("""COMPUTED_VALUE"""),45527.66666666667)</f>
        <v>45527.66667</v>
      </c>
      <c r="B35" s="1">
        <f>IFERROR(__xludf.DUMMYFUNCTION("""COMPUTED_VALUE"""),1061.66)</f>
        <v>1061.66</v>
      </c>
      <c r="D35" s="2">
        <f>IFERROR(__xludf.DUMMYFUNCTION("""COMPUTED_VALUE"""),45527.66666666667)</f>
        <v>45527.66667</v>
      </c>
      <c r="E35" s="1">
        <f>IFERROR(__xludf.DUMMYFUNCTION("""COMPUTED_VALUE"""),1078.92)</f>
        <v>1078.92</v>
      </c>
      <c r="G35" s="2">
        <f>IFERROR(__xludf.DUMMYFUNCTION("""COMPUTED_VALUE"""),45527.66666666667)</f>
        <v>45527.66667</v>
      </c>
      <c r="H35" s="1">
        <f>IFERROR(__xludf.DUMMYFUNCTION("""COMPUTED_VALUE"""),1059.23)</f>
        <v>1059.23</v>
      </c>
      <c r="J35" s="2">
        <f>IFERROR(__xludf.DUMMYFUNCTION("""COMPUTED_VALUE"""),45527.66666666667)</f>
        <v>45527.66667</v>
      </c>
      <c r="K35" s="1">
        <f>IFERROR(__xludf.DUMMYFUNCTION("""COMPUTED_VALUE"""),1077.28)</f>
        <v>1077.28</v>
      </c>
      <c r="M35" s="2">
        <f>IFERROR(__xludf.DUMMYFUNCTION("""COMPUTED_VALUE"""),45527.66666666667)</f>
        <v>45527.66667</v>
      </c>
      <c r="N35" s="1">
        <f>IFERROR(__xludf.DUMMYFUNCTION("""COMPUTED_VALUE"""),5.57239551E8)</f>
        <v>557239551</v>
      </c>
    </row>
    <row r="36">
      <c r="A36" s="2">
        <f>IFERROR(__xludf.DUMMYFUNCTION("""COMPUTED_VALUE"""),45534.66666666667)</f>
        <v>45534.66667</v>
      </c>
      <c r="B36" s="1">
        <f>IFERROR(__xludf.DUMMYFUNCTION("""COMPUTED_VALUE"""),1079.62)</f>
        <v>1079.62</v>
      </c>
      <c r="D36" s="2">
        <f>IFERROR(__xludf.DUMMYFUNCTION("""COMPUTED_VALUE"""),45534.66666666667)</f>
        <v>45534.66667</v>
      </c>
      <c r="E36" s="1">
        <f>IFERROR(__xludf.DUMMYFUNCTION("""COMPUTED_VALUE"""),1090.71)</f>
        <v>1090.71</v>
      </c>
      <c r="G36" s="2">
        <f>IFERROR(__xludf.DUMMYFUNCTION("""COMPUTED_VALUE"""),45534.66666666667)</f>
        <v>45534.66667</v>
      </c>
      <c r="H36" s="1">
        <f>IFERROR(__xludf.DUMMYFUNCTION("""COMPUTED_VALUE"""),1062.4)</f>
        <v>1062.4</v>
      </c>
      <c r="J36" s="2">
        <f>IFERROR(__xludf.DUMMYFUNCTION("""COMPUTED_VALUE"""),45534.66666666667)</f>
        <v>45534.66667</v>
      </c>
      <c r="K36" s="1">
        <f>IFERROR(__xludf.DUMMYFUNCTION("""COMPUTED_VALUE"""),1072.61)</f>
        <v>1072.61</v>
      </c>
      <c r="M36" s="2">
        <f>IFERROR(__xludf.DUMMYFUNCTION("""COMPUTED_VALUE"""),45534.66666666667)</f>
        <v>45534.66667</v>
      </c>
      <c r="N36" s="1">
        <f>IFERROR(__xludf.DUMMYFUNCTION("""COMPUTED_VALUE"""),5.40313101E8)</f>
        <v>540313101</v>
      </c>
    </row>
    <row r="37">
      <c r="A37" s="2">
        <f>IFERROR(__xludf.DUMMYFUNCTION("""COMPUTED_VALUE"""),45541.66666666667)</f>
        <v>45541.66667</v>
      </c>
      <c r="B37" s="1">
        <f>IFERROR(__xludf.DUMMYFUNCTION("""COMPUTED_VALUE"""),1071.84)</f>
        <v>1071.84</v>
      </c>
      <c r="D37" s="2">
        <f>IFERROR(__xludf.DUMMYFUNCTION("""COMPUTED_VALUE"""),45541.66666666667)</f>
        <v>45541.66667</v>
      </c>
      <c r="E37" s="1">
        <f>IFERROR(__xludf.DUMMYFUNCTION("""COMPUTED_VALUE"""),1073.03)</f>
        <v>1073.03</v>
      </c>
      <c r="G37" s="2">
        <f>IFERROR(__xludf.DUMMYFUNCTION("""COMPUTED_VALUE"""),45541.66666666667)</f>
        <v>45541.66667</v>
      </c>
      <c r="H37" s="1">
        <f>IFERROR(__xludf.DUMMYFUNCTION("""COMPUTED_VALUE"""),1043.34)</f>
        <v>1043.34</v>
      </c>
      <c r="J37" s="2">
        <f>IFERROR(__xludf.DUMMYFUNCTION("""COMPUTED_VALUE"""),45541.66666666667)</f>
        <v>45541.66667</v>
      </c>
      <c r="K37" s="1">
        <f>IFERROR(__xludf.DUMMYFUNCTION("""COMPUTED_VALUE"""),1046.78)</f>
        <v>1046.78</v>
      </c>
      <c r="M37" s="2">
        <f>IFERROR(__xludf.DUMMYFUNCTION("""COMPUTED_VALUE"""),45541.66666666667)</f>
        <v>45541.66667</v>
      </c>
      <c r="N37" s="1">
        <f>IFERROR(__xludf.DUMMYFUNCTION("""COMPUTED_VALUE"""),4.69334997E8)</f>
        <v>469334997</v>
      </c>
    </row>
    <row r="38">
      <c r="A38" s="2">
        <f>IFERROR(__xludf.DUMMYFUNCTION("""COMPUTED_VALUE"""),45548.66666666667)</f>
        <v>45548.66667</v>
      </c>
      <c r="B38" s="1">
        <f>IFERROR(__xludf.DUMMYFUNCTION("""COMPUTED_VALUE"""),1049.2)</f>
        <v>1049.2</v>
      </c>
      <c r="D38" s="2">
        <f>IFERROR(__xludf.DUMMYFUNCTION("""COMPUTED_VALUE"""),45548.66666666667)</f>
        <v>45548.66667</v>
      </c>
      <c r="E38" s="1">
        <f>IFERROR(__xludf.DUMMYFUNCTION("""COMPUTED_VALUE"""),1074.58)</f>
        <v>1074.58</v>
      </c>
      <c r="G38" s="2">
        <f>IFERROR(__xludf.DUMMYFUNCTION("""COMPUTED_VALUE"""),45548.66666666667)</f>
        <v>45548.66667</v>
      </c>
      <c r="H38" s="1">
        <f>IFERROR(__xludf.DUMMYFUNCTION("""COMPUTED_VALUE"""),1022.84)</f>
        <v>1022.84</v>
      </c>
      <c r="J38" s="2">
        <f>IFERROR(__xludf.DUMMYFUNCTION("""COMPUTED_VALUE"""),45548.66666666667)</f>
        <v>45548.66667</v>
      </c>
      <c r="K38" s="1">
        <f>IFERROR(__xludf.DUMMYFUNCTION("""COMPUTED_VALUE"""),1071.19)</f>
        <v>1071.19</v>
      </c>
      <c r="M38" s="2">
        <f>IFERROR(__xludf.DUMMYFUNCTION("""COMPUTED_VALUE"""),45548.66666666667)</f>
        <v>45548.66667</v>
      </c>
      <c r="N38" s="1">
        <f>IFERROR(__xludf.DUMMYFUNCTION("""COMPUTED_VALUE"""),6.15728461E8)</f>
        <v>615728461</v>
      </c>
    </row>
    <row r="39">
      <c r="A39" s="2">
        <f>IFERROR(__xludf.DUMMYFUNCTION("""COMPUTED_VALUE"""),45555.66666666667)</f>
        <v>45555.66667</v>
      </c>
      <c r="B39" s="1">
        <f>IFERROR(__xludf.DUMMYFUNCTION("""COMPUTED_VALUE"""),1075.86)</f>
        <v>1075.86</v>
      </c>
      <c r="D39" s="2">
        <f>IFERROR(__xludf.DUMMYFUNCTION("""COMPUTED_VALUE"""),45555.66666666667)</f>
        <v>45555.66667</v>
      </c>
      <c r="E39" s="1">
        <f>IFERROR(__xludf.DUMMYFUNCTION("""COMPUTED_VALUE"""),1112.87)</f>
        <v>1112.87</v>
      </c>
      <c r="G39" s="2">
        <f>IFERROR(__xludf.DUMMYFUNCTION("""COMPUTED_VALUE"""),45555.66666666667)</f>
        <v>45555.66667</v>
      </c>
      <c r="H39" s="1">
        <f>IFERROR(__xludf.DUMMYFUNCTION("""COMPUTED_VALUE"""),1072.81)</f>
        <v>1072.81</v>
      </c>
      <c r="J39" s="2">
        <f>IFERROR(__xludf.DUMMYFUNCTION("""COMPUTED_VALUE"""),45555.66666666667)</f>
        <v>45555.66667</v>
      </c>
      <c r="K39" s="1">
        <f>IFERROR(__xludf.DUMMYFUNCTION("""COMPUTED_VALUE"""),1090.55)</f>
        <v>1090.55</v>
      </c>
      <c r="M39" s="2">
        <f>IFERROR(__xludf.DUMMYFUNCTION("""COMPUTED_VALUE"""),45555.66666666667)</f>
        <v>45555.66667</v>
      </c>
      <c r="N39" s="1">
        <f>IFERROR(__xludf.DUMMYFUNCTION("""COMPUTED_VALUE"""),7.0909305E8)</f>
        <v>709093050</v>
      </c>
    </row>
    <row r="40">
      <c r="A40" s="2">
        <f>IFERROR(__xludf.DUMMYFUNCTION("""COMPUTED_VALUE"""),45562.66666666667)</f>
        <v>45562.66667</v>
      </c>
      <c r="B40" s="1">
        <f>IFERROR(__xludf.DUMMYFUNCTION("""COMPUTED_VALUE"""),1092.91)</f>
        <v>1092.91</v>
      </c>
      <c r="D40" s="2">
        <f>IFERROR(__xludf.DUMMYFUNCTION("""COMPUTED_VALUE"""),45562.66666666667)</f>
        <v>45562.66667</v>
      </c>
      <c r="E40" s="1">
        <f>IFERROR(__xludf.DUMMYFUNCTION("""COMPUTED_VALUE"""),1133.18)</f>
        <v>1133.18</v>
      </c>
      <c r="G40" s="2">
        <f>IFERROR(__xludf.DUMMYFUNCTION("""COMPUTED_VALUE"""),45562.66666666667)</f>
        <v>45562.66667</v>
      </c>
      <c r="H40" s="1">
        <f>IFERROR(__xludf.DUMMYFUNCTION("""COMPUTED_VALUE"""),1086.46)</f>
        <v>1086.46</v>
      </c>
      <c r="J40" s="2">
        <f>IFERROR(__xludf.DUMMYFUNCTION("""COMPUTED_VALUE"""),45562.66666666667)</f>
        <v>45562.66667</v>
      </c>
      <c r="K40" s="1">
        <f>IFERROR(__xludf.DUMMYFUNCTION("""COMPUTED_VALUE"""),1123.58)</f>
        <v>1123.58</v>
      </c>
      <c r="M40" s="2">
        <f>IFERROR(__xludf.DUMMYFUNCTION("""COMPUTED_VALUE"""),45562.66666666667)</f>
        <v>45562.66667</v>
      </c>
      <c r="N40" s="1">
        <f>IFERROR(__xludf.DUMMYFUNCTION("""COMPUTED_VALUE"""),4.51152795E8)</f>
        <v>451152795</v>
      </c>
    </row>
    <row r="41">
      <c r="A41" s="2">
        <f>IFERROR(__xludf.DUMMYFUNCTION("""COMPUTED_VALUE"""),45569.66666666667)</f>
        <v>45569.66667</v>
      </c>
      <c r="B41" s="1">
        <f>IFERROR(__xludf.DUMMYFUNCTION("""COMPUTED_VALUE"""),1126.77)</f>
        <v>1126.77</v>
      </c>
      <c r="D41" s="2">
        <f>IFERROR(__xludf.DUMMYFUNCTION("""COMPUTED_VALUE"""),45569.66666666667)</f>
        <v>45569.66667</v>
      </c>
      <c r="E41" s="1">
        <f>IFERROR(__xludf.DUMMYFUNCTION("""COMPUTED_VALUE"""),1130.46)</f>
        <v>1130.46</v>
      </c>
      <c r="G41" s="2">
        <f>IFERROR(__xludf.DUMMYFUNCTION("""COMPUTED_VALUE"""),45569.66666666667)</f>
        <v>45569.66667</v>
      </c>
      <c r="H41" s="1">
        <f>IFERROR(__xludf.DUMMYFUNCTION("""COMPUTED_VALUE"""),1095.51)</f>
        <v>1095.51</v>
      </c>
      <c r="J41" s="2">
        <f>IFERROR(__xludf.DUMMYFUNCTION("""COMPUTED_VALUE"""),45569.66666666667)</f>
        <v>45569.66667</v>
      </c>
      <c r="K41" s="1">
        <f>IFERROR(__xludf.DUMMYFUNCTION("""COMPUTED_VALUE"""),1112.61)</f>
        <v>1112.61</v>
      </c>
      <c r="M41" s="2">
        <f>IFERROR(__xludf.DUMMYFUNCTION("""COMPUTED_VALUE"""),45569.66666666667)</f>
        <v>45569.66667</v>
      </c>
      <c r="N41" s="1">
        <f>IFERROR(__xludf.DUMMYFUNCTION("""COMPUTED_VALUE"""),3.83876171E8)</f>
        <v>383876171</v>
      </c>
    </row>
    <row r="42">
      <c r="A42" s="2">
        <f>IFERROR(__xludf.DUMMYFUNCTION("""COMPUTED_VALUE"""),45576.66666666667)</f>
        <v>45576.66667</v>
      </c>
      <c r="B42" s="1">
        <f>IFERROR(__xludf.DUMMYFUNCTION("""COMPUTED_VALUE"""),1109.19)</f>
        <v>1109.19</v>
      </c>
      <c r="D42" s="2">
        <f>IFERROR(__xludf.DUMMYFUNCTION("""COMPUTED_VALUE"""),45576.66666666667)</f>
        <v>45576.66667</v>
      </c>
      <c r="E42" s="1">
        <f>IFERROR(__xludf.DUMMYFUNCTION("""COMPUTED_VALUE"""),1118.32)</f>
        <v>1118.32</v>
      </c>
      <c r="G42" s="2">
        <f>IFERROR(__xludf.DUMMYFUNCTION("""COMPUTED_VALUE"""),45576.66666666667)</f>
        <v>45576.66667</v>
      </c>
      <c r="H42" s="1">
        <f>IFERROR(__xludf.DUMMYFUNCTION("""COMPUTED_VALUE"""),1089.16)</f>
        <v>1089.16</v>
      </c>
      <c r="J42" s="2">
        <f>IFERROR(__xludf.DUMMYFUNCTION("""COMPUTED_VALUE"""),45576.66666666667)</f>
        <v>45576.66667</v>
      </c>
      <c r="K42" s="1">
        <f>IFERROR(__xludf.DUMMYFUNCTION("""COMPUTED_VALUE"""),1112.22)</f>
        <v>1112.22</v>
      </c>
      <c r="M42" s="2">
        <f>IFERROR(__xludf.DUMMYFUNCTION("""COMPUTED_VALUE"""),45576.66666666667)</f>
        <v>45576.66667</v>
      </c>
      <c r="N42" s="1">
        <f>IFERROR(__xludf.DUMMYFUNCTION("""COMPUTED_VALUE"""),3.30766802E8)</f>
        <v>330766802</v>
      </c>
    </row>
    <row r="43">
      <c r="A43" s="2">
        <f>IFERROR(__xludf.DUMMYFUNCTION("""COMPUTED_VALUE"""),45583.66666666667)</f>
        <v>45583.66667</v>
      </c>
      <c r="B43" s="1">
        <f>IFERROR(__xludf.DUMMYFUNCTION("""COMPUTED_VALUE"""),1114.63)</f>
        <v>1114.63</v>
      </c>
      <c r="D43" s="2">
        <f>IFERROR(__xludf.DUMMYFUNCTION("""COMPUTED_VALUE"""),45583.66666666667)</f>
        <v>45583.66667</v>
      </c>
      <c r="E43" s="1">
        <f>IFERROR(__xludf.DUMMYFUNCTION("""COMPUTED_VALUE"""),1143.54)</f>
        <v>1143.54</v>
      </c>
      <c r="G43" s="2">
        <f>IFERROR(__xludf.DUMMYFUNCTION("""COMPUTED_VALUE"""),45583.66666666667)</f>
        <v>45583.66667</v>
      </c>
      <c r="H43" s="1">
        <f>IFERROR(__xludf.DUMMYFUNCTION("""COMPUTED_VALUE"""),1111.18)</f>
        <v>1111.18</v>
      </c>
      <c r="J43" s="2">
        <f>IFERROR(__xludf.DUMMYFUNCTION("""COMPUTED_VALUE"""),45583.66666666667)</f>
        <v>45583.66667</v>
      </c>
      <c r="K43" s="1">
        <f>IFERROR(__xludf.DUMMYFUNCTION("""COMPUTED_VALUE"""),1137.73)</f>
        <v>1137.73</v>
      </c>
      <c r="M43" s="2">
        <f>IFERROR(__xludf.DUMMYFUNCTION("""COMPUTED_VALUE"""),45583.66666666667)</f>
        <v>45583.66667</v>
      </c>
      <c r="N43" s="1">
        <f>IFERROR(__xludf.DUMMYFUNCTION("""COMPUTED_VALUE"""),3.66246321E8)</f>
        <v>366246321</v>
      </c>
    </row>
    <row r="44">
      <c r="A44" s="2">
        <f>IFERROR(__xludf.DUMMYFUNCTION("""COMPUTED_VALUE"""),45590.66666666667)</f>
        <v>45590.66667</v>
      </c>
      <c r="B44" s="1">
        <f>IFERROR(__xludf.DUMMYFUNCTION("""COMPUTED_VALUE"""),1136.75)</f>
        <v>1136.75</v>
      </c>
      <c r="D44" s="2">
        <f>IFERROR(__xludf.DUMMYFUNCTION("""COMPUTED_VALUE"""),45590.66666666667)</f>
        <v>45590.66667</v>
      </c>
      <c r="E44" s="1">
        <f>IFERROR(__xludf.DUMMYFUNCTION("""COMPUTED_VALUE"""),1139.57)</f>
        <v>1139.57</v>
      </c>
      <c r="G44" s="2">
        <f>IFERROR(__xludf.DUMMYFUNCTION("""COMPUTED_VALUE"""),45590.66666666667)</f>
        <v>45590.66667</v>
      </c>
      <c r="H44" s="1">
        <f>IFERROR(__xludf.DUMMYFUNCTION("""COMPUTED_VALUE"""),1113.96)</f>
        <v>1113.96</v>
      </c>
      <c r="J44" s="2">
        <f>IFERROR(__xludf.DUMMYFUNCTION("""COMPUTED_VALUE"""),45590.66666666667)</f>
        <v>45590.66667</v>
      </c>
      <c r="K44" s="1">
        <f>IFERROR(__xludf.DUMMYFUNCTION("""COMPUTED_VALUE"""),1124.78)</f>
        <v>1124.78</v>
      </c>
      <c r="M44" s="2">
        <f>IFERROR(__xludf.DUMMYFUNCTION("""COMPUTED_VALUE"""),45590.66666666667)</f>
        <v>45590.66667</v>
      </c>
      <c r="N44" s="1">
        <f>IFERROR(__xludf.DUMMYFUNCTION("""COMPUTED_VALUE"""),3.49559079E8)</f>
        <v>349559079</v>
      </c>
    </row>
    <row r="45">
      <c r="A45" s="2">
        <f>IFERROR(__xludf.DUMMYFUNCTION("""COMPUTED_VALUE"""),45597.66666666667)</f>
        <v>45597.66667</v>
      </c>
      <c r="B45" s="1">
        <f>IFERROR(__xludf.DUMMYFUNCTION("""COMPUTED_VALUE"""),1127.92)</f>
        <v>1127.92</v>
      </c>
      <c r="D45" s="2">
        <f>IFERROR(__xludf.DUMMYFUNCTION("""COMPUTED_VALUE"""),45597.66666666667)</f>
        <v>45597.66667</v>
      </c>
      <c r="E45" s="1">
        <f>IFERROR(__xludf.DUMMYFUNCTION("""COMPUTED_VALUE"""),1171.71)</f>
        <v>1171.71</v>
      </c>
      <c r="G45" s="2">
        <f>IFERROR(__xludf.DUMMYFUNCTION("""COMPUTED_VALUE"""),45597.66666666667)</f>
        <v>45597.66667</v>
      </c>
      <c r="H45" s="1">
        <f>IFERROR(__xludf.DUMMYFUNCTION("""COMPUTED_VALUE"""),1127.83)</f>
        <v>1127.83</v>
      </c>
      <c r="J45" s="2">
        <f>IFERROR(__xludf.DUMMYFUNCTION("""COMPUTED_VALUE"""),45597.66666666667)</f>
        <v>45597.66667</v>
      </c>
      <c r="K45" s="1">
        <f>IFERROR(__xludf.DUMMYFUNCTION("""COMPUTED_VALUE"""),1158.3)</f>
        <v>1158.3</v>
      </c>
      <c r="M45" s="2">
        <f>IFERROR(__xludf.DUMMYFUNCTION("""COMPUTED_VALUE"""),45597.66666666667)</f>
        <v>45597.66667</v>
      </c>
      <c r="N45" s="1">
        <f>IFERROR(__xludf.DUMMYFUNCTION("""COMPUTED_VALUE"""),4.74186655E8)</f>
        <v>474186655</v>
      </c>
    </row>
    <row r="46">
      <c r="A46" s="2">
        <f>IFERROR(__xludf.DUMMYFUNCTION("""COMPUTED_VALUE"""),45604.66666666667)</f>
        <v>45604.66667</v>
      </c>
      <c r="B46" s="1">
        <f>IFERROR(__xludf.DUMMYFUNCTION("""COMPUTED_VALUE"""),1163.53)</f>
        <v>1163.53</v>
      </c>
      <c r="D46" s="2">
        <f>IFERROR(__xludf.DUMMYFUNCTION("""COMPUTED_VALUE"""),45604.66666666667)</f>
        <v>45604.66667</v>
      </c>
      <c r="E46" s="1">
        <f>IFERROR(__xludf.DUMMYFUNCTION("""COMPUTED_VALUE"""),1212.46)</f>
        <v>1212.46</v>
      </c>
      <c r="G46" s="2">
        <f>IFERROR(__xludf.DUMMYFUNCTION("""COMPUTED_VALUE"""),45604.66666666667)</f>
        <v>45604.66667</v>
      </c>
      <c r="H46" s="1">
        <f>IFERROR(__xludf.DUMMYFUNCTION("""COMPUTED_VALUE"""),1146.12)</f>
        <v>1146.12</v>
      </c>
      <c r="J46" s="2">
        <f>IFERROR(__xludf.DUMMYFUNCTION("""COMPUTED_VALUE"""),45604.66666666667)</f>
        <v>45604.66667</v>
      </c>
      <c r="K46" s="1">
        <f>IFERROR(__xludf.DUMMYFUNCTION("""COMPUTED_VALUE"""),1194.5)</f>
        <v>1194.5</v>
      </c>
      <c r="M46" s="2">
        <f>IFERROR(__xludf.DUMMYFUNCTION("""COMPUTED_VALUE"""),45604.66666666667)</f>
        <v>45604.66667</v>
      </c>
      <c r="N46" s="1">
        <f>IFERROR(__xludf.DUMMYFUNCTION("""COMPUTED_VALUE"""),5.66026631E8)</f>
        <v>566026631</v>
      </c>
    </row>
    <row r="47">
      <c r="A47" s="2">
        <f>IFERROR(__xludf.DUMMYFUNCTION("""COMPUTED_VALUE"""),45611.66666666667)</f>
        <v>45611.66667</v>
      </c>
      <c r="B47" s="1">
        <f>IFERROR(__xludf.DUMMYFUNCTION("""COMPUTED_VALUE"""),1198.11)</f>
        <v>1198.11</v>
      </c>
      <c r="D47" s="2">
        <f>IFERROR(__xludf.DUMMYFUNCTION("""COMPUTED_VALUE"""),45611.66666666667)</f>
        <v>45611.66667</v>
      </c>
      <c r="E47" s="1">
        <f>IFERROR(__xludf.DUMMYFUNCTION("""COMPUTED_VALUE"""),1269.91)</f>
        <v>1269.91</v>
      </c>
      <c r="G47" s="2">
        <f>IFERROR(__xludf.DUMMYFUNCTION("""COMPUTED_VALUE"""),45611.66666666667)</f>
        <v>45611.66667</v>
      </c>
      <c r="H47" s="1">
        <f>IFERROR(__xludf.DUMMYFUNCTION("""COMPUTED_VALUE"""),1197.05)</f>
        <v>1197.05</v>
      </c>
      <c r="J47" s="2">
        <f>IFERROR(__xludf.DUMMYFUNCTION("""COMPUTED_VALUE"""),45611.66666666667)</f>
        <v>45611.66667</v>
      </c>
      <c r="K47" s="1">
        <f>IFERROR(__xludf.DUMMYFUNCTION("""COMPUTED_VALUE"""),1249.83)</f>
        <v>1249.83</v>
      </c>
      <c r="M47" s="2">
        <f>IFERROR(__xludf.DUMMYFUNCTION("""COMPUTED_VALUE"""),45611.66666666667)</f>
        <v>45611.66667</v>
      </c>
      <c r="N47" s="1">
        <f>IFERROR(__xludf.DUMMYFUNCTION("""COMPUTED_VALUE"""),5.91925956E8)</f>
        <v>591925956</v>
      </c>
    </row>
    <row r="48">
      <c r="A48" s="2">
        <f>IFERROR(__xludf.DUMMYFUNCTION("""COMPUTED_VALUE"""),45618.66666666667)</f>
        <v>45618.66667</v>
      </c>
      <c r="B48" s="1">
        <f>IFERROR(__xludf.DUMMYFUNCTION("""COMPUTED_VALUE"""),1243.75)</f>
        <v>1243.75</v>
      </c>
      <c r="D48" s="2">
        <f>IFERROR(__xludf.DUMMYFUNCTION("""COMPUTED_VALUE"""),45618.66666666667)</f>
        <v>45618.66667</v>
      </c>
      <c r="E48" s="1">
        <f>IFERROR(__xludf.DUMMYFUNCTION("""COMPUTED_VALUE"""),1275.38)</f>
        <v>1275.38</v>
      </c>
      <c r="G48" s="2">
        <f>IFERROR(__xludf.DUMMYFUNCTION("""COMPUTED_VALUE"""),45618.66666666667)</f>
        <v>45618.66667</v>
      </c>
      <c r="H48" s="1">
        <f>IFERROR(__xludf.DUMMYFUNCTION("""COMPUTED_VALUE"""),1226.28)</f>
        <v>1226.28</v>
      </c>
      <c r="J48" s="2">
        <f>IFERROR(__xludf.DUMMYFUNCTION("""COMPUTED_VALUE"""),45618.66666666667)</f>
        <v>45618.66667</v>
      </c>
      <c r="K48" s="1">
        <f>IFERROR(__xludf.DUMMYFUNCTION("""COMPUTED_VALUE"""),1270.34)</f>
        <v>1270.34</v>
      </c>
      <c r="M48" s="2">
        <f>IFERROR(__xludf.DUMMYFUNCTION("""COMPUTED_VALUE"""),45618.66666666667)</f>
        <v>45618.66667</v>
      </c>
      <c r="N48" s="1">
        <f>IFERROR(__xludf.DUMMYFUNCTION("""COMPUTED_VALUE"""),4.97558879E8)</f>
        <v>497558879</v>
      </c>
    </row>
    <row r="49">
      <c r="A49" s="2">
        <f>IFERROR(__xludf.DUMMYFUNCTION("""COMPUTED_VALUE"""),45625.54166666667)</f>
        <v>45625.54167</v>
      </c>
      <c r="B49" s="1">
        <f>IFERROR(__xludf.DUMMYFUNCTION("""COMPUTED_VALUE"""),1276.72)</f>
        <v>1276.72</v>
      </c>
      <c r="D49" s="2">
        <f>IFERROR(__xludf.DUMMYFUNCTION("""COMPUTED_VALUE"""),45625.54166666667)</f>
        <v>45625.54167</v>
      </c>
      <c r="E49" s="1">
        <f>IFERROR(__xludf.DUMMYFUNCTION("""COMPUTED_VALUE"""),1283.13)</f>
        <v>1283.13</v>
      </c>
      <c r="G49" s="2">
        <f>IFERROR(__xludf.DUMMYFUNCTION("""COMPUTED_VALUE"""),45625.54166666667)</f>
        <v>45625.54167</v>
      </c>
      <c r="H49" s="1">
        <f>IFERROR(__xludf.DUMMYFUNCTION("""COMPUTED_VALUE"""),1260.28)</f>
        <v>1260.28</v>
      </c>
      <c r="J49" s="2">
        <f>IFERROR(__xludf.DUMMYFUNCTION("""COMPUTED_VALUE"""),45625.54166666667)</f>
        <v>45625.54167</v>
      </c>
      <c r="K49" s="1">
        <f>IFERROR(__xludf.DUMMYFUNCTION("""COMPUTED_VALUE"""),1281.57)</f>
        <v>1281.57</v>
      </c>
      <c r="M49" s="2">
        <f>IFERROR(__xludf.DUMMYFUNCTION("""COMPUTED_VALUE"""),45625.54166666667)</f>
        <v>45625.54167</v>
      </c>
      <c r="N49" s="1">
        <f>IFERROR(__xludf.DUMMYFUNCTION("""COMPUTED_VALUE"""),3.754254E8)</f>
        <v>375425400</v>
      </c>
    </row>
    <row r="50">
      <c r="A50" s="2">
        <f>IFERROR(__xludf.DUMMYFUNCTION("""COMPUTED_VALUE"""),45632.66666666667)</f>
        <v>45632.66667</v>
      </c>
      <c r="B50" s="1">
        <f>IFERROR(__xludf.DUMMYFUNCTION("""COMPUTED_VALUE"""),1281.99)</f>
        <v>1281.99</v>
      </c>
      <c r="D50" s="2">
        <f>IFERROR(__xludf.DUMMYFUNCTION("""COMPUTED_VALUE"""),45632.66666666667)</f>
        <v>45632.66667</v>
      </c>
      <c r="E50" s="1">
        <f>IFERROR(__xludf.DUMMYFUNCTION("""COMPUTED_VALUE"""),1290.25)</f>
        <v>1290.25</v>
      </c>
      <c r="G50" s="2">
        <f>IFERROR(__xludf.DUMMYFUNCTION("""COMPUTED_VALUE"""),45632.66666666667)</f>
        <v>45632.66667</v>
      </c>
      <c r="H50" s="1">
        <f>IFERROR(__xludf.DUMMYFUNCTION("""COMPUTED_VALUE"""),1271.69)</f>
        <v>1271.69</v>
      </c>
      <c r="J50" s="2">
        <f>IFERROR(__xludf.DUMMYFUNCTION("""COMPUTED_VALUE"""),45632.66666666667)</f>
        <v>45632.66667</v>
      </c>
      <c r="K50" s="1">
        <f>IFERROR(__xludf.DUMMYFUNCTION("""COMPUTED_VALUE"""),1288.47)</f>
        <v>1288.47</v>
      </c>
      <c r="M50" s="2">
        <f>IFERROR(__xludf.DUMMYFUNCTION("""COMPUTED_VALUE"""),45632.66666666667)</f>
        <v>45632.66667</v>
      </c>
      <c r="N50" s="1">
        <f>IFERROR(__xludf.DUMMYFUNCTION("""COMPUTED_VALUE"""),4.01996484E8)</f>
        <v>401996484</v>
      </c>
    </row>
    <row r="51">
      <c r="A51" s="2">
        <f>IFERROR(__xludf.DUMMYFUNCTION("""COMPUTED_VALUE"""),45639.66666666667)</f>
        <v>45639.66667</v>
      </c>
      <c r="B51" s="1">
        <f>IFERROR(__xludf.DUMMYFUNCTION("""COMPUTED_VALUE"""),1289.2)</f>
        <v>1289.2</v>
      </c>
      <c r="D51" s="2">
        <f>IFERROR(__xludf.DUMMYFUNCTION("""COMPUTED_VALUE"""),45639.66666666667)</f>
        <v>45639.66667</v>
      </c>
      <c r="E51" s="1">
        <f>IFERROR(__xludf.DUMMYFUNCTION("""COMPUTED_VALUE"""),1289.78)</f>
        <v>1289.78</v>
      </c>
      <c r="G51" s="2">
        <f>IFERROR(__xludf.DUMMYFUNCTION("""COMPUTED_VALUE"""),45639.66666666667)</f>
        <v>45639.66667</v>
      </c>
      <c r="H51" s="1">
        <f>IFERROR(__xludf.DUMMYFUNCTION("""COMPUTED_VALUE"""),1221.89)</f>
        <v>1221.89</v>
      </c>
      <c r="J51" s="2">
        <f>IFERROR(__xludf.DUMMYFUNCTION("""COMPUTED_VALUE"""),45639.66666666667)</f>
        <v>45639.66667</v>
      </c>
      <c r="K51" s="1">
        <f>IFERROR(__xludf.DUMMYFUNCTION("""COMPUTED_VALUE"""),1244.39)</f>
        <v>1244.39</v>
      </c>
      <c r="M51" s="2">
        <f>IFERROR(__xludf.DUMMYFUNCTION("""COMPUTED_VALUE"""),45639.66666666667)</f>
        <v>45639.66667</v>
      </c>
      <c r="N51" s="1">
        <f>IFERROR(__xludf.DUMMYFUNCTION("""COMPUTED_VALUE"""),5.59827916E8)</f>
        <v>559827916</v>
      </c>
    </row>
    <row r="52">
      <c r="A52" s="2">
        <f>IFERROR(__xludf.DUMMYFUNCTION("""COMPUTED_VALUE"""),45646.66666666667)</f>
        <v>45646.66667</v>
      </c>
      <c r="B52" s="1">
        <f>IFERROR(__xludf.DUMMYFUNCTION("""COMPUTED_VALUE"""),1236.7)</f>
        <v>1236.7</v>
      </c>
      <c r="D52" s="2">
        <f>IFERROR(__xludf.DUMMYFUNCTION("""COMPUTED_VALUE"""),45646.66666666667)</f>
        <v>45646.66667</v>
      </c>
      <c r="E52" s="1">
        <f>IFERROR(__xludf.DUMMYFUNCTION("""COMPUTED_VALUE"""),1243.13)</f>
        <v>1243.13</v>
      </c>
      <c r="G52" s="2">
        <f>IFERROR(__xludf.DUMMYFUNCTION("""COMPUTED_VALUE"""),45646.66666666667)</f>
        <v>45646.66667</v>
      </c>
      <c r="H52" s="1">
        <f>IFERROR(__xludf.DUMMYFUNCTION("""COMPUTED_VALUE"""),1185.99)</f>
        <v>1185.99</v>
      </c>
      <c r="J52" s="2">
        <f>IFERROR(__xludf.DUMMYFUNCTION("""COMPUTED_VALUE"""),45646.66666666667)</f>
        <v>45646.66667</v>
      </c>
      <c r="K52" s="1">
        <f>IFERROR(__xludf.DUMMYFUNCTION("""COMPUTED_VALUE"""),1206.19)</f>
        <v>1206.19</v>
      </c>
      <c r="M52" s="2">
        <f>IFERROR(__xludf.DUMMYFUNCTION("""COMPUTED_VALUE"""),45646.66666666667)</f>
        <v>45646.66667</v>
      </c>
      <c r="N52" s="1">
        <f>IFERROR(__xludf.DUMMYFUNCTION("""COMPUTED_VALUE"""),6.20907234E8)</f>
        <v>620907234</v>
      </c>
    </row>
    <row r="53">
      <c r="A53" s="2">
        <f>IFERROR(__xludf.DUMMYFUNCTION("""COMPUTED_VALUE"""),45653.66666666667)</f>
        <v>45653.66667</v>
      </c>
      <c r="B53" s="1">
        <f>IFERROR(__xludf.DUMMYFUNCTION("""COMPUTED_VALUE"""),1201.82)</f>
        <v>1201.82</v>
      </c>
      <c r="D53" s="2">
        <f>IFERROR(__xludf.DUMMYFUNCTION("""COMPUTED_VALUE"""),45653.66666666667)</f>
        <v>45653.66667</v>
      </c>
      <c r="E53" s="1">
        <f>IFERROR(__xludf.DUMMYFUNCTION("""COMPUTED_VALUE"""),1213.09)</f>
        <v>1213.09</v>
      </c>
      <c r="G53" s="2">
        <f>IFERROR(__xludf.DUMMYFUNCTION("""COMPUTED_VALUE"""),45653.66666666667)</f>
        <v>45653.66667</v>
      </c>
      <c r="H53" s="1">
        <f>IFERROR(__xludf.DUMMYFUNCTION("""COMPUTED_VALUE"""),1189.8)</f>
        <v>1189.8</v>
      </c>
      <c r="J53" s="2">
        <f>IFERROR(__xludf.DUMMYFUNCTION("""COMPUTED_VALUE"""),45653.66666666667)</f>
        <v>45653.66667</v>
      </c>
      <c r="K53" s="1">
        <f>IFERROR(__xludf.DUMMYFUNCTION("""COMPUTED_VALUE"""),1198.04)</f>
        <v>1198.04</v>
      </c>
      <c r="M53" s="2">
        <f>IFERROR(__xludf.DUMMYFUNCTION("""COMPUTED_VALUE"""),45653.66666666667)</f>
        <v>45653.66667</v>
      </c>
      <c r="N53" s="1">
        <f>IFERROR(__xludf.DUMMYFUNCTION("""COMPUTED_VALUE"""),2.00703846E8)</f>
        <v>200703846</v>
      </c>
    </row>
    <row r="54">
      <c r="A54" s="2">
        <f>IFERROR(__xludf.DUMMYFUNCTION("""COMPUTED_VALUE"""),45660.66666666667)</f>
        <v>45660.66667</v>
      </c>
      <c r="B54" s="1">
        <f>IFERROR(__xludf.DUMMYFUNCTION("""COMPUTED_VALUE"""),1194.92)</f>
        <v>1194.92</v>
      </c>
      <c r="D54" s="2">
        <f>IFERROR(__xludf.DUMMYFUNCTION("""COMPUTED_VALUE"""),45660.66666666667)</f>
        <v>45660.66667</v>
      </c>
      <c r="E54" s="1">
        <f>IFERROR(__xludf.DUMMYFUNCTION("""COMPUTED_VALUE"""),1199.27)</f>
        <v>1199.27</v>
      </c>
      <c r="G54" s="2">
        <f>IFERROR(__xludf.DUMMYFUNCTION("""COMPUTED_VALUE"""),45660.66666666667)</f>
        <v>45660.66667</v>
      </c>
      <c r="H54" s="1">
        <f>IFERROR(__xludf.DUMMYFUNCTION("""COMPUTED_VALUE"""),1177.2)</f>
        <v>1177.2</v>
      </c>
      <c r="J54" s="2">
        <f>IFERROR(__xludf.DUMMYFUNCTION("""COMPUTED_VALUE"""),45660.66666666667)</f>
        <v>45660.66667</v>
      </c>
      <c r="K54" s="1">
        <f>IFERROR(__xludf.DUMMYFUNCTION("""COMPUTED_VALUE"""),1194.56)</f>
        <v>1194.56</v>
      </c>
      <c r="M54" s="2">
        <f>IFERROR(__xludf.DUMMYFUNCTION("""COMPUTED_VALUE"""),45660.66666666667)</f>
        <v>45660.66667</v>
      </c>
      <c r="N54" s="1">
        <f>IFERROR(__xludf.DUMMYFUNCTION("""COMPUTED_VALUE"""),2.84987692E8)</f>
        <v>284987692</v>
      </c>
    </row>
    <row r="55">
      <c r="A55" s="2">
        <f>IFERROR(__xludf.DUMMYFUNCTION("""COMPUTED_VALUE"""),45667.66666666667)</f>
        <v>45667.66667</v>
      </c>
      <c r="B55" s="1">
        <f>IFERROR(__xludf.DUMMYFUNCTION("""COMPUTED_VALUE"""),1194.01)</f>
        <v>1194.01</v>
      </c>
      <c r="D55" s="2">
        <f>IFERROR(__xludf.DUMMYFUNCTION("""COMPUTED_VALUE"""),45667.66666666667)</f>
        <v>45667.66667</v>
      </c>
      <c r="E55" s="1">
        <f>IFERROR(__xludf.DUMMYFUNCTION("""COMPUTED_VALUE"""),1208.97)</f>
        <v>1208.97</v>
      </c>
      <c r="G55" s="2">
        <f>IFERROR(__xludf.DUMMYFUNCTION("""COMPUTED_VALUE"""),45667.66666666667)</f>
        <v>45667.66667</v>
      </c>
      <c r="H55" s="1">
        <f>IFERROR(__xludf.DUMMYFUNCTION("""COMPUTED_VALUE"""),1155.79)</f>
        <v>1155.79</v>
      </c>
      <c r="J55" s="2">
        <f>IFERROR(__xludf.DUMMYFUNCTION("""COMPUTED_VALUE"""),45667.66666666667)</f>
        <v>45667.66667</v>
      </c>
      <c r="K55" s="1">
        <f>IFERROR(__xludf.DUMMYFUNCTION("""COMPUTED_VALUE"""),1157.06)</f>
        <v>1157.06</v>
      </c>
      <c r="M55" s="2">
        <f>IFERROR(__xludf.DUMMYFUNCTION("""COMPUTED_VALUE"""),45667.66666666667)</f>
        <v>45667.66667</v>
      </c>
      <c r="N55" s="1">
        <f>IFERROR(__xludf.DUMMYFUNCTION("""COMPUTED_VALUE"""),3.84967154E8)</f>
        <v>384967154</v>
      </c>
    </row>
    <row r="56">
      <c r="A56" s="2">
        <f>IFERROR(__xludf.DUMMYFUNCTION("""COMPUTED_VALUE"""),45674.66666666667)</f>
        <v>45674.66667</v>
      </c>
      <c r="B56" s="1">
        <f>IFERROR(__xludf.DUMMYFUNCTION("""COMPUTED_VALUE"""),1155.64)</f>
        <v>1155.64</v>
      </c>
      <c r="D56" s="2">
        <f>IFERROR(__xludf.DUMMYFUNCTION("""COMPUTED_VALUE"""),45674.66666666667)</f>
        <v>45674.66667</v>
      </c>
      <c r="E56" s="1">
        <f>IFERROR(__xludf.DUMMYFUNCTION("""COMPUTED_VALUE"""),1176.33)</f>
        <v>1176.33</v>
      </c>
      <c r="G56" s="2">
        <f>IFERROR(__xludf.DUMMYFUNCTION("""COMPUTED_VALUE"""),45674.66666666667)</f>
        <v>45674.66667</v>
      </c>
      <c r="H56" s="1">
        <f>IFERROR(__xludf.DUMMYFUNCTION("""COMPUTED_VALUE"""),1149.47)</f>
        <v>1149.47</v>
      </c>
      <c r="J56" s="2">
        <f>IFERROR(__xludf.DUMMYFUNCTION("""COMPUTED_VALUE"""),45674.66666666667)</f>
        <v>45674.66667</v>
      </c>
      <c r="K56" s="1">
        <f>IFERROR(__xludf.DUMMYFUNCTION("""COMPUTED_VALUE"""),1159.29)</f>
        <v>1159.29</v>
      </c>
      <c r="M56" s="2">
        <f>IFERROR(__xludf.DUMMYFUNCTION("""COMPUTED_VALUE"""),45674.66666666667)</f>
        <v>45674.66667</v>
      </c>
      <c r="N56" s="1">
        <f>IFERROR(__xludf.DUMMYFUNCTION("""COMPUTED_VALUE"""),4.12617163E8)</f>
        <v>412617163</v>
      </c>
    </row>
    <row r="57">
      <c r="A57" s="2">
        <f>IFERROR(__xludf.DUMMYFUNCTION("""COMPUTED_VALUE"""),45681.66666666667)</f>
        <v>45681.66667</v>
      </c>
      <c r="B57" s="1">
        <f>IFERROR(__xludf.DUMMYFUNCTION("""COMPUTED_VALUE"""),1162.93)</f>
        <v>1162.93</v>
      </c>
      <c r="D57" s="2">
        <f>IFERROR(__xludf.DUMMYFUNCTION("""COMPUTED_VALUE"""),45681.66666666667)</f>
        <v>45681.66667</v>
      </c>
      <c r="E57" s="1">
        <f>IFERROR(__xludf.DUMMYFUNCTION("""COMPUTED_VALUE"""),1208.96)</f>
        <v>1208.96</v>
      </c>
      <c r="G57" s="2">
        <f>IFERROR(__xludf.DUMMYFUNCTION("""COMPUTED_VALUE"""),45681.66666666667)</f>
        <v>45681.66667</v>
      </c>
      <c r="H57" s="1">
        <f>IFERROR(__xludf.DUMMYFUNCTION("""COMPUTED_VALUE"""),1162.36)</f>
        <v>1162.36</v>
      </c>
      <c r="J57" s="2">
        <f>IFERROR(__xludf.DUMMYFUNCTION("""COMPUTED_VALUE"""),45681.66666666667)</f>
        <v>45681.66667</v>
      </c>
      <c r="K57" s="1">
        <f>IFERROR(__xludf.DUMMYFUNCTION("""COMPUTED_VALUE"""),1205.65)</f>
        <v>1205.65</v>
      </c>
      <c r="M57" s="2">
        <f>IFERROR(__xludf.DUMMYFUNCTION("""COMPUTED_VALUE"""),45681.66666666667)</f>
        <v>45681.66667</v>
      </c>
      <c r="N57" s="1">
        <f>IFERROR(__xludf.DUMMYFUNCTION("""COMPUTED_VALUE"""),3.72932945E8)</f>
        <v>372932945</v>
      </c>
    </row>
    <row r="58">
      <c r="A58" s="2">
        <f>IFERROR(__xludf.DUMMYFUNCTION("""COMPUTED_VALUE"""),45688.66666666667)</f>
        <v>45688.66667</v>
      </c>
      <c r="B58" s="1">
        <f>IFERROR(__xludf.DUMMYFUNCTION("""COMPUTED_VALUE"""),1203.19)</f>
        <v>1203.19</v>
      </c>
      <c r="D58" s="2">
        <f>IFERROR(__xludf.DUMMYFUNCTION("""COMPUTED_VALUE"""),45688.66666666667)</f>
        <v>45688.66667</v>
      </c>
      <c r="E58" s="1">
        <f>IFERROR(__xludf.DUMMYFUNCTION("""COMPUTED_VALUE"""),1222.74)</f>
        <v>1222.74</v>
      </c>
      <c r="G58" s="2">
        <f>IFERROR(__xludf.DUMMYFUNCTION("""COMPUTED_VALUE"""),45688.66666666667)</f>
        <v>45688.66667</v>
      </c>
      <c r="H58" s="1">
        <f>IFERROR(__xludf.DUMMYFUNCTION("""COMPUTED_VALUE"""),1163.66)</f>
        <v>1163.66</v>
      </c>
      <c r="J58" s="2">
        <f>IFERROR(__xludf.DUMMYFUNCTION("""COMPUTED_VALUE"""),45688.66666666667)</f>
        <v>45688.66667</v>
      </c>
      <c r="K58" s="1">
        <f>IFERROR(__xludf.DUMMYFUNCTION("""COMPUTED_VALUE"""),1175.39)</f>
        <v>1175.39</v>
      </c>
      <c r="M58" s="2">
        <f>IFERROR(__xludf.DUMMYFUNCTION("""COMPUTED_VALUE"""),45688.66666666667)</f>
        <v>45688.66667</v>
      </c>
      <c r="N58" s="1">
        <f>IFERROR(__xludf.DUMMYFUNCTION("""COMPUTED_VALUE"""),5.08400028E8)</f>
        <v>508400028</v>
      </c>
    </row>
    <row r="59">
      <c r="A59" s="2">
        <f>IFERROR(__xludf.DUMMYFUNCTION("""COMPUTED_VALUE"""),45695.66666666667)</f>
        <v>45695.66667</v>
      </c>
      <c r="B59" s="1">
        <f>IFERROR(__xludf.DUMMYFUNCTION("""COMPUTED_VALUE"""),1166.34)</f>
        <v>1166.34</v>
      </c>
      <c r="D59" s="2">
        <f>IFERROR(__xludf.DUMMYFUNCTION("""COMPUTED_VALUE"""),45695.66666666667)</f>
        <v>45695.66667</v>
      </c>
      <c r="E59" s="1">
        <f>IFERROR(__xludf.DUMMYFUNCTION("""COMPUTED_VALUE"""),1197.31)</f>
        <v>1197.31</v>
      </c>
      <c r="G59" s="2">
        <f>IFERROR(__xludf.DUMMYFUNCTION("""COMPUTED_VALUE"""),45695.66666666667)</f>
        <v>45695.66667</v>
      </c>
      <c r="H59" s="1">
        <f>IFERROR(__xludf.DUMMYFUNCTION("""COMPUTED_VALUE"""),1158.15)</f>
        <v>1158.15</v>
      </c>
      <c r="J59" s="2">
        <f>IFERROR(__xludf.DUMMYFUNCTION("""COMPUTED_VALUE"""),45695.66666666667)</f>
        <v>45695.66667</v>
      </c>
      <c r="K59" s="1">
        <f>IFERROR(__xludf.DUMMYFUNCTION("""COMPUTED_VALUE"""),1178.72)</f>
        <v>1178.72</v>
      </c>
      <c r="M59" s="2">
        <f>IFERROR(__xludf.DUMMYFUNCTION("""COMPUTED_VALUE"""),45695.66666666667)</f>
        <v>45695.66667</v>
      </c>
      <c r="N59" s="1">
        <f>IFERROR(__xludf.DUMMYFUNCTION("""COMPUTED_VALUE"""),5.18722604E8)</f>
        <v>518722604</v>
      </c>
    </row>
    <row r="60">
      <c r="A60" s="2">
        <f>IFERROR(__xludf.DUMMYFUNCTION("""COMPUTED_VALUE"""),45702.66666666667)</f>
        <v>45702.66667</v>
      </c>
      <c r="B60" s="1">
        <f>IFERROR(__xludf.DUMMYFUNCTION("""COMPUTED_VALUE"""),1184.46)</f>
        <v>1184.46</v>
      </c>
      <c r="D60" s="2">
        <f>IFERROR(__xludf.DUMMYFUNCTION("""COMPUTED_VALUE"""),45702.66666666667)</f>
        <v>45702.66667</v>
      </c>
      <c r="E60" s="1">
        <f>IFERROR(__xludf.DUMMYFUNCTION("""COMPUTED_VALUE"""),1206.29)</f>
        <v>1206.29</v>
      </c>
      <c r="G60" s="2">
        <f>IFERROR(__xludf.DUMMYFUNCTION("""COMPUTED_VALUE"""),45702.66666666667)</f>
        <v>45702.66667</v>
      </c>
      <c r="H60" s="1">
        <f>IFERROR(__xludf.DUMMYFUNCTION("""COMPUTED_VALUE"""),1161.19)</f>
        <v>1161.19</v>
      </c>
      <c r="J60" s="2">
        <f>IFERROR(__xludf.DUMMYFUNCTION("""COMPUTED_VALUE"""),45702.66666666667)</f>
        <v>45702.66667</v>
      </c>
      <c r="K60" s="1">
        <f>IFERROR(__xludf.DUMMYFUNCTION("""COMPUTED_VALUE"""),1203.24)</f>
        <v>1203.24</v>
      </c>
      <c r="M60" s="2">
        <f>IFERROR(__xludf.DUMMYFUNCTION("""COMPUTED_VALUE"""),45702.66666666667)</f>
        <v>45702.66667</v>
      </c>
      <c r="N60" s="1">
        <f>IFERROR(__xludf.DUMMYFUNCTION("""COMPUTED_VALUE"""),4.5265547E8)</f>
        <v>452655470</v>
      </c>
    </row>
    <row r="61">
      <c r="A61" s="2">
        <f>IFERROR(__xludf.DUMMYFUNCTION("""COMPUTED_VALUE"""),45709.66666666667)</f>
        <v>45709.66667</v>
      </c>
      <c r="B61" s="1">
        <f>IFERROR(__xludf.DUMMYFUNCTION("""COMPUTED_VALUE"""),1202.97)</f>
        <v>1202.97</v>
      </c>
      <c r="D61" s="2">
        <f>IFERROR(__xludf.DUMMYFUNCTION("""COMPUTED_VALUE"""),45709.66666666667)</f>
        <v>45709.66667</v>
      </c>
      <c r="E61" s="1">
        <f>IFERROR(__xludf.DUMMYFUNCTION("""COMPUTED_VALUE"""),1220.55)</f>
        <v>1220.55</v>
      </c>
      <c r="G61" s="2">
        <f>IFERROR(__xludf.DUMMYFUNCTION("""COMPUTED_VALUE"""),45709.66666666667)</f>
        <v>45709.66667</v>
      </c>
      <c r="H61" s="1">
        <f>IFERROR(__xludf.DUMMYFUNCTION("""COMPUTED_VALUE"""),1192.38)</f>
        <v>1192.38</v>
      </c>
      <c r="J61" s="2">
        <f>IFERROR(__xludf.DUMMYFUNCTION("""COMPUTED_VALUE"""),45709.66666666667)</f>
        <v>45709.66667</v>
      </c>
      <c r="K61" s="1">
        <f>IFERROR(__xludf.DUMMYFUNCTION("""COMPUTED_VALUE"""),1196.95)</f>
        <v>1196.95</v>
      </c>
      <c r="M61" s="2">
        <f>IFERROR(__xludf.DUMMYFUNCTION("""COMPUTED_VALUE"""),45709.66666666667)</f>
        <v>45709.66667</v>
      </c>
      <c r="N61" s="1">
        <f>IFERROR(__xludf.DUMMYFUNCTION("""COMPUTED_VALUE"""),3.99102328E8)</f>
        <v>399102328</v>
      </c>
    </row>
    <row r="62">
      <c r="A62" s="2">
        <f>IFERROR(__xludf.DUMMYFUNCTION("""COMPUTED_VALUE"""),45716.66666666667)</f>
        <v>45716.66667</v>
      </c>
      <c r="B62" s="1">
        <f>IFERROR(__xludf.DUMMYFUNCTION("""COMPUTED_VALUE"""),1201.05)</f>
        <v>1201.05</v>
      </c>
      <c r="D62" s="2">
        <f>IFERROR(__xludf.DUMMYFUNCTION("""COMPUTED_VALUE"""),45716.66666666667)</f>
        <v>45716.66667</v>
      </c>
      <c r="E62" s="1">
        <f>IFERROR(__xludf.DUMMYFUNCTION("""COMPUTED_VALUE"""),1223.02)</f>
        <v>1223.02</v>
      </c>
      <c r="G62" s="2">
        <f>IFERROR(__xludf.DUMMYFUNCTION("""COMPUTED_VALUE"""),45716.66666666667)</f>
        <v>45716.66667</v>
      </c>
      <c r="H62" s="1">
        <f>IFERROR(__xludf.DUMMYFUNCTION("""COMPUTED_VALUE"""),1187.46)</f>
        <v>1187.46</v>
      </c>
      <c r="J62" s="2">
        <f>IFERROR(__xludf.DUMMYFUNCTION("""COMPUTED_VALUE"""),45716.66666666667)</f>
        <v>45716.66667</v>
      </c>
      <c r="K62" s="1">
        <f>IFERROR(__xludf.DUMMYFUNCTION("""COMPUTED_VALUE"""),1216.75)</f>
        <v>1216.75</v>
      </c>
      <c r="M62" s="2">
        <f>IFERROR(__xludf.DUMMYFUNCTION("""COMPUTED_VALUE"""),45716.66666666667)</f>
        <v>45716.66667</v>
      </c>
      <c r="N62" s="1">
        <f>IFERROR(__xludf.DUMMYFUNCTION("""COMPUTED_VALUE"""),6.8944461E8)</f>
        <v>689444610</v>
      </c>
    </row>
    <row r="63">
      <c r="A63" s="2">
        <f>IFERROR(__xludf.DUMMYFUNCTION("""COMPUTED_VALUE"""),45723.66666666667)</f>
        <v>45723.66667</v>
      </c>
      <c r="B63" s="1">
        <f>IFERROR(__xludf.DUMMYFUNCTION("""COMPUTED_VALUE"""),1219.61)</f>
        <v>1219.61</v>
      </c>
      <c r="D63" s="2">
        <f>IFERROR(__xludf.DUMMYFUNCTION("""COMPUTED_VALUE"""),45723.66666666667)</f>
        <v>45723.66667</v>
      </c>
      <c r="E63" s="1">
        <f>IFERROR(__xludf.DUMMYFUNCTION("""COMPUTED_VALUE"""),1228.51)</f>
        <v>1228.51</v>
      </c>
      <c r="G63" s="2">
        <f>IFERROR(__xludf.DUMMYFUNCTION("""COMPUTED_VALUE"""),45723.66666666667)</f>
        <v>45723.66667</v>
      </c>
      <c r="H63" s="1">
        <f>IFERROR(__xludf.DUMMYFUNCTION("""COMPUTED_VALUE"""),1163.86)</f>
        <v>1163.86</v>
      </c>
      <c r="J63" s="2">
        <f>IFERROR(__xludf.DUMMYFUNCTION("""COMPUTED_VALUE"""),45723.66666666667)</f>
        <v>45723.66667</v>
      </c>
      <c r="K63" s="1">
        <f>IFERROR(__xludf.DUMMYFUNCTION("""COMPUTED_VALUE"""),1186.03)</f>
        <v>1186.03</v>
      </c>
      <c r="M63" s="2">
        <f>IFERROR(__xludf.DUMMYFUNCTION("""COMPUTED_VALUE"""),45723.66666666667)</f>
        <v>45723.66667</v>
      </c>
      <c r="N63" s="1">
        <f>IFERROR(__xludf.DUMMYFUNCTION("""COMPUTED_VALUE"""),6.33076108E8)</f>
        <v>633076108</v>
      </c>
    </row>
    <row r="64">
      <c r="A64" s="2">
        <f>IFERROR(__xludf.DUMMYFUNCTION("""COMPUTED_VALUE"""),45730.66666666667)</f>
        <v>45730.66667</v>
      </c>
      <c r="B64" s="1">
        <f>IFERROR(__xludf.DUMMYFUNCTION("""COMPUTED_VALUE"""),1180.71)</f>
        <v>1180.71</v>
      </c>
      <c r="D64" s="2">
        <f>IFERROR(__xludf.DUMMYFUNCTION("""COMPUTED_VALUE"""),45730.66666666667)</f>
        <v>45730.66667</v>
      </c>
      <c r="E64" s="1">
        <f>IFERROR(__xludf.DUMMYFUNCTION("""COMPUTED_VALUE"""),1181.48)</f>
        <v>1181.48</v>
      </c>
      <c r="G64" s="2">
        <f>IFERROR(__xludf.DUMMYFUNCTION("""COMPUTED_VALUE"""),45730.66666666667)</f>
        <v>45730.66667</v>
      </c>
      <c r="H64" s="1">
        <f>IFERROR(__xludf.DUMMYFUNCTION("""COMPUTED_VALUE"""),1087.92)</f>
        <v>1087.92</v>
      </c>
      <c r="J64" s="2">
        <f>IFERROR(__xludf.DUMMYFUNCTION("""COMPUTED_VALUE"""),45730.66666666667)</f>
        <v>45730.66667</v>
      </c>
      <c r="K64" s="1">
        <f>IFERROR(__xludf.DUMMYFUNCTION("""COMPUTED_VALUE"""),1112.16)</f>
        <v>1112.16</v>
      </c>
      <c r="M64" s="2">
        <f>IFERROR(__xludf.DUMMYFUNCTION("""COMPUTED_VALUE"""),45730.66666666667)</f>
        <v>45730.66667</v>
      </c>
      <c r="N64" s="1">
        <f>IFERROR(__xludf.DUMMYFUNCTION("""COMPUTED_VALUE"""),6.01026133E8)</f>
        <v>601026133</v>
      </c>
    </row>
    <row r="65">
      <c r="A65" s="2">
        <f>IFERROR(__xludf.DUMMYFUNCTION("""COMPUTED_VALUE"""),45737.66666666667)</f>
        <v>45737.66667</v>
      </c>
      <c r="B65" s="1">
        <f>IFERROR(__xludf.DUMMYFUNCTION("""COMPUTED_VALUE"""),1111.83)</f>
        <v>1111.83</v>
      </c>
      <c r="D65" s="2">
        <f>IFERROR(__xludf.DUMMYFUNCTION("""COMPUTED_VALUE"""),45737.66666666667)</f>
        <v>45737.66667</v>
      </c>
      <c r="E65" s="1">
        <f>IFERROR(__xludf.DUMMYFUNCTION("""COMPUTED_VALUE"""),1141.75)</f>
        <v>1141.75</v>
      </c>
      <c r="G65" s="2">
        <f>IFERROR(__xludf.DUMMYFUNCTION("""COMPUTED_VALUE"""),45737.66666666667)</f>
        <v>45737.66667</v>
      </c>
      <c r="H65" s="1">
        <f>IFERROR(__xludf.DUMMYFUNCTION("""COMPUTED_VALUE"""),1111.83)</f>
        <v>1111.83</v>
      </c>
      <c r="J65" s="2">
        <f>IFERROR(__xludf.DUMMYFUNCTION("""COMPUTED_VALUE"""),45737.66666666667)</f>
        <v>45737.66667</v>
      </c>
      <c r="K65" s="1">
        <f>IFERROR(__xludf.DUMMYFUNCTION("""COMPUTED_VALUE"""),1140.65)</f>
        <v>1140.65</v>
      </c>
      <c r="M65" s="2">
        <f>IFERROR(__xludf.DUMMYFUNCTION("""COMPUTED_VALUE"""),45737.66666666667)</f>
        <v>45737.66667</v>
      </c>
      <c r="N65" s="1">
        <f>IFERROR(__xludf.DUMMYFUNCTION("""COMPUTED_VALUE"""),5.61661647E8)</f>
        <v>561661647</v>
      </c>
    </row>
    <row r="66">
      <c r="A66" s="2">
        <f>IFERROR(__xludf.DUMMYFUNCTION("""COMPUTED_VALUE"""),45744.66666666667)</f>
        <v>45744.66667</v>
      </c>
      <c r="B66" s="1">
        <f>IFERROR(__xludf.DUMMYFUNCTION("""COMPUTED_VALUE"""),1145.39)</f>
        <v>1145.39</v>
      </c>
      <c r="D66" s="2">
        <f>IFERROR(__xludf.DUMMYFUNCTION("""COMPUTED_VALUE"""),45744.66666666667)</f>
        <v>45744.66667</v>
      </c>
      <c r="E66" s="1">
        <f>IFERROR(__xludf.DUMMYFUNCTION("""COMPUTED_VALUE"""),1172.66)</f>
        <v>1172.66</v>
      </c>
      <c r="G66" s="2">
        <f>IFERROR(__xludf.DUMMYFUNCTION("""COMPUTED_VALUE"""),45744.66666666667)</f>
        <v>45744.66667</v>
      </c>
      <c r="H66" s="1">
        <f>IFERROR(__xludf.DUMMYFUNCTION("""COMPUTED_VALUE"""),1133.0)</f>
        <v>1133</v>
      </c>
      <c r="J66" s="2">
        <f>IFERROR(__xludf.DUMMYFUNCTION("""COMPUTED_VALUE"""),45744.66666666667)</f>
        <v>45744.66667</v>
      </c>
      <c r="K66" s="1">
        <f>IFERROR(__xludf.DUMMYFUNCTION("""COMPUTED_VALUE"""),1133.73)</f>
        <v>1133.73</v>
      </c>
      <c r="M66" s="2">
        <f>IFERROR(__xludf.DUMMYFUNCTION("""COMPUTED_VALUE"""),45744.66666666667)</f>
        <v>45744.66667</v>
      </c>
      <c r="N66" s="1">
        <f>IFERROR(__xludf.DUMMYFUNCTION("""COMPUTED_VALUE"""),5.21917562E8)</f>
        <v>521917562</v>
      </c>
    </row>
    <row r="67">
      <c r="A67" s="2">
        <f>IFERROR(__xludf.DUMMYFUNCTION("""COMPUTED_VALUE"""),45751.66666666667)</f>
        <v>45751.66667</v>
      </c>
      <c r="B67" s="1">
        <f>IFERROR(__xludf.DUMMYFUNCTION("""COMPUTED_VALUE"""),1133.97)</f>
        <v>1133.97</v>
      </c>
      <c r="D67" s="2">
        <f>IFERROR(__xludf.DUMMYFUNCTION("""COMPUTED_VALUE"""),45751.66666666667)</f>
        <v>45751.66667</v>
      </c>
      <c r="E67" s="1">
        <f>IFERROR(__xludf.DUMMYFUNCTION("""COMPUTED_VALUE"""),1147.12)</f>
        <v>1147.12</v>
      </c>
      <c r="G67" s="2">
        <f>IFERROR(__xludf.DUMMYFUNCTION("""COMPUTED_VALUE"""),45751.66666666667)</f>
        <v>45751.66667</v>
      </c>
      <c r="H67" s="1">
        <f>IFERROR(__xludf.DUMMYFUNCTION("""COMPUTED_VALUE"""),1000.36)</f>
        <v>1000.36</v>
      </c>
      <c r="J67" s="2">
        <f>IFERROR(__xludf.DUMMYFUNCTION("""COMPUTED_VALUE"""),45751.66666666667)</f>
        <v>45751.66667</v>
      </c>
      <c r="K67" s="1">
        <f>IFERROR(__xludf.DUMMYFUNCTION("""COMPUTED_VALUE"""),1000.9)</f>
        <v>1000.9</v>
      </c>
      <c r="M67" s="2">
        <f>IFERROR(__xludf.DUMMYFUNCTION("""COMPUTED_VALUE"""),45751.66666666667)</f>
        <v>45751.66667</v>
      </c>
      <c r="N67" s="1">
        <f>IFERROR(__xludf.DUMMYFUNCTION("""COMPUTED_VALUE"""),6.95258509E8)</f>
        <v>695258509</v>
      </c>
    </row>
    <row r="68">
      <c r="A68" s="2">
        <f>IFERROR(__xludf.DUMMYFUNCTION("""COMPUTED_VALUE"""),45758.66666666667)</f>
        <v>45758.66667</v>
      </c>
      <c r="B68" s="1">
        <f>IFERROR(__xludf.DUMMYFUNCTION("""COMPUTED_VALUE"""),986.28)</f>
        <v>986.28</v>
      </c>
      <c r="D68" s="2">
        <f>IFERROR(__xludf.DUMMYFUNCTION("""COMPUTED_VALUE"""),45758.66666666667)</f>
        <v>45758.66667</v>
      </c>
      <c r="E68" s="1">
        <f>IFERROR(__xludf.DUMMYFUNCTION("""COMPUTED_VALUE"""),1076.65)</f>
        <v>1076.65</v>
      </c>
      <c r="G68" s="2">
        <f>IFERROR(__xludf.DUMMYFUNCTION("""COMPUTED_VALUE"""),45758.66666666667)</f>
        <v>45758.66667</v>
      </c>
      <c r="H68" s="1">
        <f>IFERROR(__xludf.DUMMYFUNCTION("""COMPUTED_VALUE"""),962.01)</f>
        <v>962.01</v>
      </c>
      <c r="J68" s="2">
        <f>IFERROR(__xludf.DUMMYFUNCTION("""COMPUTED_VALUE"""),45758.66666666667)</f>
        <v>45758.66667</v>
      </c>
      <c r="K68" s="1">
        <f>IFERROR(__xludf.DUMMYFUNCTION("""COMPUTED_VALUE"""),1010.97)</f>
        <v>1010.97</v>
      </c>
      <c r="M68" s="2">
        <f>IFERROR(__xludf.DUMMYFUNCTION("""COMPUTED_VALUE"""),45758.66666666667)</f>
        <v>45758.66667</v>
      </c>
      <c r="N68" s="1">
        <f>IFERROR(__xludf.DUMMYFUNCTION("""COMPUTED_VALUE"""),7.71252773E8)</f>
        <v>771252773</v>
      </c>
    </row>
    <row r="69">
      <c r="A69" s="2">
        <f>IFERROR(__xludf.DUMMYFUNCTION("""COMPUTED_VALUE"""),45764.66666666667)</f>
        <v>45764.66667</v>
      </c>
      <c r="B69" s="1">
        <f>IFERROR(__xludf.DUMMYFUNCTION("""COMPUTED_VALUE"""),1014.83)</f>
        <v>1014.83</v>
      </c>
      <c r="D69" s="2">
        <f>IFERROR(__xludf.DUMMYFUNCTION("""COMPUTED_VALUE"""),45764.66666666667)</f>
        <v>45764.66667</v>
      </c>
      <c r="E69" s="1">
        <f>IFERROR(__xludf.DUMMYFUNCTION("""COMPUTED_VALUE"""),1033.72)</f>
        <v>1033.72</v>
      </c>
      <c r="G69" s="2">
        <f>IFERROR(__xludf.DUMMYFUNCTION("""COMPUTED_VALUE"""),45764.66666666667)</f>
        <v>45764.66667</v>
      </c>
      <c r="H69" s="1">
        <f>IFERROR(__xludf.DUMMYFUNCTION("""COMPUTED_VALUE"""),989.74)</f>
        <v>989.74</v>
      </c>
      <c r="J69" s="2">
        <f>IFERROR(__xludf.DUMMYFUNCTION("""COMPUTED_VALUE"""),45764.66666666667)</f>
        <v>45764.66667</v>
      </c>
      <c r="K69" s="1">
        <f>IFERROR(__xludf.DUMMYFUNCTION("""COMPUTED_VALUE"""),1016.73)</f>
        <v>1016.73</v>
      </c>
      <c r="M69" s="2">
        <f>IFERROR(__xludf.DUMMYFUNCTION("""COMPUTED_VALUE"""),45764.66666666667)</f>
        <v>45764.66667</v>
      </c>
      <c r="N69" s="1">
        <f>IFERROR(__xludf.DUMMYFUNCTION("""COMPUTED_VALUE"""),3.76323116E8)</f>
        <v>376323116</v>
      </c>
    </row>
    <row r="70">
      <c r="A70" s="2">
        <f>IFERROR(__xludf.DUMMYFUNCTION("""COMPUTED_VALUE"""),45772.66666666667)</f>
        <v>45772.66667</v>
      </c>
      <c r="B70" s="1">
        <f>IFERROR(__xludf.DUMMYFUNCTION("""COMPUTED_VALUE"""),1012.19)</f>
        <v>1012.19</v>
      </c>
      <c r="D70" s="2">
        <f>IFERROR(__xludf.DUMMYFUNCTION("""COMPUTED_VALUE"""),45772.66666666667)</f>
        <v>45772.66667</v>
      </c>
      <c r="E70" s="1">
        <f>IFERROR(__xludf.DUMMYFUNCTION("""COMPUTED_VALUE"""),1063.14)</f>
        <v>1063.14</v>
      </c>
      <c r="G70" s="2">
        <f>IFERROR(__xludf.DUMMYFUNCTION("""COMPUTED_VALUE"""),45772.66666666667)</f>
        <v>45772.66667</v>
      </c>
      <c r="H70" s="1">
        <f>IFERROR(__xludf.DUMMYFUNCTION("""COMPUTED_VALUE"""),992.17)</f>
        <v>992.17</v>
      </c>
      <c r="J70" s="2">
        <f>IFERROR(__xludf.DUMMYFUNCTION("""COMPUTED_VALUE"""),45772.66666666667)</f>
        <v>45772.66667</v>
      </c>
      <c r="K70" s="1">
        <f>IFERROR(__xludf.DUMMYFUNCTION("""COMPUTED_VALUE"""),1062.74)</f>
        <v>1062.74</v>
      </c>
      <c r="M70" s="2">
        <f>IFERROR(__xludf.DUMMYFUNCTION("""COMPUTED_VALUE"""),45772.66666666667)</f>
        <v>45772.66667</v>
      </c>
      <c r="N70" s="1">
        <f>IFERROR(__xludf.DUMMYFUNCTION("""COMPUTED_VALUE"""),5.19005769E8)</f>
        <v>519005769</v>
      </c>
    </row>
    <row r="71">
      <c r="A71" s="2">
        <f>IFERROR(__xludf.DUMMYFUNCTION("""COMPUTED_VALUE"""),45779.66666666667)</f>
        <v>45779.66667</v>
      </c>
      <c r="B71" s="1">
        <f>IFERROR(__xludf.DUMMYFUNCTION("""COMPUTED_VALUE"""),1062.46)</f>
        <v>1062.46</v>
      </c>
      <c r="D71" s="2">
        <f>IFERROR(__xludf.DUMMYFUNCTION("""COMPUTED_VALUE"""),45779.66666666667)</f>
        <v>45779.66667</v>
      </c>
      <c r="E71" s="1">
        <f>IFERROR(__xludf.DUMMYFUNCTION("""COMPUTED_VALUE"""),1085.6)</f>
        <v>1085.6</v>
      </c>
      <c r="G71" s="2">
        <f>IFERROR(__xludf.DUMMYFUNCTION("""COMPUTED_VALUE"""),45779.66666666667)</f>
        <v>45779.66667</v>
      </c>
      <c r="H71" s="1">
        <f>IFERROR(__xludf.DUMMYFUNCTION("""COMPUTED_VALUE"""),1045.73)</f>
        <v>1045.73</v>
      </c>
      <c r="J71" s="2">
        <f>IFERROR(__xludf.DUMMYFUNCTION("""COMPUTED_VALUE"""),45779.66666666667)</f>
        <v>45779.66667</v>
      </c>
      <c r="K71" s="1">
        <f>IFERROR(__xludf.DUMMYFUNCTION("""COMPUTED_VALUE"""),1080.93)</f>
        <v>1080.93</v>
      </c>
      <c r="M71" s="2">
        <f>IFERROR(__xludf.DUMMYFUNCTION("""COMPUTED_VALUE"""),45779.66666666667)</f>
        <v>45779.66667</v>
      </c>
      <c r="N71" s="1">
        <f>IFERROR(__xludf.DUMMYFUNCTION("""COMPUTED_VALUE"""),5.06893515E8)</f>
        <v>506893515</v>
      </c>
    </row>
    <row r="72">
      <c r="A72" s="2">
        <f>IFERROR(__xludf.DUMMYFUNCTION("""COMPUTED_VALUE"""),45786.66666666667)</f>
        <v>45786.66667</v>
      </c>
      <c r="B72" s="1">
        <f>IFERROR(__xludf.DUMMYFUNCTION("""COMPUTED_VALUE"""),1062.37)</f>
        <v>1062.37</v>
      </c>
      <c r="D72" s="2">
        <f>IFERROR(__xludf.DUMMYFUNCTION("""COMPUTED_VALUE"""),45786.66666666667)</f>
        <v>45786.66667</v>
      </c>
      <c r="E72" s="1">
        <f>IFERROR(__xludf.DUMMYFUNCTION("""COMPUTED_VALUE"""),1155.77)</f>
        <v>1155.77</v>
      </c>
      <c r="G72" s="2">
        <f>IFERROR(__xludf.DUMMYFUNCTION("""COMPUTED_VALUE"""),45786.66666666667)</f>
        <v>45786.66667</v>
      </c>
      <c r="H72" s="1">
        <f>IFERROR(__xludf.DUMMYFUNCTION("""COMPUTED_VALUE"""),1061.95)</f>
        <v>1061.95</v>
      </c>
      <c r="J72" s="2">
        <f>IFERROR(__xludf.DUMMYFUNCTION("""COMPUTED_VALUE"""),45786.66666666667)</f>
        <v>45786.66667</v>
      </c>
      <c r="K72" s="1">
        <f>IFERROR(__xludf.DUMMYFUNCTION("""COMPUTED_VALUE"""),1148.88)</f>
        <v>1148.88</v>
      </c>
      <c r="M72" s="2">
        <f>IFERROR(__xludf.DUMMYFUNCTION("""COMPUTED_VALUE"""),45786.66666666667)</f>
        <v>45786.66667</v>
      </c>
      <c r="N72" s="1">
        <f>IFERROR(__xludf.DUMMYFUNCTION("""COMPUTED_VALUE"""),5.83803997E8)</f>
        <v>583803997</v>
      </c>
    </row>
    <row r="73">
      <c r="A73" s="2">
        <f>IFERROR(__xludf.DUMMYFUNCTION("""COMPUTED_VALUE"""),45793.66666666667)</f>
        <v>45793.66667</v>
      </c>
      <c r="B73" s="1">
        <f>IFERROR(__xludf.DUMMYFUNCTION("""COMPUTED_VALUE"""),1182.09)</f>
        <v>1182.09</v>
      </c>
      <c r="D73" s="2">
        <f>IFERROR(__xludf.DUMMYFUNCTION("""COMPUTED_VALUE"""),45793.66666666667)</f>
        <v>45793.66667</v>
      </c>
      <c r="E73" s="1">
        <f>IFERROR(__xludf.DUMMYFUNCTION("""COMPUTED_VALUE"""),1214.82)</f>
        <v>1214.82</v>
      </c>
      <c r="G73" s="2">
        <f>IFERROR(__xludf.DUMMYFUNCTION("""COMPUTED_VALUE"""),45793.66666666667)</f>
        <v>45793.66667</v>
      </c>
      <c r="H73" s="1">
        <f>IFERROR(__xludf.DUMMYFUNCTION("""COMPUTED_VALUE"""),1170.77)</f>
        <v>1170.77</v>
      </c>
      <c r="J73" s="2">
        <f>IFERROR(__xludf.DUMMYFUNCTION("""COMPUTED_VALUE"""),45793.66666666667)</f>
        <v>45793.66667</v>
      </c>
      <c r="K73" s="1">
        <f>IFERROR(__xludf.DUMMYFUNCTION("""COMPUTED_VALUE"""),1214.79)</f>
        <v>1214.79</v>
      </c>
      <c r="M73" s="2">
        <f>IFERROR(__xludf.DUMMYFUNCTION("""COMPUTED_VALUE"""),45793.66666666667)</f>
        <v>45793.66667</v>
      </c>
      <c r="N73" s="1">
        <f>IFERROR(__xludf.DUMMYFUNCTION("""COMPUTED_VALUE"""),4.98234114E8)</f>
        <v>498234114</v>
      </c>
    </row>
    <row r="74">
      <c r="A74" s="2">
        <f>IFERROR(__xludf.DUMMYFUNCTION("""COMPUTED_VALUE"""),45800.66666666667)</f>
        <v>45800.66667</v>
      </c>
      <c r="B74" s="1">
        <f>IFERROR(__xludf.DUMMYFUNCTION("""COMPUTED_VALUE"""),1209.35)</f>
        <v>1209.35</v>
      </c>
      <c r="D74" s="2">
        <f>IFERROR(__xludf.DUMMYFUNCTION("""COMPUTED_VALUE"""),45800.66666666667)</f>
        <v>45800.66667</v>
      </c>
      <c r="E74" s="1">
        <f>IFERROR(__xludf.DUMMYFUNCTION("""COMPUTED_VALUE"""),1216.32)</f>
        <v>1216.32</v>
      </c>
      <c r="G74" s="2">
        <f>IFERROR(__xludf.DUMMYFUNCTION("""COMPUTED_VALUE"""),45800.66666666667)</f>
        <v>45800.66667</v>
      </c>
      <c r="H74" s="1">
        <f>IFERROR(__xludf.DUMMYFUNCTION("""COMPUTED_VALUE"""),1170.09)</f>
        <v>1170.09</v>
      </c>
      <c r="J74" s="2">
        <f>IFERROR(__xludf.DUMMYFUNCTION("""COMPUTED_VALUE"""),45800.66666666667)</f>
        <v>45800.66667</v>
      </c>
      <c r="K74" s="1">
        <f>IFERROR(__xludf.DUMMYFUNCTION("""COMPUTED_VALUE"""),1179.69)</f>
        <v>1179.69</v>
      </c>
      <c r="M74" s="2">
        <f>IFERROR(__xludf.DUMMYFUNCTION("""COMPUTED_VALUE"""),45800.66666666667)</f>
        <v>45800.66667</v>
      </c>
      <c r="N74" s="1">
        <f>IFERROR(__xludf.DUMMYFUNCTION("""COMPUTED_VALUE"""),3.96984627E8)</f>
        <v>396984627</v>
      </c>
    </row>
    <row r="75">
      <c r="A75" s="2">
        <f>IFERROR(__xludf.DUMMYFUNCTION("""COMPUTED_VALUE"""),45807.66666666667)</f>
        <v>45807.66667</v>
      </c>
      <c r="B75" s="1">
        <f>IFERROR(__xludf.DUMMYFUNCTION("""COMPUTED_VALUE"""),1193.49)</f>
        <v>1193.49</v>
      </c>
      <c r="D75" s="2">
        <f>IFERROR(__xludf.DUMMYFUNCTION("""COMPUTED_VALUE"""),45807.66666666667)</f>
        <v>45807.66667</v>
      </c>
      <c r="E75" s="1">
        <f>IFERROR(__xludf.DUMMYFUNCTION("""COMPUTED_VALUE"""),1204.76)</f>
        <v>1204.76</v>
      </c>
      <c r="G75" s="2">
        <f>IFERROR(__xludf.DUMMYFUNCTION("""COMPUTED_VALUE"""),45807.66666666667)</f>
        <v>45807.66667</v>
      </c>
      <c r="H75" s="1">
        <f>IFERROR(__xludf.DUMMYFUNCTION("""COMPUTED_VALUE"""),1173.2)</f>
        <v>1173.2</v>
      </c>
      <c r="J75" s="2">
        <f>IFERROR(__xludf.DUMMYFUNCTION("""COMPUTED_VALUE"""),45807.66666666667)</f>
        <v>45807.66667</v>
      </c>
      <c r="K75" s="1">
        <f>IFERROR(__xludf.DUMMYFUNCTION("""COMPUTED_VALUE"""),1193.3)</f>
        <v>1193.3</v>
      </c>
      <c r="M75" s="2">
        <f>IFERROR(__xludf.DUMMYFUNCTION("""COMPUTED_VALUE"""),45807.66666666667)</f>
        <v>45807.66667</v>
      </c>
      <c r="N75" s="1">
        <f>IFERROR(__xludf.DUMMYFUNCTION("""COMPUTED_VALUE"""),4.52452581E8)</f>
        <v>452452581</v>
      </c>
    </row>
    <row r="76">
      <c r="A76" s="2">
        <f>IFERROR(__xludf.DUMMYFUNCTION("""COMPUTED_VALUE"""),45814.66666666667)</f>
        <v>45814.66667</v>
      </c>
      <c r="B76" s="1">
        <f>IFERROR(__xludf.DUMMYFUNCTION("""COMPUTED_VALUE"""),1188.19)</f>
        <v>1188.19</v>
      </c>
      <c r="D76" s="2">
        <f>IFERROR(__xludf.DUMMYFUNCTION("""COMPUTED_VALUE"""),45814.66666666667)</f>
        <v>45814.66667</v>
      </c>
      <c r="E76" s="1">
        <f>IFERROR(__xludf.DUMMYFUNCTION("""COMPUTED_VALUE"""),1205.4)</f>
        <v>1205.4</v>
      </c>
      <c r="G76" s="2">
        <f>IFERROR(__xludf.DUMMYFUNCTION("""COMPUTED_VALUE"""),45814.66666666667)</f>
        <v>45814.66667</v>
      </c>
      <c r="H76" s="1">
        <f>IFERROR(__xludf.DUMMYFUNCTION("""COMPUTED_VALUE"""),1179.03)</f>
        <v>1179.03</v>
      </c>
      <c r="J76" s="2">
        <f>IFERROR(__xludf.DUMMYFUNCTION("""COMPUTED_VALUE"""),45814.66666666667)</f>
        <v>45814.66667</v>
      </c>
      <c r="K76" s="1">
        <f>IFERROR(__xludf.DUMMYFUNCTION("""COMPUTED_VALUE"""),1203.37)</f>
        <v>1203.37</v>
      </c>
      <c r="M76" s="2">
        <f>IFERROR(__xludf.DUMMYFUNCTION("""COMPUTED_VALUE"""),45814.66666666667)</f>
        <v>45814.66667</v>
      </c>
      <c r="N76" s="1">
        <f>IFERROR(__xludf.DUMMYFUNCTION("""COMPUTED_VALUE"""),4.58931845E8)</f>
        <v>458931845</v>
      </c>
    </row>
    <row r="77">
      <c r="A77" s="2">
        <f>IFERROR(__xludf.DUMMYFUNCTION("""COMPUTED_VALUE"""),45821.66666666667)</f>
        <v>45821.66667</v>
      </c>
      <c r="B77" s="1">
        <f>IFERROR(__xludf.DUMMYFUNCTION("""COMPUTED_VALUE"""),1209.48)</f>
        <v>1209.48</v>
      </c>
      <c r="D77" s="2">
        <f>IFERROR(__xludf.DUMMYFUNCTION("""COMPUTED_VALUE"""),45821.66666666667)</f>
        <v>45821.66667</v>
      </c>
      <c r="E77" s="1">
        <f>IFERROR(__xludf.DUMMYFUNCTION("""COMPUTED_VALUE"""),1243.06)</f>
        <v>1243.06</v>
      </c>
      <c r="G77" s="2">
        <f>IFERROR(__xludf.DUMMYFUNCTION("""COMPUTED_VALUE"""),45821.66666666667)</f>
        <v>45821.66667</v>
      </c>
      <c r="H77" s="1">
        <f>IFERROR(__xludf.DUMMYFUNCTION("""COMPUTED_VALUE"""),1205.1)</f>
        <v>1205.1</v>
      </c>
      <c r="J77" s="2">
        <f>IFERROR(__xludf.DUMMYFUNCTION("""COMPUTED_VALUE"""),45821.66666666667)</f>
        <v>45821.66667</v>
      </c>
      <c r="K77" s="1">
        <f>IFERROR(__xludf.DUMMYFUNCTION("""COMPUTED_VALUE"""),1215.32)</f>
        <v>1215.32</v>
      </c>
      <c r="M77" s="2">
        <f>IFERROR(__xludf.DUMMYFUNCTION("""COMPUTED_VALUE"""),45821.66666666667)</f>
        <v>45821.66667</v>
      </c>
      <c r="N77" s="1">
        <f>IFERROR(__xludf.DUMMYFUNCTION("""COMPUTED_VALUE"""),6.4768932E8)</f>
        <v>647689320</v>
      </c>
    </row>
    <row r="78">
      <c r="A78" s="2">
        <f>IFERROR(__xludf.DUMMYFUNCTION("""COMPUTED_VALUE"""),45828.66666666667)</f>
        <v>45828.66667</v>
      </c>
      <c r="B78" s="1">
        <f>IFERROR(__xludf.DUMMYFUNCTION("""COMPUTED_VALUE"""),1221.58)</f>
        <v>1221.58</v>
      </c>
      <c r="D78" s="2">
        <f>IFERROR(__xludf.DUMMYFUNCTION("""COMPUTED_VALUE"""),45828.66666666667)</f>
        <v>45828.66667</v>
      </c>
      <c r="E78" s="1">
        <f>IFERROR(__xludf.DUMMYFUNCTION("""COMPUTED_VALUE"""),1238.06)</f>
        <v>1238.06</v>
      </c>
      <c r="G78" s="2">
        <f>IFERROR(__xludf.DUMMYFUNCTION("""COMPUTED_VALUE"""),45828.66666666667)</f>
        <v>45828.66667</v>
      </c>
      <c r="H78" s="1">
        <f>IFERROR(__xludf.DUMMYFUNCTION("""COMPUTED_VALUE"""),1212.37)</f>
        <v>1212.37</v>
      </c>
      <c r="J78" s="2">
        <f>IFERROR(__xludf.DUMMYFUNCTION("""COMPUTED_VALUE"""),45828.66666666667)</f>
        <v>45828.66667</v>
      </c>
      <c r="K78" s="1">
        <f>IFERROR(__xludf.DUMMYFUNCTION("""COMPUTED_VALUE"""),1225.74)</f>
        <v>1225.74</v>
      </c>
      <c r="M78" s="2">
        <f>IFERROR(__xludf.DUMMYFUNCTION("""COMPUTED_VALUE"""),45828.66666666667)</f>
        <v>45828.66667</v>
      </c>
      <c r="N78" s="1">
        <f>IFERROR(__xludf.DUMMYFUNCTION("""COMPUTED_VALUE"""),5.446453E8)</f>
        <v>544645300</v>
      </c>
    </row>
    <row r="79">
      <c r="A79" s="2">
        <f>IFERROR(__xludf.DUMMYFUNCTION("""COMPUTED_VALUE"""),45835.66666666667)</f>
        <v>45835.66667</v>
      </c>
      <c r="B79" s="1">
        <f>IFERROR(__xludf.DUMMYFUNCTION("""COMPUTED_VALUE"""),1219.98)</f>
        <v>1219.98</v>
      </c>
      <c r="D79" s="2">
        <f>IFERROR(__xludf.DUMMYFUNCTION("""COMPUTED_VALUE"""),45835.66666666667)</f>
        <v>45835.66667</v>
      </c>
      <c r="E79" s="1">
        <f>IFERROR(__xludf.DUMMYFUNCTION("""COMPUTED_VALUE"""),1273.22)</f>
        <v>1273.22</v>
      </c>
      <c r="G79" s="2">
        <f>IFERROR(__xludf.DUMMYFUNCTION("""COMPUTED_VALUE"""),45835.66666666667)</f>
        <v>45835.66667</v>
      </c>
      <c r="H79" s="1">
        <f>IFERROR(__xludf.DUMMYFUNCTION("""COMPUTED_VALUE"""),1209.29)</f>
        <v>1209.29</v>
      </c>
      <c r="J79" s="2">
        <f>IFERROR(__xludf.DUMMYFUNCTION("""COMPUTED_VALUE"""),45835.66666666667)</f>
        <v>45835.66667</v>
      </c>
      <c r="K79" s="1">
        <f>IFERROR(__xludf.DUMMYFUNCTION("""COMPUTED_VALUE"""),1267.1)</f>
        <v>1267.1</v>
      </c>
      <c r="M79" s="2">
        <f>IFERROR(__xludf.DUMMYFUNCTION("""COMPUTED_VALUE"""),45835.66666666667)</f>
        <v>45835.66667</v>
      </c>
      <c r="N79" s="1">
        <f>IFERROR(__xludf.DUMMYFUNCTION("""COMPUTED_VALUE"""),6.0532085E8)</f>
        <v>605320850</v>
      </c>
    </row>
    <row r="80">
      <c r="A80" s="2">
        <f>IFERROR(__xludf.DUMMYFUNCTION("""COMPUTED_VALUE"""),45841.54166666667)</f>
        <v>45841.54167</v>
      </c>
      <c r="B80" s="1">
        <f>IFERROR(__xludf.DUMMYFUNCTION("""COMPUTED_VALUE"""),1278.8)</f>
        <v>1278.8</v>
      </c>
      <c r="D80" s="2">
        <f>IFERROR(__xludf.DUMMYFUNCTION("""COMPUTED_VALUE"""),45841.54166666667)</f>
        <v>45841.54167</v>
      </c>
      <c r="E80" s="1">
        <f>IFERROR(__xludf.DUMMYFUNCTION("""COMPUTED_VALUE"""),1293.07)</f>
        <v>1293.07</v>
      </c>
      <c r="G80" s="2">
        <f>IFERROR(__xludf.DUMMYFUNCTION("""COMPUTED_VALUE"""),45841.54166666667)</f>
        <v>45841.54167</v>
      </c>
      <c r="H80" s="1">
        <f>IFERROR(__xludf.DUMMYFUNCTION("""COMPUTED_VALUE"""),1272.76)</f>
        <v>1272.76</v>
      </c>
      <c r="J80" s="2">
        <f>IFERROR(__xludf.DUMMYFUNCTION("""COMPUTED_VALUE"""),45841.54166666667)</f>
        <v>45841.54167</v>
      </c>
      <c r="K80" s="1">
        <f>IFERROR(__xludf.DUMMYFUNCTION("""COMPUTED_VALUE"""),1285.81)</f>
        <v>1285.81</v>
      </c>
      <c r="M80" s="2">
        <f>IFERROR(__xludf.DUMMYFUNCTION("""COMPUTED_VALUE"""),45841.54166666667)</f>
        <v>45841.54167</v>
      </c>
      <c r="N80" s="1">
        <f>IFERROR(__xludf.DUMMYFUNCTION("""COMPUTED_VALUE"""),4.34221118E8)</f>
        <v>434221118</v>
      </c>
    </row>
    <row r="81">
      <c r="A81" s="2">
        <f>IFERROR(__xludf.DUMMYFUNCTION("""COMPUTED_VALUE"""),45849.66666666667)</f>
        <v>45849.66667</v>
      </c>
      <c r="B81" s="1">
        <f>IFERROR(__xludf.DUMMYFUNCTION("""COMPUTED_VALUE"""),1284.06)</f>
        <v>1284.06</v>
      </c>
      <c r="D81" s="2">
        <f>IFERROR(__xludf.DUMMYFUNCTION("""COMPUTED_VALUE"""),45849.66666666667)</f>
        <v>45849.66667</v>
      </c>
      <c r="E81" s="1">
        <f>IFERROR(__xludf.DUMMYFUNCTION("""COMPUTED_VALUE"""),1287.38)</f>
        <v>1287.38</v>
      </c>
      <c r="G81" s="2">
        <f>IFERROR(__xludf.DUMMYFUNCTION("""COMPUTED_VALUE"""),45849.66666666667)</f>
        <v>45849.66667</v>
      </c>
      <c r="H81" s="1">
        <f>IFERROR(__xludf.DUMMYFUNCTION("""COMPUTED_VALUE"""),1249.71)</f>
        <v>1249.71</v>
      </c>
      <c r="J81" s="2">
        <f>IFERROR(__xludf.DUMMYFUNCTION("""COMPUTED_VALUE"""),45849.66666666667)</f>
        <v>45849.66667</v>
      </c>
      <c r="K81" s="1">
        <f>IFERROR(__xludf.DUMMYFUNCTION("""COMPUTED_VALUE"""),1251.56)</f>
        <v>1251.56</v>
      </c>
      <c r="M81" s="2">
        <f>IFERROR(__xludf.DUMMYFUNCTION("""COMPUTED_VALUE"""),45849.66666666667)</f>
        <v>45849.66667</v>
      </c>
      <c r="N81" s="1">
        <f>IFERROR(__xludf.DUMMYFUNCTION("""COMPUTED_VALUE"""),5.09504018E8)</f>
        <v>509504018</v>
      </c>
    </row>
    <row r="82">
      <c r="A82" s="2">
        <f>IFERROR(__xludf.DUMMYFUNCTION("""COMPUTED_VALUE"""),45856.66666666667)</f>
        <v>45856.66667</v>
      </c>
      <c r="B82" s="1">
        <f>IFERROR(__xludf.DUMMYFUNCTION("""COMPUTED_VALUE"""),1252.62)</f>
        <v>1252.62</v>
      </c>
      <c r="D82" s="2">
        <f>IFERROR(__xludf.DUMMYFUNCTION("""COMPUTED_VALUE"""),45856.66666666667)</f>
        <v>45856.66667</v>
      </c>
      <c r="E82" s="1">
        <f>IFERROR(__xludf.DUMMYFUNCTION("""COMPUTED_VALUE"""),1272.04)</f>
        <v>1272.04</v>
      </c>
      <c r="G82" s="2">
        <f>IFERROR(__xludf.DUMMYFUNCTION("""COMPUTED_VALUE"""),45856.66666666667)</f>
        <v>45856.66667</v>
      </c>
      <c r="H82" s="1">
        <f>IFERROR(__xludf.DUMMYFUNCTION("""COMPUTED_VALUE"""),1239.99)</f>
        <v>1239.99</v>
      </c>
      <c r="J82" s="2">
        <f>IFERROR(__xludf.DUMMYFUNCTION("""COMPUTED_VALUE"""),45856.66666666667)</f>
        <v>45856.66667</v>
      </c>
      <c r="K82" s="1">
        <f>IFERROR(__xludf.DUMMYFUNCTION("""COMPUTED_VALUE"""),1263.26)</f>
        <v>1263.26</v>
      </c>
      <c r="M82" s="2">
        <f>IFERROR(__xludf.DUMMYFUNCTION("""COMPUTED_VALUE"""),45856.66666666667)</f>
        <v>45856.66667</v>
      </c>
      <c r="N82" s="1">
        <f>IFERROR(__xludf.DUMMYFUNCTION("""COMPUTED_VALUE"""),7.61653937E8)</f>
        <v>761653937</v>
      </c>
    </row>
    <row r="83">
      <c r="A83" s="2">
        <f>IFERROR(__xludf.DUMMYFUNCTION("""COMPUTED_VALUE"""),45863.66666666667)</f>
        <v>45863.66667</v>
      </c>
      <c r="B83" s="1">
        <f>IFERROR(__xludf.DUMMYFUNCTION("""COMPUTED_VALUE"""),1266.59)</f>
        <v>1266.59</v>
      </c>
      <c r="D83" s="2">
        <f>IFERROR(__xludf.DUMMYFUNCTION("""COMPUTED_VALUE"""),45863.66666666667)</f>
        <v>45863.66667</v>
      </c>
      <c r="E83" s="1">
        <f>IFERROR(__xludf.DUMMYFUNCTION("""COMPUTED_VALUE"""),1294.88)</f>
        <v>1294.88</v>
      </c>
      <c r="G83" s="2">
        <f>IFERROR(__xludf.DUMMYFUNCTION("""COMPUTED_VALUE"""),45863.66666666667)</f>
        <v>45863.66667</v>
      </c>
      <c r="H83" s="1">
        <f>IFERROR(__xludf.DUMMYFUNCTION("""COMPUTED_VALUE"""),1231.05)</f>
        <v>1231.05</v>
      </c>
      <c r="J83" s="2">
        <f>IFERROR(__xludf.DUMMYFUNCTION("""COMPUTED_VALUE"""),45863.66666666667)</f>
        <v>45863.66667</v>
      </c>
      <c r="K83" s="1">
        <f>IFERROR(__xludf.DUMMYFUNCTION("""COMPUTED_VALUE"""),1238.85)</f>
        <v>1238.85</v>
      </c>
      <c r="M83" s="2">
        <f>IFERROR(__xludf.DUMMYFUNCTION("""COMPUTED_VALUE"""),45863.66666666667)</f>
        <v>45863.66667</v>
      </c>
      <c r="N83" s="1">
        <f>IFERROR(__xludf.DUMMYFUNCTION("""COMPUTED_VALUE"""),7.33528721E8)</f>
        <v>733528721</v>
      </c>
    </row>
    <row r="84">
      <c r="A84" s="2">
        <f>IFERROR(__xludf.DUMMYFUNCTION("""COMPUTED_VALUE"""),45870.66666666667)</f>
        <v>45870.66667</v>
      </c>
      <c r="B84" s="1">
        <f>IFERROR(__xludf.DUMMYFUNCTION("""COMPUTED_VALUE"""),1236.83)</f>
        <v>1236.83</v>
      </c>
      <c r="D84" s="2">
        <f>IFERROR(__xludf.DUMMYFUNCTION("""COMPUTED_VALUE"""),45870.66666666667)</f>
        <v>45870.66667</v>
      </c>
      <c r="E84" s="1">
        <f>IFERROR(__xludf.DUMMYFUNCTION("""COMPUTED_VALUE"""),1237.58)</f>
        <v>1237.58</v>
      </c>
      <c r="G84" s="2">
        <f>IFERROR(__xludf.DUMMYFUNCTION("""COMPUTED_VALUE"""),45870.66666666667)</f>
        <v>45870.66667</v>
      </c>
      <c r="H84" s="1">
        <f>IFERROR(__xludf.DUMMYFUNCTION("""COMPUTED_VALUE"""),1175.73)</f>
        <v>1175.73</v>
      </c>
      <c r="J84" s="2">
        <f>IFERROR(__xludf.DUMMYFUNCTION("""COMPUTED_VALUE"""),45870.66666666667)</f>
        <v>45870.66667</v>
      </c>
      <c r="K84" s="1">
        <f>IFERROR(__xludf.DUMMYFUNCTION("""COMPUTED_VALUE"""),1179.45)</f>
        <v>1179.45</v>
      </c>
      <c r="M84" s="2">
        <f>IFERROR(__xludf.DUMMYFUNCTION("""COMPUTED_VALUE"""),45870.66666666667)</f>
        <v>45870.66667</v>
      </c>
      <c r="N84" s="1">
        <f>IFERROR(__xludf.DUMMYFUNCTION("""COMPUTED_VALUE"""),7.84634278E8)</f>
        <v>784634278</v>
      </c>
    </row>
    <row r="85">
      <c r="A85" s="2">
        <f>IFERROR(__xludf.DUMMYFUNCTION("""COMPUTED_VALUE"""),45877.66666666667)</f>
        <v>45877.66667</v>
      </c>
      <c r="B85" s="1">
        <f>IFERROR(__xludf.DUMMYFUNCTION("""COMPUTED_VALUE"""),1188.29)</f>
        <v>1188.29</v>
      </c>
      <c r="D85" s="2">
        <f>IFERROR(__xludf.DUMMYFUNCTION("""COMPUTED_VALUE"""),45877.66666666667)</f>
        <v>45877.66667</v>
      </c>
      <c r="E85" s="1">
        <f>IFERROR(__xludf.DUMMYFUNCTION("""COMPUTED_VALUE"""),1198.95)</f>
        <v>1198.95</v>
      </c>
      <c r="G85" s="2">
        <f>IFERROR(__xludf.DUMMYFUNCTION("""COMPUTED_VALUE"""),45877.66666666667)</f>
        <v>45877.66667</v>
      </c>
      <c r="H85" s="1">
        <f>IFERROR(__xludf.DUMMYFUNCTION("""COMPUTED_VALUE"""),1138.21)</f>
        <v>1138.21</v>
      </c>
      <c r="J85" s="2">
        <f>IFERROR(__xludf.DUMMYFUNCTION("""COMPUTED_VALUE"""),45877.66666666667)</f>
        <v>45877.66667</v>
      </c>
      <c r="K85" s="1">
        <f>IFERROR(__xludf.DUMMYFUNCTION("""COMPUTED_VALUE"""),1140.66)</f>
        <v>1140.66</v>
      </c>
      <c r="M85" s="2">
        <f>IFERROR(__xludf.DUMMYFUNCTION("""COMPUTED_VALUE"""),45877.66666666667)</f>
        <v>45877.66667</v>
      </c>
      <c r="N85" s="1">
        <f>IFERROR(__xludf.DUMMYFUNCTION("""COMPUTED_VALUE"""),8.0462282E8)</f>
        <v>804622820</v>
      </c>
    </row>
    <row r="86">
      <c r="A86" s="2">
        <f>IFERROR(__xludf.DUMMYFUNCTION("""COMPUTED_VALUE"""),45884.66666666667)</f>
        <v>45884.66667</v>
      </c>
      <c r="B86" s="1">
        <f>IFERROR(__xludf.DUMMYFUNCTION("""COMPUTED_VALUE"""),1142.87)</f>
        <v>1142.87</v>
      </c>
      <c r="D86" s="2">
        <f>IFERROR(__xludf.DUMMYFUNCTION("""COMPUTED_VALUE"""),45884.66666666667)</f>
        <v>45884.66667</v>
      </c>
      <c r="E86" s="1">
        <f>IFERROR(__xludf.DUMMYFUNCTION("""COMPUTED_VALUE"""),1202.63)</f>
        <v>1202.63</v>
      </c>
      <c r="G86" s="2">
        <f>IFERROR(__xludf.DUMMYFUNCTION("""COMPUTED_VALUE"""),45884.66666666667)</f>
        <v>45884.66667</v>
      </c>
      <c r="H86" s="1">
        <f>IFERROR(__xludf.DUMMYFUNCTION("""COMPUTED_VALUE"""),1132.18)</f>
        <v>1132.18</v>
      </c>
      <c r="J86" s="2">
        <f>IFERROR(__xludf.DUMMYFUNCTION("""COMPUTED_VALUE"""),45884.66666666667)</f>
        <v>45884.66667</v>
      </c>
      <c r="K86" s="1">
        <f>IFERROR(__xludf.DUMMYFUNCTION("""COMPUTED_VALUE"""),1193.98)</f>
        <v>1193.98</v>
      </c>
      <c r="M86" s="2">
        <f>IFERROR(__xludf.DUMMYFUNCTION("""COMPUTED_VALUE"""),45884.66666666667)</f>
        <v>45884.66667</v>
      </c>
      <c r="N86" s="1">
        <f>IFERROR(__xludf.DUMMYFUNCTION("""COMPUTED_VALUE"""),7.58029556E8)</f>
        <v>758029556</v>
      </c>
    </row>
    <row r="87">
      <c r="A87" s="2">
        <f>IFERROR(__xludf.DUMMYFUNCTION("""COMPUTED_VALUE"""),45891.66666666667)</f>
        <v>45891.66667</v>
      </c>
      <c r="B87" s="1">
        <f>IFERROR(__xludf.DUMMYFUNCTION("""COMPUTED_VALUE"""),1192.5)</f>
        <v>1192.5</v>
      </c>
      <c r="D87" s="2">
        <f>IFERROR(__xludf.DUMMYFUNCTION("""COMPUTED_VALUE"""),45891.66666666667)</f>
        <v>45891.66667</v>
      </c>
      <c r="E87" s="1">
        <f>IFERROR(__xludf.DUMMYFUNCTION("""COMPUTED_VALUE"""),1233.82)</f>
        <v>1233.82</v>
      </c>
      <c r="G87" s="2">
        <f>IFERROR(__xludf.DUMMYFUNCTION("""COMPUTED_VALUE"""),45891.66666666667)</f>
        <v>45891.66667</v>
      </c>
      <c r="H87" s="1">
        <f>IFERROR(__xludf.DUMMYFUNCTION("""COMPUTED_VALUE"""),1189.4)</f>
        <v>1189.4</v>
      </c>
      <c r="J87" s="2">
        <f>IFERROR(__xludf.DUMMYFUNCTION("""COMPUTED_VALUE"""),45891.66666666667)</f>
        <v>45891.66667</v>
      </c>
      <c r="K87" s="1">
        <f>IFERROR(__xludf.DUMMYFUNCTION("""COMPUTED_VALUE"""),1227.61)</f>
        <v>1227.61</v>
      </c>
      <c r="M87" s="2">
        <f>IFERROR(__xludf.DUMMYFUNCTION("""COMPUTED_VALUE"""),45891.66666666667)</f>
        <v>45891.66667</v>
      </c>
      <c r="N87" s="1">
        <f>IFERROR(__xludf.DUMMYFUNCTION("""COMPUTED_VALUE"""),5.12190818E8)</f>
        <v>512190818</v>
      </c>
    </row>
    <row r="88">
      <c r="A88" s="2">
        <f>IFERROR(__xludf.DUMMYFUNCTION("""COMPUTED_VALUE"""),45898.66666666667)</f>
        <v>45898.66667</v>
      </c>
      <c r="B88" s="1">
        <f>IFERROR(__xludf.DUMMYFUNCTION("""COMPUTED_VALUE"""),1224.55)</f>
        <v>1224.55</v>
      </c>
      <c r="D88" s="2">
        <f>IFERROR(__xludf.DUMMYFUNCTION("""COMPUTED_VALUE"""),45898.66666666667)</f>
        <v>45898.66667</v>
      </c>
      <c r="E88" s="1">
        <f>IFERROR(__xludf.DUMMYFUNCTION("""COMPUTED_VALUE"""),1226.61)</f>
        <v>1226.61</v>
      </c>
      <c r="G88" s="2">
        <f>IFERROR(__xludf.DUMMYFUNCTION("""COMPUTED_VALUE"""),45898.66666666667)</f>
        <v>45898.66667</v>
      </c>
      <c r="H88" s="1">
        <f>IFERROR(__xludf.DUMMYFUNCTION("""COMPUTED_VALUE"""),1204.52)</f>
        <v>1204.52</v>
      </c>
      <c r="J88" s="2">
        <f>IFERROR(__xludf.DUMMYFUNCTION("""COMPUTED_VALUE"""),45898.66666666667)</f>
        <v>45898.66667</v>
      </c>
      <c r="K88" s="1">
        <f>IFERROR(__xludf.DUMMYFUNCTION("""COMPUTED_VALUE"""),1216.81)</f>
        <v>1216.81</v>
      </c>
      <c r="M88" s="2">
        <f>IFERROR(__xludf.DUMMYFUNCTION("""COMPUTED_VALUE"""),45898.66666666667)</f>
        <v>45898.66667</v>
      </c>
      <c r="N88" s="1">
        <f>IFERROR(__xludf.DUMMYFUNCTION("""COMPUTED_VALUE"""),4.80170412E8)</f>
        <v>480170412</v>
      </c>
    </row>
    <row r="89">
      <c r="A89" s="2">
        <f>IFERROR(__xludf.DUMMYFUNCTION("""COMPUTED_VALUE"""),45905.66666666667)</f>
        <v>45905.66667</v>
      </c>
      <c r="B89" s="1">
        <f>IFERROR(__xludf.DUMMYFUNCTION("""COMPUTED_VALUE"""),1208.69)</f>
        <v>1208.69</v>
      </c>
      <c r="D89" s="2">
        <f>IFERROR(__xludf.DUMMYFUNCTION("""COMPUTED_VALUE"""),45905.66666666667)</f>
        <v>45905.66667</v>
      </c>
      <c r="E89" s="1">
        <f>IFERROR(__xludf.DUMMYFUNCTION("""COMPUTED_VALUE"""),1228.19)</f>
        <v>1228.19</v>
      </c>
      <c r="G89" s="2">
        <f>IFERROR(__xludf.DUMMYFUNCTION("""COMPUTED_VALUE"""),45905.66666666667)</f>
        <v>45905.66667</v>
      </c>
      <c r="H89" s="1">
        <f>IFERROR(__xludf.DUMMYFUNCTION("""COMPUTED_VALUE"""),1199.01)</f>
        <v>1199.01</v>
      </c>
      <c r="J89" s="2">
        <f>IFERROR(__xludf.DUMMYFUNCTION("""COMPUTED_VALUE"""),45905.66666666667)</f>
        <v>45905.66667</v>
      </c>
      <c r="K89" s="1">
        <f>IFERROR(__xludf.DUMMYFUNCTION("""COMPUTED_VALUE"""),1216.14)</f>
        <v>1216.14</v>
      </c>
      <c r="M89" s="2">
        <f>IFERROR(__xludf.DUMMYFUNCTION("""COMPUTED_VALUE"""),45905.66666666667)</f>
        <v>45905.66667</v>
      </c>
      <c r="N89" s="1">
        <f>IFERROR(__xludf.DUMMYFUNCTION("""COMPUTED_VALUE"""),4.72405137E8)</f>
        <v>472405137</v>
      </c>
    </row>
    <row r="90">
      <c r="A90" s="2">
        <f>IFERROR(__xludf.DUMMYFUNCTION("""COMPUTED_VALUE"""),45912.66666666667)</f>
        <v>45912.66667</v>
      </c>
      <c r="B90" s="1">
        <f>IFERROR(__xludf.DUMMYFUNCTION("""COMPUTED_VALUE"""),1205.72)</f>
        <v>1205.72</v>
      </c>
      <c r="D90" s="2">
        <f>IFERROR(__xludf.DUMMYFUNCTION("""COMPUTED_VALUE"""),45912.66666666667)</f>
        <v>45912.66667</v>
      </c>
      <c r="E90" s="1">
        <f>IFERROR(__xludf.DUMMYFUNCTION("""COMPUTED_VALUE"""),1244.79)</f>
        <v>1244.79</v>
      </c>
      <c r="G90" s="2">
        <f>IFERROR(__xludf.DUMMYFUNCTION("""COMPUTED_VALUE"""),45912.66666666667)</f>
        <v>45912.66667</v>
      </c>
      <c r="H90" s="1">
        <f>IFERROR(__xludf.DUMMYFUNCTION("""COMPUTED_VALUE"""),1188.5)</f>
        <v>1188.5</v>
      </c>
      <c r="J90" s="2">
        <f>IFERROR(__xludf.DUMMYFUNCTION("""COMPUTED_VALUE"""),45912.66666666667)</f>
        <v>45912.66667</v>
      </c>
      <c r="K90" s="1">
        <f>IFERROR(__xludf.DUMMYFUNCTION("""COMPUTED_VALUE"""),1241.2)</f>
        <v>1241.2</v>
      </c>
      <c r="M90" s="2">
        <f>IFERROR(__xludf.DUMMYFUNCTION("""COMPUTED_VALUE"""),45912.66666666667)</f>
        <v>45912.66667</v>
      </c>
      <c r="N90" s="1">
        <f>IFERROR(__xludf.DUMMYFUNCTION("""COMPUTED_VALUE"""),1.110721738E9)</f>
        <v>1110721738</v>
      </c>
    </row>
    <row r="91">
      <c r="A91" s="2">
        <f>IFERROR(__xludf.DUMMYFUNCTION("""COMPUTED_VALUE"""),45919.66666666667)</f>
        <v>45919.66667</v>
      </c>
      <c r="B91" s="1">
        <f>IFERROR(__xludf.DUMMYFUNCTION("""COMPUTED_VALUE"""),1239.88)</f>
        <v>1239.88</v>
      </c>
      <c r="D91" s="2">
        <f>IFERROR(__xludf.DUMMYFUNCTION("""COMPUTED_VALUE"""),45919.66666666667)</f>
        <v>45919.66667</v>
      </c>
      <c r="E91" s="1">
        <f>IFERROR(__xludf.DUMMYFUNCTION("""COMPUTED_VALUE"""),1248.34)</f>
        <v>1248.34</v>
      </c>
      <c r="G91" s="2">
        <f>IFERROR(__xludf.DUMMYFUNCTION("""COMPUTED_VALUE"""),45919.66666666667)</f>
        <v>45919.66667</v>
      </c>
      <c r="H91" s="1">
        <f>IFERROR(__xludf.DUMMYFUNCTION("""COMPUTED_VALUE"""),1210.22)</f>
        <v>1210.22</v>
      </c>
      <c r="J91" s="2">
        <f>IFERROR(__xludf.DUMMYFUNCTION("""COMPUTED_VALUE"""),45919.66666666667)</f>
        <v>45919.66667</v>
      </c>
      <c r="K91" s="1">
        <f>IFERROR(__xludf.DUMMYFUNCTION("""COMPUTED_VALUE"""),1223.3)</f>
        <v>1223.3</v>
      </c>
      <c r="M91" s="2">
        <f>IFERROR(__xludf.DUMMYFUNCTION("""COMPUTED_VALUE"""),45919.66666666667)</f>
        <v>45919.66667</v>
      </c>
      <c r="N91" s="1">
        <f>IFERROR(__xludf.DUMMYFUNCTION("""COMPUTED_VALUE"""),8.53157417E8)</f>
        <v>853157417</v>
      </c>
    </row>
  </sheetData>
  <drawing r:id="rId1"/>
</worksheet>
</file>