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IFERROR(__xludf.DUMMYFUNCTION("GOOGLEFINANCE(""DJUSBD"",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IFERROR(__xludf.DUMMYFUNCTION("GOOGLEFINANCE(""DJUSBD"",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IFERROR(__xludf.DUMMYFUNCTION("GOOGLEFINANCE(""DJUSBD"",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IFERROR(__xludf.DUMMYFUNCTION("GOOGLEFINANCE(""DJUSBD"",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IFERROR(__xludf.DUMMYFUNCTION("GOOGLEFINANCE(""DJUSBD"",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IFERROR(__xludf.DUMMYFUNCTION("""COMPUTED_VALUE"""),1881.85)</f>
        <v>1881.85</v>
      </c>
      <c r="D2" s="2">
        <f>IFERROR(__xludf.DUMMYFUNCTION("""COMPUTED_VALUE"""),45296.66666666667)</f>
        <v>45296.66667</v>
      </c>
      <c r="E2" s="1">
        <f>IFERROR(__xludf.DUMMYFUNCTION("""COMPUTED_VALUE"""),1881.85)</f>
        <v>1881.85</v>
      </c>
      <c r="G2" s="2">
        <f>IFERROR(__xludf.DUMMYFUNCTION("""COMPUTED_VALUE"""),45296.66666666667)</f>
        <v>45296.66667</v>
      </c>
      <c r="H2" s="1">
        <f>IFERROR(__xludf.DUMMYFUNCTION("""COMPUTED_VALUE"""),1808.43)</f>
        <v>1808.43</v>
      </c>
      <c r="J2" s="2">
        <f>IFERROR(__xludf.DUMMYFUNCTION("""COMPUTED_VALUE"""),45296.66666666667)</f>
        <v>45296.66667</v>
      </c>
      <c r="K2" s="1">
        <f>IFERROR(__xludf.DUMMYFUNCTION("""COMPUTED_VALUE"""),1829.2)</f>
        <v>1829.2</v>
      </c>
      <c r="M2" s="2">
        <f>IFERROR(__xludf.DUMMYFUNCTION("""COMPUTED_VALUE"""),45296.66666666667)</f>
        <v>45296.66667</v>
      </c>
      <c r="N2" s="1">
        <f>IFERROR(__xludf.DUMMYFUNCTION("""COMPUTED_VALUE"""),9.4088653E7)</f>
        <v>94088653</v>
      </c>
    </row>
    <row r="3">
      <c r="A3" s="2">
        <f>IFERROR(__xludf.DUMMYFUNCTION("""COMPUTED_VALUE"""),45303.66666666667)</f>
        <v>45303.66667</v>
      </c>
      <c r="B3" s="1">
        <f>IFERROR(__xludf.DUMMYFUNCTION("""COMPUTED_VALUE"""),1831.39)</f>
        <v>1831.39</v>
      </c>
      <c r="D3" s="2">
        <f>IFERROR(__xludf.DUMMYFUNCTION("""COMPUTED_VALUE"""),45303.66666666667)</f>
        <v>45303.66667</v>
      </c>
      <c r="E3" s="1">
        <f>IFERROR(__xludf.DUMMYFUNCTION("""COMPUTED_VALUE"""),1868.73)</f>
        <v>1868.73</v>
      </c>
      <c r="G3" s="2">
        <f>IFERROR(__xludf.DUMMYFUNCTION("""COMPUTED_VALUE"""),45303.66666666667)</f>
        <v>45303.66667</v>
      </c>
      <c r="H3" s="1">
        <f>IFERROR(__xludf.DUMMYFUNCTION("""COMPUTED_VALUE"""),1827.21)</f>
        <v>1827.21</v>
      </c>
      <c r="J3" s="2">
        <f>IFERROR(__xludf.DUMMYFUNCTION("""COMPUTED_VALUE"""),45303.66666666667)</f>
        <v>45303.66667</v>
      </c>
      <c r="K3" s="1">
        <f>IFERROR(__xludf.DUMMYFUNCTION("""COMPUTED_VALUE"""),1853.29)</f>
        <v>1853.29</v>
      </c>
      <c r="M3" s="2">
        <f>IFERROR(__xludf.DUMMYFUNCTION("""COMPUTED_VALUE"""),45303.66666666667)</f>
        <v>45303.66667</v>
      </c>
      <c r="N3" s="1">
        <f>IFERROR(__xludf.DUMMYFUNCTION("""COMPUTED_VALUE"""),9.6810366E7)</f>
        <v>96810366</v>
      </c>
    </row>
    <row r="4">
      <c r="A4" s="2">
        <f>IFERROR(__xludf.DUMMYFUNCTION("""COMPUTED_VALUE"""),45310.66666666667)</f>
        <v>45310.66667</v>
      </c>
      <c r="B4" s="1">
        <f>IFERROR(__xludf.DUMMYFUNCTION("""COMPUTED_VALUE"""),1849.96)</f>
        <v>1849.96</v>
      </c>
      <c r="D4" s="2">
        <f>IFERROR(__xludf.DUMMYFUNCTION("""COMPUTED_VALUE"""),45310.66666666667)</f>
        <v>45310.66667</v>
      </c>
      <c r="E4" s="1">
        <f>IFERROR(__xludf.DUMMYFUNCTION("""COMPUTED_VALUE"""),1868.95)</f>
        <v>1868.95</v>
      </c>
      <c r="G4" s="2">
        <f>IFERROR(__xludf.DUMMYFUNCTION("""COMPUTED_VALUE"""),45310.66666666667)</f>
        <v>45310.66667</v>
      </c>
      <c r="H4" s="1">
        <f>IFERROR(__xludf.DUMMYFUNCTION("""COMPUTED_VALUE"""),1819.98)</f>
        <v>1819.98</v>
      </c>
      <c r="J4" s="2">
        <f>IFERROR(__xludf.DUMMYFUNCTION("""COMPUTED_VALUE"""),45310.66666666667)</f>
        <v>45310.66667</v>
      </c>
      <c r="K4" s="1">
        <f>IFERROR(__xludf.DUMMYFUNCTION("""COMPUTED_VALUE"""),1865.01)</f>
        <v>1865.01</v>
      </c>
      <c r="M4" s="2">
        <f>IFERROR(__xludf.DUMMYFUNCTION("""COMPUTED_VALUE"""),45310.66666666667)</f>
        <v>45310.66667</v>
      </c>
      <c r="N4" s="1">
        <f>IFERROR(__xludf.DUMMYFUNCTION("""COMPUTED_VALUE"""),9.089152E7)</f>
        <v>90891520</v>
      </c>
    </row>
    <row r="5">
      <c r="A5" s="2">
        <f>IFERROR(__xludf.DUMMYFUNCTION("""COMPUTED_VALUE"""),45317.66666666667)</f>
        <v>45317.66667</v>
      </c>
      <c r="B5" s="1">
        <f>IFERROR(__xludf.DUMMYFUNCTION("""COMPUTED_VALUE"""),1868.45)</f>
        <v>1868.45</v>
      </c>
      <c r="D5" s="2">
        <f>IFERROR(__xludf.DUMMYFUNCTION("""COMPUTED_VALUE"""),45317.66666666667)</f>
        <v>45317.66667</v>
      </c>
      <c r="E5" s="1">
        <f>IFERROR(__xludf.DUMMYFUNCTION("""COMPUTED_VALUE"""),1893.81)</f>
        <v>1893.81</v>
      </c>
      <c r="G5" s="2">
        <f>IFERROR(__xludf.DUMMYFUNCTION("""COMPUTED_VALUE"""),45317.66666666667)</f>
        <v>45317.66667</v>
      </c>
      <c r="H5" s="1">
        <f>IFERROR(__xludf.DUMMYFUNCTION("""COMPUTED_VALUE"""),1839.39)</f>
        <v>1839.39</v>
      </c>
      <c r="J5" s="2">
        <f>IFERROR(__xludf.DUMMYFUNCTION("""COMPUTED_VALUE"""),45317.66666666667)</f>
        <v>45317.66667</v>
      </c>
      <c r="K5" s="1">
        <f>IFERROR(__xludf.DUMMYFUNCTION("""COMPUTED_VALUE"""),1867.04)</f>
        <v>1867.04</v>
      </c>
      <c r="M5" s="2">
        <f>IFERROR(__xludf.DUMMYFUNCTION("""COMPUTED_VALUE"""),45317.66666666667)</f>
        <v>45317.66667</v>
      </c>
      <c r="N5" s="1">
        <f>IFERROR(__xludf.DUMMYFUNCTION("""COMPUTED_VALUE"""),1.17671539E8)</f>
        <v>117671539</v>
      </c>
    </row>
    <row r="6">
      <c r="A6" s="2">
        <f>IFERROR(__xludf.DUMMYFUNCTION("""COMPUTED_VALUE"""),45324.66666666667)</f>
        <v>45324.66667</v>
      </c>
      <c r="B6" s="1">
        <f>IFERROR(__xludf.DUMMYFUNCTION("""COMPUTED_VALUE"""),1868.01)</f>
        <v>1868.01</v>
      </c>
      <c r="D6" s="2">
        <f>IFERROR(__xludf.DUMMYFUNCTION("""COMPUTED_VALUE"""),45324.66666666667)</f>
        <v>45324.66667</v>
      </c>
      <c r="E6" s="1">
        <f>IFERROR(__xludf.DUMMYFUNCTION("""COMPUTED_VALUE"""),1933.7)</f>
        <v>1933.7</v>
      </c>
      <c r="G6" s="2">
        <f>IFERROR(__xludf.DUMMYFUNCTION("""COMPUTED_VALUE"""),45324.66666666667)</f>
        <v>45324.66667</v>
      </c>
      <c r="H6" s="1">
        <f>IFERROR(__xludf.DUMMYFUNCTION("""COMPUTED_VALUE"""),1856.72)</f>
        <v>1856.72</v>
      </c>
      <c r="J6" s="2">
        <f>IFERROR(__xludf.DUMMYFUNCTION("""COMPUTED_VALUE"""),45324.66666666667)</f>
        <v>45324.66667</v>
      </c>
      <c r="K6" s="1">
        <f>IFERROR(__xludf.DUMMYFUNCTION("""COMPUTED_VALUE"""),1927.0)</f>
        <v>1927</v>
      </c>
      <c r="M6" s="2">
        <f>IFERROR(__xludf.DUMMYFUNCTION("""COMPUTED_VALUE"""),45324.66666666667)</f>
        <v>45324.66667</v>
      </c>
      <c r="N6" s="1">
        <f>IFERROR(__xludf.DUMMYFUNCTION("""COMPUTED_VALUE"""),1.44064738E8)</f>
        <v>144064738</v>
      </c>
    </row>
    <row r="7">
      <c r="A7" s="2">
        <f>IFERROR(__xludf.DUMMYFUNCTION("""COMPUTED_VALUE"""),45331.66666666667)</f>
        <v>45331.66667</v>
      </c>
      <c r="B7" s="1">
        <f>IFERROR(__xludf.DUMMYFUNCTION("""COMPUTED_VALUE"""),1922.84)</f>
        <v>1922.84</v>
      </c>
      <c r="D7" s="2">
        <f>IFERROR(__xludf.DUMMYFUNCTION("""COMPUTED_VALUE"""),45331.66666666667)</f>
        <v>45331.66667</v>
      </c>
      <c r="E7" s="1">
        <f>IFERROR(__xludf.DUMMYFUNCTION("""COMPUTED_VALUE"""),1966.35)</f>
        <v>1966.35</v>
      </c>
      <c r="G7" s="2">
        <f>IFERROR(__xludf.DUMMYFUNCTION("""COMPUTED_VALUE"""),45331.66666666667)</f>
        <v>45331.66667</v>
      </c>
      <c r="H7" s="1">
        <f>IFERROR(__xludf.DUMMYFUNCTION("""COMPUTED_VALUE"""),1883.23)</f>
        <v>1883.23</v>
      </c>
      <c r="J7" s="2">
        <f>IFERROR(__xludf.DUMMYFUNCTION("""COMPUTED_VALUE"""),45331.66666666667)</f>
        <v>45331.66667</v>
      </c>
      <c r="K7" s="1">
        <f>IFERROR(__xludf.DUMMYFUNCTION("""COMPUTED_VALUE"""),1965.5)</f>
        <v>1965.5</v>
      </c>
      <c r="M7" s="2">
        <f>IFERROR(__xludf.DUMMYFUNCTION("""COMPUTED_VALUE"""),45331.66666666667)</f>
        <v>45331.66667</v>
      </c>
      <c r="N7" s="1">
        <f>IFERROR(__xludf.DUMMYFUNCTION("""COMPUTED_VALUE"""),1.59959195E8)</f>
        <v>159959195</v>
      </c>
    </row>
    <row r="8">
      <c r="A8" s="2">
        <f>IFERROR(__xludf.DUMMYFUNCTION("""COMPUTED_VALUE"""),45338.66666666667)</f>
        <v>45338.66667</v>
      </c>
      <c r="B8" s="1">
        <f>IFERROR(__xludf.DUMMYFUNCTION("""COMPUTED_VALUE"""),1966.22)</f>
        <v>1966.22</v>
      </c>
      <c r="D8" s="2">
        <f>IFERROR(__xludf.DUMMYFUNCTION("""COMPUTED_VALUE"""),45338.66666666667)</f>
        <v>45338.66667</v>
      </c>
      <c r="E8" s="1">
        <f>IFERROR(__xludf.DUMMYFUNCTION("""COMPUTED_VALUE"""),1988.87)</f>
        <v>1988.87</v>
      </c>
      <c r="G8" s="2">
        <f>IFERROR(__xludf.DUMMYFUNCTION("""COMPUTED_VALUE"""),45338.66666666667)</f>
        <v>45338.66667</v>
      </c>
      <c r="H8" s="1">
        <f>IFERROR(__xludf.DUMMYFUNCTION("""COMPUTED_VALUE"""),1908.42)</f>
        <v>1908.42</v>
      </c>
      <c r="J8" s="2">
        <f>IFERROR(__xludf.DUMMYFUNCTION("""COMPUTED_VALUE"""),45338.66666666667)</f>
        <v>45338.66667</v>
      </c>
      <c r="K8" s="1">
        <f>IFERROR(__xludf.DUMMYFUNCTION("""COMPUTED_VALUE"""),1962.46)</f>
        <v>1962.46</v>
      </c>
      <c r="M8" s="2">
        <f>IFERROR(__xludf.DUMMYFUNCTION("""COMPUTED_VALUE"""),45338.66666666667)</f>
        <v>45338.66667</v>
      </c>
      <c r="N8" s="1">
        <f>IFERROR(__xludf.DUMMYFUNCTION("""COMPUTED_VALUE"""),1.30445348E8)</f>
        <v>130445348</v>
      </c>
    </row>
    <row r="9">
      <c r="A9" s="2">
        <f>IFERROR(__xludf.DUMMYFUNCTION("""COMPUTED_VALUE"""),45345.66666666667)</f>
        <v>45345.66667</v>
      </c>
      <c r="B9" s="1">
        <f>IFERROR(__xludf.DUMMYFUNCTION("""COMPUTED_VALUE"""),1955.41)</f>
        <v>1955.41</v>
      </c>
      <c r="D9" s="2">
        <f>IFERROR(__xludf.DUMMYFUNCTION("""COMPUTED_VALUE"""),45345.66666666667)</f>
        <v>45345.66667</v>
      </c>
      <c r="E9" s="1">
        <f>IFERROR(__xludf.DUMMYFUNCTION("""COMPUTED_VALUE"""),2015.98)</f>
        <v>2015.98</v>
      </c>
      <c r="G9" s="2">
        <f>IFERROR(__xludf.DUMMYFUNCTION("""COMPUTED_VALUE"""),45345.66666666667)</f>
        <v>45345.66667</v>
      </c>
      <c r="H9" s="1">
        <f>IFERROR(__xludf.DUMMYFUNCTION("""COMPUTED_VALUE"""),1944.87)</f>
        <v>1944.87</v>
      </c>
      <c r="J9" s="2">
        <f>IFERROR(__xludf.DUMMYFUNCTION("""COMPUTED_VALUE"""),45345.66666666667)</f>
        <v>45345.66667</v>
      </c>
      <c r="K9" s="1">
        <f>IFERROR(__xludf.DUMMYFUNCTION("""COMPUTED_VALUE"""),2010.8)</f>
        <v>2010.8</v>
      </c>
      <c r="M9" s="2">
        <f>IFERROR(__xludf.DUMMYFUNCTION("""COMPUTED_VALUE"""),45345.66666666667)</f>
        <v>45345.66667</v>
      </c>
      <c r="N9" s="1">
        <f>IFERROR(__xludf.DUMMYFUNCTION("""COMPUTED_VALUE"""),9.6241161E7)</f>
        <v>96241161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IFERROR(__xludf.DUMMYFUNCTION("""COMPUTED_VALUE"""),2011.2)</f>
        <v>2011.2</v>
      </c>
      <c r="D10" s="2">
        <f>IFERROR(__xludf.DUMMYFUNCTION("""COMPUTED_VALUE"""),45352.66666666667)</f>
        <v>45352.66667</v>
      </c>
      <c r="E10" s="1">
        <f>IFERROR(__xludf.DUMMYFUNCTION("""COMPUTED_VALUE"""),2076.71)</f>
        <v>2076.71</v>
      </c>
      <c r="G10" s="2">
        <f>IFERROR(__xludf.DUMMYFUNCTION("""COMPUTED_VALUE"""),45352.66666666667)</f>
        <v>45352.66667</v>
      </c>
      <c r="H10" s="1">
        <f>IFERROR(__xludf.DUMMYFUNCTION("""COMPUTED_VALUE"""),2009.37)</f>
        <v>2009.37</v>
      </c>
      <c r="J10" s="2">
        <f>IFERROR(__xludf.DUMMYFUNCTION("""COMPUTED_VALUE"""),45352.66666666667)</f>
        <v>45352.66667</v>
      </c>
      <c r="K10" s="1">
        <f>IFERROR(__xludf.DUMMYFUNCTION("""COMPUTED_VALUE"""),2074.36)</f>
        <v>2074.36</v>
      </c>
      <c r="M10" s="2">
        <f>IFERROR(__xludf.DUMMYFUNCTION("""COMPUTED_VALUE"""),45352.66666666667)</f>
        <v>45352.66667</v>
      </c>
      <c r="N10" s="1">
        <f>IFERROR(__xludf.DUMMYFUNCTION("""COMPUTED_VALUE"""),1.33255025E8)</f>
        <v>133255025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IFERROR(__xludf.DUMMYFUNCTION("""COMPUTED_VALUE"""),2075.9)</f>
        <v>2075.9</v>
      </c>
      <c r="D11" s="2">
        <f>IFERROR(__xludf.DUMMYFUNCTION("""COMPUTED_VALUE"""),45359.66666666667)</f>
        <v>45359.66667</v>
      </c>
      <c r="E11" s="1">
        <f>IFERROR(__xludf.DUMMYFUNCTION("""COMPUTED_VALUE"""),2136.86)</f>
        <v>2136.86</v>
      </c>
      <c r="G11" s="2">
        <f>IFERROR(__xludf.DUMMYFUNCTION("""COMPUTED_VALUE"""),45359.66666666667)</f>
        <v>45359.66667</v>
      </c>
      <c r="H11" s="1">
        <f>IFERROR(__xludf.DUMMYFUNCTION("""COMPUTED_VALUE"""),2060.69)</f>
        <v>2060.69</v>
      </c>
      <c r="J11" s="2">
        <f>IFERROR(__xludf.DUMMYFUNCTION("""COMPUTED_VALUE"""),45359.66666666667)</f>
        <v>45359.66667</v>
      </c>
      <c r="K11" s="1">
        <f>IFERROR(__xludf.DUMMYFUNCTION("""COMPUTED_VALUE"""),2095.37)</f>
        <v>2095.37</v>
      </c>
      <c r="M11" s="2">
        <f>IFERROR(__xludf.DUMMYFUNCTION("""COMPUTED_VALUE"""),45359.66666666667)</f>
        <v>45359.66667</v>
      </c>
      <c r="N11" s="1">
        <f>IFERROR(__xludf.DUMMYFUNCTION("""COMPUTED_VALUE"""),1.43041026E8)</f>
        <v>143041026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IFERROR(__xludf.DUMMYFUNCTION("""COMPUTED_VALUE"""),2091.83)</f>
        <v>2091.83</v>
      </c>
      <c r="D12" s="2">
        <f>IFERROR(__xludf.DUMMYFUNCTION("""COMPUTED_VALUE"""),45366.66666666667)</f>
        <v>45366.66667</v>
      </c>
      <c r="E12" s="1">
        <f>IFERROR(__xludf.DUMMYFUNCTION("""COMPUTED_VALUE"""),2111.62)</f>
        <v>2111.62</v>
      </c>
      <c r="G12" s="2">
        <f>IFERROR(__xludf.DUMMYFUNCTION("""COMPUTED_VALUE"""),45366.66666666667)</f>
        <v>45366.66667</v>
      </c>
      <c r="H12" s="1">
        <f>IFERROR(__xludf.DUMMYFUNCTION("""COMPUTED_VALUE"""),2056.02)</f>
        <v>2056.02</v>
      </c>
      <c r="J12" s="2">
        <f>IFERROR(__xludf.DUMMYFUNCTION("""COMPUTED_VALUE"""),45366.66666666667)</f>
        <v>45366.66667</v>
      </c>
      <c r="K12" s="1">
        <f>IFERROR(__xludf.DUMMYFUNCTION("""COMPUTED_VALUE"""),2092.21)</f>
        <v>2092.21</v>
      </c>
      <c r="M12" s="2">
        <f>IFERROR(__xludf.DUMMYFUNCTION("""COMPUTED_VALUE"""),45366.66666666667)</f>
        <v>45366.66667</v>
      </c>
      <c r="N12" s="1">
        <f>IFERROR(__xludf.DUMMYFUNCTION("""COMPUTED_VALUE"""),1.51850866E8)</f>
        <v>151850866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IFERROR(__xludf.DUMMYFUNCTION("""COMPUTED_VALUE"""),2094.53)</f>
        <v>2094.53</v>
      </c>
      <c r="D13" s="2">
        <f>IFERROR(__xludf.DUMMYFUNCTION("""COMPUTED_VALUE"""),45373.66666666667)</f>
        <v>45373.66667</v>
      </c>
      <c r="E13" s="1">
        <f>IFERROR(__xludf.DUMMYFUNCTION("""COMPUTED_VALUE"""),2184.19)</f>
        <v>2184.19</v>
      </c>
      <c r="G13" s="2">
        <f>IFERROR(__xludf.DUMMYFUNCTION("""COMPUTED_VALUE"""),45373.66666666667)</f>
        <v>45373.66667</v>
      </c>
      <c r="H13" s="1">
        <f>IFERROR(__xludf.DUMMYFUNCTION("""COMPUTED_VALUE"""),2089.59)</f>
        <v>2089.59</v>
      </c>
      <c r="J13" s="2">
        <f>IFERROR(__xludf.DUMMYFUNCTION("""COMPUTED_VALUE"""),45373.66666666667)</f>
        <v>45373.66667</v>
      </c>
      <c r="K13" s="1">
        <f>IFERROR(__xludf.DUMMYFUNCTION("""COMPUTED_VALUE"""),2154.63)</f>
        <v>2154.63</v>
      </c>
      <c r="M13" s="2">
        <f>IFERROR(__xludf.DUMMYFUNCTION("""COMPUTED_VALUE"""),45373.66666666667)</f>
        <v>45373.66667</v>
      </c>
      <c r="N13" s="1">
        <f>IFERROR(__xludf.DUMMYFUNCTION("""COMPUTED_VALUE"""),1.09518524E8)</f>
        <v>109518524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IFERROR(__xludf.DUMMYFUNCTION("""COMPUTED_VALUE"""),2152.81)</f>
        <v>2152.81</v>
      </c>
      <c r="D14" s="2">
        <f>IFERROR(__xludf.DUMMYFUNCTION("""COMPUTED_VALUE"""),45379.66666666667)</f>
        <v>45379.66667</v>
      </c>
      <c r="E14" s="1">
        <f>IFERROR(__xludf.DUMMYFUNCTION("""COMPUTED_VALUE"""),2174.98)</f>
        <v>2174.98</v>
      </c>
      <c r="G14" s="2">
        <f>IFERROR(__xludf.DUMMYFUNCTION("""COMPUTED_VALUE"""),45379.66666666667)</f>
        <v>45379.66667</v>
      </c>
      <c r="H14" s="1">
        <f>IFERROR(__xludf.DUMMYFUNCTION("""COMPUTED_VALUE"""),2141.8)</f>
        <v>2141.8</v>
      </c>
      <c r="J14" s="2">
        <f>IFERROR(__xludf.DUMMYFUNCTION("""COMPUTED_VALUE"""),45379.66666666667)</f>
        <v>45379.66667</v>
      </c>
      <c r="K14" s="1">
        <f>IFERROR(__xludf.DUMMYFUNCTION("""COMPUTED_VALUE"""),2171.75)</f>
        <v>2171.75</v>
      </c>
      <c r="M14" s="2">
        <f>IFERROR(__xludf.DUMMYFUNCTION("""COMPUTED_VALUE"""),45379.66666666667)</f>
        <v>45379.66667</v>
      </c>
      <c r="N14" s="1">
        <f>IFERROR(__xludf.DUMMYFUNCTION("""COMPUTED_VALUE"""),8.151575E7)</f>
        <v>81515750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IFERROR(__xludf.DUMMYFUNCTION("""COMPUTED_VALUE"""),2172.78)</f>
        <v>2172.78</v>
      </c>
      <c r="D15" s="2">
        <f>IFERROR(__xludf.DUMMYFUNCTION("""COMPUTED_VALUE"""),45387.66666666667)</f>
        <v>45387.66667</v>
      </c>
      <c r="E15" s="1">
        <f>IFERROR(__xludf.DUMMYFUNCTION("""COMPUTED_VALUE"""),2172.78)</f>
        <v>2172.78</v>
      </c>
      <c r="G15" s="2">
        <f>IFERROR(__xludf.DUMMYFUNCTION("""COMPUTED_VALUE"""),45387.66666666667)</f>
        <v>45387.66667</v>
      </c>
      <c r="H15" s="1">
        <f>IFERROR(__xludf.DUMMYFUNCTION("""COMPUTED_VALUE"""),2103.3)</f>
        <v>2103.3</v>
      </c>
      <c r="J15" s="2">
        <f>IFERROR(__xludf.DUMMYFUNCTION("""COMPUTED_VALUE"""),45387.66666666667)</f>
        <v>45387.66667</v>
      </c>
      <c r="K15" s="1">
        <f>IFERROR(__xludf.DUMMYFUNCTION("""COMPUTED_VALUE"""),2141.33)</f>
        <v>2141.33</v>
      </c>
      <c r="M15" s="2">
        <f>IFERROR(__xludf.DUMMYFUNCTION("""COMPUTED_VALUE"""),45387.66666666667)</f>
        <v>45387.66667</v>
      </c>
      <c r="N15" s="1">
        <f>IFERROR(__xludf.DUMMYFUNCTION("""COMPUTED_VALUE"""),1.0593911E8)</f>
        <v>105939110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IFERROR(__xludf.DUMMYFUNCTION("""COMPUTED_VALUE"""),2142.75)</f>
        <v>2142.75</v>
      </c>
      <c r="D16" s="2">
        <f>IFERROR(__xludf.DUMMYFUNCTION("""COMPUTED_VALUE"""),45394.66666666667)</f>
        <v>45394.66667</v>
      </c>
      <c r="E16" s="1">
        <f>IFERROR(__xludf.DUMMYFUNCTION("""COMPUTED_VALUE"""),2153.89)</f>
        <v>2153.89</v>
      </c>
      <c r="G16" s="2">
        <f>IFERROR(__xludf.DUMMYFUNCTION("""COMPUTED_VALUE"""),45394.66666666667)</f>
        <v>45394.66667</v>
      </c>
      <c r="H16" s="1">
        <f>IFERROR(__xludf.DUMMYFUNCTION("""COMPUTED_VALUE"""),2065.2)</f>
        <v>2065.2</v>
      </c>
      <c r="J16" s="2">
        <f>IFERROR(__xludf.DUMMYFUNCTION("""COMPUTED_VALUE"""),45394.66666666667)</f>
        <v>45394.66667</v>
      </c>
      <c r="K16" s="1">
        <f>IFERROR(__xludf.DUMMYFUNCTION("""COMPUTED_VALUE"""),2078.23)</f>
        <v>2078.23</v>
      </c>
      <c r="M16" s="2">
        <f>IFERROR(__xludf.DUMMYFUNCTION("""COMPUTED_VALUE"""),45394.66666666667)</f>
        <v>45394.66667</v>
      </c>
      <c r="N16" s="1">
        <f>IFERROR(__xludf.DUMMYFUNCTION("""COMPUTED_VALUE"""),9.9086521E7)</f>
        <v>99086521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IFERROR(__xludf.DUMMYFUNCTION("""COMPUTED_VALUE"""),2084.38)</f>
        <v>2084.38</v>
      </c>
      <c r="D17" s="2">
        <f>IFERROR(__xludf.DUMMYFUNCTION("""COMPUTED_VALUE"""),45401.66666666667)</f>
        <v>45401.66667</v>
      </c>
      <c r="E17" s="1">
        <f>IFERROR(__xludf.DUMMYFUNCTION("""COMPUTED_VALUE"""),2108.11)</f>
        <v>2108.11</v>
      </c>
      <c r="G17" s="2">
        <f>IFERROR(__xludf.DUMMYFUNCTION("""COMPUTED_VALUE"""),45401.66666666667)</f>
        <v>45401.66667</v>
      </c>
      <c r="H17" s="1">
        <f>IFERROR(__xludf.DUMMYFUNCTION("""COMPUTED_VALUE"""),1993.85)</f>
        <v>1993.85</v>
      </c>
      <c r="J17" s="2">
        <f>IFERROR(__xludf.DUMMYFUNCTION("""COMPUTED_VALUE"""),45401.66666666667)</f>
        <v>45401.66667</v>
      </c>
      <c r="K17" s="1">
        <f>IFERROR(__xludf.DUMMYFUNCTION("""COMPUTED_VALUE"""),2001.54)</f>
        <v>2001.54</v>
      </c>
      <c r="M17" s="2">
        <f>IFERROR(__xludf.DUMMYFUNCTION("""COMPUTED_VALUE"""),45401.66666666667)</f>
        <v>45401.66667</v>
      </c>
      <c r="N17" s="1">
        <f>IFERROR(__xludf.DUMMYFUNCTION("""COMPUTED_VALUE"""),1.04385335E8)</f>
        <v>104385335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IFERROR(__xludf.DUMMYFUNCTION("""COMPUTED_VALUE"""),2004.76)</f>
        <v>2004.76</v>
      </c>
      <c r="D18" s="2">
        <f>IFERROR(__xludf.DUMMYFUNCTION("""COMPUTED_VALUE"""),45408.66666666667)</f>
        <v>45408.66667</v>
      </c>
      <c r="E18" s="1">
        <f>IFERROR(__xludf.DUMMYFUNCTION("""COMPUTED_VALUE"""),2086.58)</f>
        <v>2086.58</v>
      </c>
      <c r="G18" s="2">
        <f>IFERROR(__xludf.DUMMYFUNCTION("""COMPUTED_VALUE"""),45408.66666666667)</f>
        <v>45408.66667</v>
      </c>
      <c r="H18" s="1">
        <f>IFERROR(__xludf.DUMMYFUNCTION("""COMPUTED_VALUE"""),2004.28)</f>
        <v>2004.28</v>
      </c>
      <c r="J18" s="2">
        <f>IFERROR(__xludf.DUMMYFUNCTION("""COMPUTED_VALUE"""),45408.66666666667)</f>
        <v>45408.66667</v>
      </c>
      <c r="K18" s="1">
        <f>IFERROR(__xludf.DUMMYFUNCTION("""COMPUTED_VALUE"""),2080.98)</f>
        <v>2080.98</v>
      </c>
      <c r="M18" s="2">
        <f>IFERROR(__xludf.DUMMYFUNCTION("""COMPUTED_VALUE"""),45408.66666666667)</f>
        <v>45408.66667</v>
      </c>
      <c r="N18" s="1">
        <f>IFERROR(__xludf.DUMMYFUNCTION("""COMPUTED_VALUE"""),1.46069992E8)</f>
        <v>146069992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IFERROR(__xludf.DUMMYFUNCTION("""COMPUTED_VALUE"""),2082.19)</f>
        <v>2082.19</v>
      </c>
      <c r="D19" s="2">
        <f>IFERROR(__xludf.DUMMYFUNCTION("""COMPUTED_VALUE"""),45415.66666666667)</f>
        <v>45415.66667</v>
      </c>
      <c r="E19" s="1">
        <f>IFERROR(__xludf.DUMMYFUNCTION("""COMPUTED_VALUE"""),2120.92)</f>
        <v>2120.92</v>
      </c>
      <c r="G19" s="2">
        <f>IFERROR(__xludf.DUMMYFUNCTION("""COMPUTED_VALUE"""),45415.66666666667)</f>
        <v>45415.66667</v>
      </c>
      <c r="H19" s="1">
        <f>IFERROR(__xludf.DUMMYFUNCTION("""COMPUTED_VALUE"""),2040.55)</f>
        <v>2040.55</v>
      </c>
      <c r="J19" s="2">
        <f>IFERROR(__xludf.DUMMYFUNCTION("""COMPUTED_VALUE"""),45415.66666666667)</f>
        <v>45415.66667</v>
      </c>
      <c r="K19" s="1">
        <f>IFERROR(__xludf.DUMMYFUNCTION("""COMPUTED_VALUE"""),2103.3)</f>
        <v>2103.3</v>
      </c>
      <c r="M19" s="2">
        <f>IFERROR(__xludf.DUMMYFUNCTION("""COMPUTED_VALUE"""),45415.66666666667)</f>
        <v>45415.66667</v>
      </c>
      <c r="N19" s="1">
        <f>IFERROR(__xludf.DUMMYFUNCTION("""COMPUTED_VALUE"""),1.47901028E8)</f>
        <v>147901028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IFERROR(__xludf.DUMMYFUNCTION("""COMPUTED_VALUE"""),2109.63)</f>
        <v>2109.63</v>
      </c>
      <c r="D20" s="2">
        <f>IFERROR(__xludf.DUMMYFUNCTION("""COMPUTED_VALUE"""),45422.66666666667)</f>
        <v>45422.66667</v>
      </c>
      <c r="E20" s="1">
        <f>IFERROR(__xludf.DUMMYFUNCTION("""COMPUTED_VALUE"""),2172.65)</f>
        <v>2172.65</v>
      </c>
      <c r="G20" s="2">
        <f>IFERROR(__xludf.DUMMYFUNCTION("""COMPUTED_VALUE"""),45422.66666666667)</f>
        <v>45422.66667</v>
      </c>
      <c r="H20" s="1">
        <f>IFERROR(__xludf.DUMMYFUNCTION("""COMPUTED_VALUE"""),2109.63)</f>
        <v>2109.63</v>
      </c>
      <c r="J20" s="2">
        <f>IFERROR(__xludf.DUMMYFUNCTION("""COMPUTED_VALUE"""),45422.66666666667)</f>
        <v>45422.66667</v>
      </c>
      <c r="K20" s="1">
        <f>IFERROR(__xludf.DUMMYFUNCTION("""COMPUTED_VALUE"""),2158.9)</f>
        <v>2158.9</v>
      </c>
      <c r="M20" s="2">
        <f>IFERROR(__xludf.DUMMYFUNCTION("""COMPUTED_VALUE"""),45422.66666666667)</f>
        <v>45422.66667</v>
      </c>
      <c r="N20" s="1">
        <f>IFERROR(__xludf.DUMMYFUNCTION("""COMPUTED_VALUE"""),1.15068032E8)</f>
        <v>115068032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IFERROR(__xludf.DUMMYFUNCTION("""COMPUTED_VALUE"""),2163.78)</f>
        <v>2163.78</v>
      </c>
      <c r="D21" s="2">
        <f>IFERROR(__xludf.DUMMYFUNCTION("""COMPUTED_VALUE"""),45429.66666666667)</f>
        <v>45429.66667</v>
      </c>
      <c r="E21" s="1">
        <f>IFERROR(__xludf.DUMMYFUNCTION("""COMPUTED_VALUE"""),2182.89)</f>
        <v>2182.89</v>
      </c>
      <c r="G21" s="2">
        <f>IFERROR(__xludf.DUMMYFUNCTION("""COMPUTED_VALUE"""),45429.66666666667)</f>
        <v>45429.66667</v>
      </c>
      <c r="H21" s="1">
        <f>IFERROR(__xludf.DUMMYFUNCTION("""COMPUTED_VALUE"""),2123.99)</f>
        <v>2123.99</v>
      </c>
      <c r="J21" s="2">
        <f>IFERROR(__xludf.DUMMYFUNCTION("""COMPUTED_VALUE"""),45429.66666666667)</f>
        <v>45429.66667</v>
      </c>
      <c r="K21" s="1">
        <f>IFERROR(__xludf.DUMMYFUNCTION("""COMPUTED_VALUE"""),2132.84)</f>
        <v>2132.84</v>
      </c>
      <c r="M21" s="2">
        <f>IFERROR(__xludf.DUMMYFUNCTION("""COMPUTED_VALUE"""),45429.66666666667)</f>
        <v>45429.66667</v>
      </c>
      <c r="N21" s="1">
        <f>IFERROR(__xludf.DUMMYFUNCTION("""COMPUTED_VALUE"""),1.09182653E8)</f>
        <v>109182653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IFERROR(__xludf.DUMMYFUNCTION("""COMPUTED_VALUE"""),2132.6)</f>
        <v>2132.6</v>
      </c>
      <c r="D22" s="2">
        <f>IFERROR(__xludf.DUMMYFUNCTION("""COMPUTED_VALUE"""),45436.66666666667)</f>
        <v>45436.66667</v>
      </c>
      <c r="E22" s="1">
        <f>IFERROR(__xludf.DUMMYFUNCTION("""COMPUTED_VALUE"""),2159.47)</f>
        <v>2159.47</v>
      </c>
      <c r="G22" s="2">
        <f>IFERROR(__xludf.DUMMYFUNCTION("""COMPUTED_VALUE"""),45436.66666666667)</f>
        <v>45436.66667</v>
      </c>
      <c r="H22" s="1">
        <f>IFERROR(__xludf.DUMMYFUNCTION("""COMPUTED_VALUE"""),2122.76)</f>
        <v>2122.76</v>
      </c>
      <c r="J22" s="2">
        <f>IFERROR(__xludf.DUMMYFUNCTION("""COMPUTED_VALUE"""),45436.66666666667)</f>
        <v>45436.66667</v>
      </c>
      <c r="K22" s="1">
        <f>IFERROR(__xludf.DUMMYFUNCTION("""COMPUTED_VALUE"""),2153.05)</f>
        <v>2153.05</v>
      </c>
      <c r="M22" s="2">
        <f>IFERROR(__xludf.DUMMYFUNCTION("""COMPUTED_VALUE"""),45436.66666666667)</f>
        <v>45436.66667</v>
      </c>
      <c r="N22" s="1">
        <f>IFERROR(__xludf.DUMMYFUNCTION("""COMPUTED_VALUE"""),1.21497031E8)</f>
        <v>121497031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IFERROR(__xludf.DUMMYFUNCTION("""COMPUTED_VALUE"""),2153.67)</f>
        <v>2153.67</v>
      </c>
      <c r="D23" s="2">
        <f>IFERROR(__xludf.DUMMYFUNCTION("""COMPUTED_VALUE"""),45443.66666666667)</f>
        <v>45443.66667</v>
      </c>
      <c r="E23" s="1">
        <f>IFERROR(__xludf.DUMMYFUNCTION("""COMPUTED_VALUE"""),2154.74)</f>
        <v>2154.74</v>
      </c>
      <c r="G23" s="2">
        <f>IFERROR(__xludf.DUMMYFUNCTION("""COMPUTED_VALUE"""),45443.66666666667)</f>
        <v>45443.66667</v>
      </c>
      <c r="H23" s="1">
        <f>IFERROR(__xludf.DUMMYFUNCTION("""COMPUTED_VALUE"""),2065.66)</f>
        <v>2065.66</v>
      </c>
      <c r="J23" s="2">
        <f>IFERROR(__xludf.DUMMYFUNCTION("""COMPUTED_VALUE"""),45443.66666666667)</f>
        <v>45443.66667</v>
      </c>
      <c r="K23" s="1">
        <f>IFERROR(__xludf.DUMMYFUNCTION("""COMPUTED_VALUE"""),2111.05)</f>
        <v>2111.05</v>
      </c>
      <c r="M23" s="2">
        <f>IFERROR(__xludf.DUMMYFUNCTION("""COMPUTED_VALUE"""),45443.66666666667)</f>
        <v>45443.66667</v>
      </c>
      <c r="N23" s="1">
        <f>IFERROR(__xludf.DUMMYFUNCTION("""COMPUTED_VALUE"""),1.0923022E8)</f>
        <v>109230220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IFERROR(__xludf.DUMMYFUNCTION("""COMPUTED_VALUE"""),2113.42)</f>
        <v>2113.42</v>
      </c>
      <c r="D24" s="2">
        <f>IFERROR(__xludf.DUMMYFUNCTION("""COMPUTED_VALUE"""),45450.66666666667)</f>
        <v>45450.66667</v>
      </c>
      <c r="E24" s="1">
        <f>IFERROR(__xludf.DUMMYFUNCTION("""COMPUTED_VALUE"""),2124.74)</f>
        <v>2124.74</v>
      </c>
      <c r="G24" s="2">
        <f>IFERROR(__xludf.DUMMYFUNCTION("""COMPUTED_VALUE"""),45450.66666666667)</f>
        <v>45450.66667</v>
      </c>
      <c r="H24" s="1">
        <f>IFERROR(__xludf.DUMMYFUNCTION("""COMPUTED_VALUE"""),2017.79)</f>
        <v>2017.79</v>
      </c>
      <c r="J24" s="2">
        <f>IFERROR(__xludf.DUMMYFUNCTION("""COMPUTED_VALUE"""),45450.66666666667)</f>
        <v>45450.66667</v>
      </c>
      <c r="K24" s="1">
        <f>IFERROR(__xludf.DUMMYFUNCTION("""COMPUTED_VALUE"""),2040.42)</f>
        <v>2040.42</v>
      </c>
      <c r="M24" s="2">
        <f>IFERROR(__xludf.DUMMYFUNCTION("""COMPUTED_VALUE"""),45450.66666666667)</f>
        <v>45450.66667</v>
      </c>
      <c r="N24" s="1">
        <f>IFERROR(__xludf.DUMMYFUNCTION("""COMPUTED_VALUE"""),1.07474972E8)</f>
        <v>107474972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IFERROR(__xludf.DUMMYFUNCTION("""COMPUTED_VALUE"""),2032.47)</f>
        <v>2032.47</v>
      </c>
      <c r="D25" s="2">
        <f>IFERROR(__xludf.DUMMYFUNCTION("""COMPUTED_VALUE"""),45457.66666666667)</f>
        <v>45457.66667</v>
      </c>
      <c r="E25" s="1">
        <f>IFERROR(__xludf.DUMMYFUNCTION("""COMPUTED_VALUE"""),2116.12)</f>
        <v>2116.12</v>
      </c>
      <c r="G25" s="2">
        <f>IFERROR(__xludf.DUMMYFUNCTION("""COMPUTED_VALUE"""),45457.66666666667)</f>
        <v>45457.66667</v>
      </c>
      <c r="H25" s="1">
        <f>IFERROR(__xludf.DUMMYFUNCTION("""COMPUTED_VALUE"""),2027.8)</f>
        <v>2027.8</v>
      </c>
      <c r="J25" s="2">
        <f>IFERROR(__xludf.DUMMYFUNCTION("""COMPUTED_VALUE"""),45457.66666666667)</f>
        <v>45457.66667</v>
      </c>
      <c r="K25" s="1">
        <f>IFERROR(__xludf.DUMMYFUNCTION("""COMPUTED_VALUE"""),2083.38)</f>
        <v>2083.38</v>
      </c>
      <c r="M25" s="2">
        <f>IFERROR(__xludf.DUMMYFUNCTION("""COMPUTED_VALUE"""),45457.66666666667)</f>
        <v>45457.66667</v>
      </c>
      <c r="N25" s="1">
        <f>IFERROR(__xludf.DUMMYFUNCTION("""COMPUTED_VALUE"""),1.05327025E8)</f>
        <v>105327025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IFERROR(__xludf.DUMMYFUNCTION("""COMPUTED_VALUE"""),2079.84)</f>
        <v>2079.84</v>
      </c>
      <c r="D26" s="2">
        <f>IFERROR(__xludf.DUMMYFUNCTION("""COMPUTED_VALUE"""),45464.66666666667)</f>
        <v>45464.66667</v>
      </c>
      <c r="E26" s="1">
        <f>IFERROR(__xludf.DUMMYFUNCTION("""COMPUTED_VALUE"""),2118.38)</f>
        <v>2118.38</v>
      </c>
      <c r="G26" s="2">
        <f>IFERROR(__xludf.DUMMYFUNCTION("""COMPUTED_VALUE"""),45464.66666666667)</f>
        <v>45464.66667</v>
      </c>
      <c r="H26" s="1">
        <f>IFERROR(__xludf.DUMMYFUNCTION("""COMPUTED_VALUE"""),2043.25)</f>
        <v>2043.25</v>
      </c>
      <c r="J26" s="2">
        <f>IFERROR(__xludf.DUMMYFUNCTION("""COMPUTED_VALUE"""),45464.66666666667)</f>
        <v>45464.66667</v>
      </c>
      <c r="K26" s="1">
        <f>IFERROR(__xludf.DUMMYFUNCTION("""COMPUTED_VALUE"""),2070.74)</f>
        <v>2070.74</v>
      </c>
      <c r="M26" s="2">
        <f>IFERROR(__xludf.DUMMYFUNCTION("""COMPUTED_VALUE"""),45464.66666666667)</f>
        <v>45464.66667</v>
      </c>
      <c r="N26" s="1">
        <f>IFERROR(__xludf.DUMMYFUNCTION("""COMPUTED_VALUE"""),1.20662444E8)</f>
        <v>120662444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IFERROR(__xludf.DUMMYFUNCTION("""COMPUTED_VALUE"""),2071.96)</f>
        <v>2071.96</v>
      </c>
      <c r="D27" s="2">
        <f>IFERROR(__xludf.DUMMYFUNCTION("""COMPUTED_VALUE"""),45471.66666666667)</f>
        <v>45471.66667</v>
      </c>
      <c r="E27" s="1">
        <f>IFERROR(__xludf.DUMMYFUNCTION("""COMPUTED_VALUE"""),2099.57)</f>
        <v>2099.57</v>
      </c>
      <c r="G27" s="2">
        <f>IFERROR(__xludf.DUMMYFUNCTION("""COMPUTED_VALUE"""),45471.66666666667)</f>
        <v>45471.66667</v>
      </c>
      <c r="H27" s="1">
        <f>IFERROR(__xludf.DUMMYFUNCTION("""COMPUTED_VALUE"""),2017.49)</f>
        <v>2017.49</v>
      </c>
      <c r="J27" s="2">
        <f>IFERROR(__xludf.DUMMYFUNCTION("""COMPUTED_VALUE"""),45471.66666666667)</f>
        <v>45471.66667</v>
      </c>
      <c r="K27" s="1">
        <f>IFERROR(__xludf.DUMMYFUNCTION("""COMPUTED_VALUE"""),2042.82)</f>
        <v>2042.82</v>
      </c>
      <c r="M27" s="2">
        <f>IFERROR(__xludf.DUMMYFUNCTION("""COMPUTED_VALUE"""),45471.66666666667)</f>
        <v>45471.66667</v>
      </c>
      <c r="N27" s="1">
        <f>IFERROR(__xludf.DUMMYFUNCTION("""COMPUTED_VALUE"""),2.29406233E8)</f>
        <v>229406233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IFERROR(__xludf.DUMMYFUNCTION("""COMPUTED_VALUE"""),2043.78)</f>
        <v>2043.78</v>
      </c>
      <c r="D28" s="2">
        <f>IFERROR(__xludf.DUMMYFUNCTION("""COMPUTED_VALUE"""),45478.66666666667)</f>
        <v>45478.66667</v>
      </c>
      <c r="E28" s="1">
        <f>IFERROR(__xludf.DUMMYFUNCTION("""COMPUTED_VALUE"""),2055.49)</f>
        <v>2055.49</v>
      </c>
      <c r="G28" s="2">
        <f>IFERROR(__xludf.DUMMYFUNCTION("""COMPUTED_VALUE"""),45478.66666666667)</f>
        <v>45478.66667</v>
      </c>
      <c r="H28" s="1">
        <f>IFERROR(__xludf.DUMMYFUNCTION("""COMPUTED_VALUE"""),1993.02)</f>
        <v>1993.02</v>
      </c>
      <c r="J28" s="2">
        <f>IFERROR(__xludf.DUMMYFUNCTION("""COMPUTED_VALUE"""),45478.66666666667)</f>
        <v>45478.66667</v>
      </c>
      <c r="K28" s="1">
        <f>IFERROR(__xludf.DUMMYFUNCTION("""COMPUTED_VALUE"""),2022.49)</f>
        <v>2022.49</v>
      </c>
      <c r="M28" s="2">
        <f>IFERROR(__xludf.DUMMYFUNCTION("""COMPUTED_VALUE"""),45478.66666666667)</f>
        <v>45478.66667</v>
      </c>
      <c r="N28" s="1">
        <f>IFERROR(__xludf.DUMMYFUNCTION("""COMPUTED_VALUE"""),9.8490989E7)</f>
        <v>98490989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IFERROR(__xludf.DUMMYFUNCTION("""COMPUTED_VALUE"""),2028.01)</f>
        <v>2028.01</v>
      </c>
      <c r="D29" s="2">
        <f>IFERROR(__xludf.DUMMYFUNCTION("""COMPUTED_VALUE"""),45485.66666666667)</f>
        <v>45485.66667</v>
      </c>
      <c r="E29" s="1">
        <f>IFERROR(__xludf.DUMMYFUNCTION("""COMPUTED_VALUE"""),2167.45)</f>
        <v>2167.45</v>
      </c>
      <c r="G29" s="2">
        <f>IFERROR(__xludf.DUMMYFUNCTION("""COMPUTED_VALUE"""),45485.66666666667)</f>
        <v>45485.66667</v>
      </c>
      <c r="H29" s="1">
        <f>IFERROR(__xludf.DUMMYFUNCTION("""COMPUTED_VALUE"""),2024.52)</f>
        <v>2024.52</v>
      </c>
      <c r="J29" s="2">
        <f>IFERROR(__xludf.DUMMYFUNCTION("""COMPUTED_VALUE"""),45485.66666666667)</f>
        <v>45485.66667</v>
      </c>
      <c r="K29" s="1">
        <f>IFERROR(__xludf.DUMMYFUNCTION("""COMPUTED_VALUE"""),2147.07)</f>
        <v>2147.07</v>
      </c>
      <c r="M29" s="2">
        <f>IFERROR(__xludf.DUMMYFUNCTION("""COMPUTED_VALUE"""),45485.66666666667)</f>
        <v>45485.66667</v>
      </c>
      <c r="N29" s="1">
        <f>IFERROR(__xludf.DUMMYFUNCTION("""COMPUTED_VALUE"""),1.41707247E8)</f>
        <v>141707247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IFERROR(__xludf.DUMMYFUNCTION("""COMPUTED_VALUE"""),2149.22)</f>
        <v>2149.22</v>
      </c>
      <c r="D30" s="2">
        <f>IFERROR(__xludf.DUMMYFUNCTION("""COMPUTED_VALUE"""),45492.66666666667)</f>
        <v>45492.66667</v>
      </c>
      <c r="E30" s="1">
        <f>IFERROR(__xludf.DUMMYFUNCTION("""COMPUTED_VALUE"""),2231.59)</f>
        <v>2231.59</v>
      </c>
      <c r="G30" s="2">
        <f>IFERROR(__xludf.DUMMYFUNCTION("""COMPUTED_VALUE"""),45492.66666666667)</f>
        <v>45492.66667</v>
      </c>
      <c r="H30" s="1">
        <f>IFERROR(__xludf.DUMMYFUNCTION("""COMPUTED_VALUE"""),2140.22)</f>
        <v>2140.22</v>
      </c>
      <c r="J30" s="2">
        <f>IFERROR(__xludf.DUMMYFUNCTION("""COMPUTED_VALUE"""),45492.66666666667)</f>
        <v>45492.66667</v>
      </c>
      <c r="K30" s="1">
        <f>IFERROR(__xludf.DUMMYFUNCTION("""COMPUTED_VALUE"""),2143.78)</f>
        <v>2143.78</v>
      </c>
      <c r="M30" s="2">
        <f>IFERROR(__xludf.DUMMYFUNCTION("""COMPUTED_VALUE"""),45492.66666666667)</f>
        <v>45492.66667</v>
      </c>
      <c r="N30" s="1">
        <f>IFERROR(__xludf.DUMMYFUNCTION("""COMPUTED_VALUE"""),1.47251305E8)</f>
        <v>147251305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IFERROR(__xludf.DUMMYFUNCTION("""COMPUTED_VALUE"""),2155.57)</f>
        <v>2155.57</v>
      </c>
      <c r="D31" s="2">
        <f>IFERROR(__xludf.DUMMYFUNCTION("""COMPUTED_VALUE"""),45499.66666666667)</f>
        <v>45499.66667</v>
      </c>
      <c r="E31" s="1">
        <f>IFERROR(__xludf.DUMMYFUNCTION("""COMPUTED_VALUE"""),2225.99)</f>
        <v>2225.99</v>
      </c>
      <c r="G31" s="2">
        <f>IFERROR(__xludf.DUMMYFUNCTION("""COMPUTED_VALUE"""),45499.66666666667)</f>
        <v>45499.66667</v>
      </c>
      <c r="H31" s="1">
        <f>IFERROR(__xludf.DUMMYFUNCTION("""COMPUTED_VALUE"""),2121.84)</f>
        <v>2121.84</v>
      </c>
      <c r="J31" s="2">
        <f>IFERROR(__xludf.DUMMYFUNCTION("""COMPUTED_VALUE"""),45499.66666666667)</f>
        <v>45499.66667</v>
      </c>
      <c r="K31" s="1">
        <f>IFERROR(__xludf.DUMMYFUNCTION("""COMPUTED_VALUE"""),2210.73)</f>
        <v>2210.73</v>
      </c>
      <c r="M31" s="2">
        <f>IFERROR(__xludf.DUMMYFUNCTION("""COMPUTED_VALUE"""),45499.66666666667)</f>
        <v>45499.66667</v>
      </c>
      <c r="N31" s="1">
        <f>IFERROR(__xludf.DUMMYFUNCTION("""COMPUTED_VALUE"""),1.71029398E8)</f>
        <v>171029398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IFERROR(__xludf.DUMMYFUNCTION("""COMPUTED_VALUE"""),2215.28)</f>
        <v>2215.28</v>
      </c>
      <c r="D32" s="2">
        <f>IFERROR(__xludf.DUMMYFUNCTION("""COMPUTED_VALUE"""),45506.66666666667)</f>
        <v>45506.66667</v>
      </c>
      <c r="E32" s="1">
        <f>IFERROR(__xludf.DUMMYFUNCTION("""COMPUTED_VALUE"""),2298.14)</f>
        <v>2298.14</v>
      </c>
      <c r="G32" s="2">
        <f>IFERROR(__xludf.DUMMYFUNCTION("""COMPUTED_VALUE"""),45506.66666666667)</f>
        <v>45506.66667</v>
      </c>
      <c r="H32" s="1">
        <f>IFERROR(__xludf.DUMMYFUNCTION("""COMPUTED_VALUE"""),2119.85)</f>
        <v>2119.85</v>
      </c>
      <c r="J32" s="2">
        <f>IFERROR(__xludf.DUMMYFUNCTION("""COMPUTED_VALUE"""),45506.66666666667)</f>
        <v>45506.66667</v>
      </c>
      <c r="K32" s="1">
        <f>IFERROR(__xludf.DUMMYFUNCTION("""COMPUTED_VALUE"""),2145.08)</f>
        <v>2145.08</v>
      </c>
      <c r="M32" s="2">
        <f>IFERROR(__xludf.DUMMYFUNCTION("""COMPUTED_VALUE"""),45506.66666666667)</f>
        <v>45506.66667</v>
      </c>
      <c r="N32" s="1">
        <f>IFERROR(__xludf.DUMMYFUNCTION("""COMPUTED_VALUE"""),1.68713711E8)</f>
        <v>168713711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IFERROR(__xludf.DUMMYFUNCTION("""COMPUTED_VALUE"""),2139.82)</f>
        <v>2139.82</v>
      </c>
      <c r="D33" s="2">
        <f>IFERROR(__xludf.DUMMYFUNCTION("""COMPUTED_VALUE"""),45513.66666666667)</f>
        <v>45513.66667</v>
      </c>
      <c r="E33" s="1">
        <f>IFERROR(__xludf.DUMMYFUNCTION("""COMPUTED_VALUE"""),2150.22)</f>
        <v>2150.22</v>
      </c>
      <c r="G33" s="2">
        <f>IFERROR(__xludf.DUMMYFUNCTION("""COMPUTED_VALUE"""),45513.66666666667)</f>
        <v>45513.66667</v>
      </c>
      <c r="H33" s="1">
        <f>IFERROR(__xludf.DUMMYFUNCTION("""COMPUTED_VALUE"""),2051.51)</f>
        <v>2051.51</v>
      </c>
      <c r="J33" s="2">
        <f>IFERROR(__xludf.DUMMYFUNCTION("""COMPUTED_VALUE"""),45513.66666666667)</f>
        <v>45513.66667</v>
      </c>
      <c r="K33" s="1">
        <f>IFERROR(__xludf.DUMMYFUNCTION("""COMPUTED_VALUE"""),2123.99)</f>
        <v>2123.99</v>
      </c>
      <c r="M33" s="2">
        <f>IFERROR(__xludf.DUMMYFUNCTION("""COMPUTED_VALUE"""),45513.66666666667)</f>
        <v>45513.66667</v>
      </c>
      <c r="N33" s="1">
        <f>IFERROR(__xludf.DUMMYFUNCTION("""COMPUTED_VALUE"""),1.69882011E8)</f>
        <v>169882011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IFERROR(__xludf.DUMMYFUNCTION("""COMPUTED_VALUE"""),2122.15)</f>
        <v>2122.15</v>
      </c>
      <c r="D34" s="2">
        <f>IFERROR(__xludf.DUMMYFUNCTION("""COMPUTED_VALUE"""),45520.66666666667)</f>
        <v>45520.66667</v>
      </c>
      <c r="E34" s="1">
        <f>IFERROR(__xludf.DUMMYFUNCTION("""COMPUTED_VALUE"""),2205.57)</f>
        <v>2205.57</v>
      </c>
      <c r="G34" s="2">
        <f>IFERROR(__xludf.DUMMYFUNCTION("""COMPUTED_VALUE"""),45520.66666666667)</f>
        <v>45520.66667</v>
      </c>
      <c r="H34" s="1">
        <f>IFERROR(__xludf.DUMMYFUNCTION("""COMPUTED_VALUE"""),2096.87)</f>
        <v>2096.87</v>
      </c>
      <c r="J34" s="2">
        <f>IFERROR(__xludf.DUMMYFUNCTION("""COMPUTED_VALUE"""),45520.66666666667)</f>
        <v>45520.66667</v>
      </c>
      <c r="K34" s="1">
        <f>IFERROR(__xludf.DUMMYFUNCTION("""COMPUTED_VALUE"""),2177.22)</f>
        <v>2177.22</v>
      </c>
      <c r="M34" s="2">
        <f>IFERROR(__xludf.DUMMYFUNCTION("""COMPUTED_VALUE"""),45520.66666666667)</f>
        <v>45520.66667</v>
      </c>
      <c r="N34" s="1">
        <f>IFERROR(__xludf.DUMMYFUNCTION("""COMPUTED_VALUE"""),1.27908889E8)</f>
        <v>127908889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IFERROR(__xludf.DUMMYFUNCTION("""COMPUTED_VALUE"""),2183.17)</f>
        <v>2183.17</v>
      </c>
      <c r="D35" s="2">
        <f>IFERROR(__xludf.DUMMYFUNCTION("""COMPUTED_VALUE"""),45527.66666666667)</f>
        <v>45527.66667</v>
      </c>
      <c r="E35" s="1">
        <f>IFERROR(__xludf.DUMMYFUNCTION("""COMPUTED_VALUE"""),2284.37)</f>
        <v>2284.37</v>
      </c>
      <c r="G35" s="2">
        <f>IFERROR(__xludf.DUMMYFUNCTION("""COMPUTED_VALUE"""),45527.66666666667)</f>
        <v>45527.66667</v>
      </c>
      <c r="H35" s="1">
        <f>IFERROR(__xludf.DUMMYFUNCTION("""COMPUTED_VALUE"""),2179.06)</f>
        <v>2179.06</v>
      </c>
      <c r="J35" s="2">
        <f>IFERROR(__xludf.DUMMYFUNCTION("""COMPUTED_VALUE"""),45527.66666666667)</f>
        <v>45527.66667</v>
      </c>
      <c r="K35" s="1">
        <f>IFERROR(__xludf.DUMMYFUNCTION("""COMPUTED_VALUE"""),2277.79)</f>
        <v>2277.79</v>
      </c>
      <c r="M35" s="2">
        <f>IFERROR(__xludf.DUMMYFUNCTION("""COMPUTED_VALUE"""),45527.66666666667)</f>
        <v>45527.66667</v>
      </c>
      <c r="N35" s="1">
        <f>IFERROR(__xludf.DUMMYFUNCTION("""COMPUTED_VALUE"""),1.0578903E8)</f>
        <v>105789030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IFERROR(__xludf.DUMMYFUNCTION("""COMPUTED_VALUE"""),2282.27)</f>
        <v>2282.27</v>
      </c>
      <c r="D36" s="2">
        <f>IFERROR(__xludf.DUMMYFUNCTION("""COMPUTED_VALUE"""),45534.66666666667)</f>
        <v>45534.66667</v>
      </c>
      <c r="E36" s="1">
        <f>IFERROR(__xludf.DUMMYFUNCTION("""COMPUTED_VALUE"""),2295.26)</f>
        <v>2295.26</v>
      </c>
      <c r="G36" s="2">
        <f>IFERROR(__xludf.DUMMYFUNCTION("""COMPUTED_VALUE"""),45534.66666666667)</f>
        <v>45534.66667</v>
      </c>
      <c r="H36" s="1">
        <f>IFERROR(__xludf.DUMMYFUNCTION("""COMPUTED_VALUE"""),2224.34)</f>
        <v>2224.34</v>
      </c>
      <c r="J36" s="2">
        <f>IFERROR(__xludf.DUMMYFUNCTION("""COMPUTED_VALUE"""),45534.66666666667)</f>
        <v>45534.66667</v>
      </c>
      <c r="K36" s="1">
        <f>IFERROR(__xludf.DUMMYFUNCTION("""COMPUTED_VALUE"""),2285.37)</f>
        <v>2285.37</v>
      </c>
      <c r="M36" s="2">
        <f>IFERROR(__xludf.DUMMYFUNCTION("""COMPUTED_VALUE"""),45534.66666666667)</f>
        <v>45534.66667</v>
      </c>
      <c r="N36" s="1">
        <f>IFERROR(__xludf.DUMMYFUNCTION("""COMPUTED_VALUE"""),1.14810957E8)</f>
        <v>114810957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IFERROR(__xludf.DUMMYFUNCTION("""COMPUTED_VALUE"""),2282.36)</f>
        <v>2282.36</v>
      </c>
      <c r="D37" s="2">
        <f>IFERROR(__xludf.DUMMYFUNCTION("""COMPUTED_VALUE"""),45541.66666666667)</f>
        <v>45541.66667</v>
      </c>
      <c r="E37" s="1">
        <f>IFERROR(__xludf.DUMMYFUNCTION("""COMPUTED_VALUE"""),2283.87)</f>
        <v>2283.87</v>
      </c>
      <c r="G37" s="2">
        <f>IFERROR(__xludf.DUMMYFUNCTION("""COMPUTED_VALUE"""),45541.66666666667)</f>
        <v>45541.66667</v>
      </c>
      <c r="H37" s="1">
        <f>IFERROR(__xludf.DUMMYFUNCTION("""COMPUTED_VALUE"""),2154.75)</f>
        <v>2154.75</v>
      </c>
      <c r="J37" s="2">
        <f>IFERROR(__xludf.DUMMYFUNCTION("""COMPUTED_VALUE"""),45541.66666666667)</f>
        <v>45541.66667</v>
      </c>
      <c r="K37" s="1">
        <f>IFERROR(__xludf.DUMMYFUNCTION("""COMPUTED_VALUE"""),2169.85)</f>
        <v>2169.85</v>
      </c>
      <c r="M37" s="2">
        <f>IFERROR(__xludf.DUMMYFUNCTION("""COMPUTED_VALUE"""),45541.66666666667)</f>
        <v>45541.66667</v>
      </c>
      <c r="N37" s="1">
        <f>IFERROR(__xludf.DUMMYFUNCTION("""COMPUTED_VALUE"""),1.03151984E8)</f>
        <v>103151984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IFERROR(__xludf.DUMMYFUNCTION("""COMPUTED_VALUE"""),2176.84)</f>
        <v>2176.84</v>
      </c>
      <c r="D38" s="2">
        <f>IFERROR(__xludf.DUMMYFUNCTION("""COMPUTED_VALUE"""),45548.66666666667)</f>
        <v>45548.66667</v>
      </c>
      <c r="E38" s="1">
        <f>IFERROR(__xludf.DUMMYFUNCTION("""COMPUTED_VALUE"""),2303.7)</f>
        <v>2303.7</v>
      </c>
      <c r="G38" s="2">
        <f>IFERROR(__xludf.DUMMYFUNCTION("""COMPUTED_VALUE"""),45548.66666666667)</f>
        <v>45548.66667</v>
      </c>
      <c r="H38" s="1">
        <f>IFERROR(__xludf.DUMMYFUNCTION("""COMPUTED_VALUE"""),2153.09)</f>
        <v>2153.09</v>
      </c>
      <c r="J38" s="2">
        <f>IFERROR(__xludf.DUMMYFUNCTION("""COMPUTED_VALUE"""),45548.66666666667)</f>
        <v>45548.66667</v>
      </c>
      <c r="K38" s="1">
        <f>IFERROR(__xludf.DUMMYFUNCTION("""COMPUTED_VALUE"""),2291.53)</f>
        <v>2291.53</v>
      </c>
      <c r="M38" s="2">
        <f>IFERROR(__xludf.DUMMYFUNCTION("""COMPUTED_VALUE"""),45548.66666666667)</f>
        <v>45548.66667</v>
      </c>
      <c r="N38" s="1">
        <f>IFERROR(__xludf.DUMMYFUNCTION("""COMPUTED_VALUE"""),1.36371491E8)</f>
        <v>136371491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IFERROR(__xludf.DUMMYFUNCTION("""COMPUTED_VALUE"""),2302.56)</f>
        <v>2302.56</v>
      </c>
      <c r="D39" s="2">
        <f>IFERROR(__xludf.DUMMYFUNCTION("""COMPUTED_VALUE"""),45555.66666666667)</f>
        <v>45555.66667</v>
      </c>
      <c r="E39" s="1">
        <f>IFERROR(__xludf.DUMMYFUNCTION("""COMPUTED_VALUE"""),2403.21)</f>
        <v>2403.21</v>
      </c>
      <c r="G39" s="2">
        <f>IFERROR(__xludf.DUMMYFUNCTION("""COMPUTED_VALUE"""),45555.66666666667)</f>
        <v>45555.66667</v>
      </c>
      <c r="H39" s="1">
        <f>IFERROR(__xludf.DUMMYFUNCTION("""COMPUTED_VALUE"""),2293.48)</f>
        <v>2293.48</v>
      </c>
      <c r="J39" s="2">
        <f>IFERROR(__xludf.DUMMYFUNCTION("""COMPUTED_VALUE"""),45555.66666666667)</f>
        <v>45555.66667</v>
      </c>
      <c r="K39" s="1">
        <f>IFERROR(__xludf.DUMMYFUNCTION("""COMPUTED_VALUE"""),2388.33)</f>
        <v>2388.33</v>
      </c>
      <c r="M39" s="2">
        <f>IFERROR(__xludf.DUMMYFUNCTION("""COMPUTED_VALUE"""),45555.66666666667)</f>
        <v>45555.66667</v>
      </c>
      <c r="N39" s="1">
        <f>IFERROR(__xludf.DUMMYFUNCTION("""COMPUTED_VALUE"""),1.79449518E8)</f>
        <v>179449518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IFERROR(__xludf.DUMMYFUNCTION("""COMPUTED_VALUE"""),2391.44)</f>
        <v>2391.44</v>
      </c>
      <c r="D40" s="2">
        <f>IFERROR(__xludf.DUMMYFUNCTION("""COMPUTED_VALUE"""),45562.66666666667)</f>
        <v>45562.66667</v>
      </c>
      <c r="E40" s="1">
        <f>IFERROR(__xludf.DUMMYFUNCTION("""COMPUTED_VALUE"""),2422.91)</f>
        <v>2422.91</v>
      </c>
      <c r="G40" s="2">
        <f>IFERROR(__xludf.DUMMYFUNCTION("""COMPUTED_VALUE"""),45562.66666666667)</f>
        <v>45562.66667</v>
      </c>
      <c r="H40" s="1">
        <f>IFERROR(__xludf.DUMMYFUNCTION("""COMPUTED_VALUE"""),2378.77)</f>
        <v>2378.77</v>
      </c>
      <c r="J40" s="2">
        <f>IFERROR(__xludf.DUMMYFUNCTION("""COMPUTED_VALUE"""),45562.66666666667)</f>
        <v>45562.66667</v>
      </c>
      <c r="K40" s="1">
        <f>IFERROR(__xludf.DUMMYFUNCTION("""COMPUTED_VALUE"""),2406.0)</f>
        <v>2406</v>
      </c>
      <c r="M40" s="2">
        <f>IFERROR(__xludf.DUMMYFUNCTION("""COMPUTED_VALUE"""),45562.66666666667)</f>
        <v>45562.66667</v>
      </c>
      <c r="N40" s="1">
        <f>IFERROR(__xludf.DUMMYFUNCTION("""COMPUTED_VALUE"""),1.23989443E8)</f>
        <v>123989443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IFERROR(__xludf.DUMMYFUNCTION("""COMPUTED_VALUE"""),2398.72)</f>
        <v>2398.72</v>
      </c>
      <c r="D41" s="2">
        <f>IFERROR(__xludf.DUMMYFUNCTION("""COMPUTED_VALUE"""),45569.66666666667)</f>
        <v>45569.66667</v>
      </c>
      <c r="E41" s="1">
        <f>IFERROR(__xludf.DUMMYFUNCTION("""COMPUTED_VALUE"""),2416.6)</f>
        <v>2416.6</v>
      </c>
      <c r="G41" s="2">
        <f>IFERROR(__xludf.DUMMYFUNCTION("""COMPUTED_VALUE"""),45569.66666666667)</f>
        <v>45569.66667</v>
      </c>
      <c r="H41" s="1">
        <f>IFERROR(__xludf.DUMMYFUNCTION("""COMPUTED_VALUE"""),2349.26)</f>
        <v>2349.26</v>
      </c>
      <c r="J41" s="2">
        <f>IFERROR(__xludf.DUMMYFUNCTION("""COMPUTED_VALUE"""),45569.66666666667)</f>
        <v>45569.66667</v>
      </c>
      <c r="K41" s="1">
        <f>IFERROR(__xludf.DUMMYFUNCTION("""COMPUTED_VALUE"""),2373.23)</f>
        <v>2373.23</v>
      </c>
      <c r="M41" s="2">
        <f>IFERROR(__xludf.DUMMYFUNCTION("""COMPUTED_VALUE"""),45569.66666666667)</f>
        <v>45569.66667</v>
      </c>
      <c r="N41" s="1">
        <f>IFERROR(__xludf.DUMMYFUNCTION("""COMPUTED_VALUE"""),1.14830805E8)</f>
        <v>114830805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IFERROR(__xludf.DUMMYFUNCTION("""COMPUTED_VALUE"""),2361.36)</f>
        <v>2361.36</v>
      </c>
      <c r="D42" s="2">
        <f>IFERROR(__xludf.DUMMYFUNCTION("""COMPUTED_VALUE"""),45576.66666666667)</f>
        <v>45576.66667</v>
      </c>
      <c r="E42" s="1">
        <f>IFERROR(__xludf.DUMMYFUNCTION("""COMPUTED_VALUE"""),2425.6)</f>
        <v>2425.6</v>
      </c>
      <c r="G42" s="2">
        <f>IFERROR(__xludf.DUMMYFUNCTION("""COMPUTED_VALUE"""),45576.66666666667)</f>
        <v>45576.66667</v>
      </c>
      <c r="H42" s="1">
        <f>IFERROR(__xludf.DUMMYFUNCTION("""COMPUTED_VALUE"""),2341.7)</f>
        <v>2341.7</v>
      </c>
      <c r="J42" s="2">
        <f>IFERROR(__xludf.DUMMYFUNCTION("""COMPUTED_VALUE"""),45576.66666666667)</f>
        <v>45576.66667</v>
      </c>
      <c r="K42" s="1">
        <f>IFERROR(__xludf.DUMMYFUNCTION("""COMPUTED_VALUE"""),2421.61)</f>
        <v>2421.61</v>
      </c>
      <c r="M42" s="2">
        <f>IFERROR(__xludf.DUMMYFUNCTION("""COMPUTED_VALUE"""),45576.66666666667)</f>
        <v>45576.66667</v>
      </c>
      <c r="N42" s="1">
        <f>IFERROR(__xludf.DUMMYFUNCTION("""COMPUTED_VALUE"""),1.09544528E8)</f>
        <v>109544528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IFERROR(__xludf.DUMMYFUNCTION("""COMPUTED_VALUE"""),2422.8)</f>
        <v>2422.8</v>
      </c>
      <c r="D43" s="2">
        <f>IFERROR(__xludf.DUMMYFUNCTION("""COMPUTED_VALUE"""),45583.66666666667)</f>
        <v>45583.66667</v>
      </c>
      <c r="E43" s="1">
        <f>IFERROR(__xludf.DUMMYFUNCTION("""COMPUTED_VALUE"""),2472.35)</f>
        <v>2472.35</v>
      </c>
      <c r="G43" s="2">
        <f>IFERROR(__xludf.DUMMYFUNCTION("""COMPUTED_VALUE"""),45583.66666666667)</f>
        <v>45583.66667</v>
      </c>
      <c r="H43" s="1">
        <f>IFERROR(__xludf.DUMMYFUNCTION("""COMPUTED_VALUE"""),2420.14)</f>
        <v>2420.14</v>
      </c>
      <c r="J43" s="2">
        <f>IFERROR(__xludf.DUMMYFUNCTION("""COMPUTED_VALUE"""),45583.66666666667)</f>
        <v>45583.66667</v>
      </c>
      <c r="K43" s="1">
        <f>IFERROR(__xludf.DUMMYFUNCTION("""COMPUTED_VALUE"""),2464.05)</f>
        <v>2464.05</v>
      </c>
      <c r="M43" s="2">
        <f>IFERROR(__xludf.DUMMYFUNCTION("""COMPUTED_VALUE"""),45583.66666666667)</f>
        <v>45583.66667</v>
      </c>
      <c r="N43" s="1">
        <f>IFERROR(__xludf.DUMMYFUNCTION("""COMPUTED_VALUE"""),1.06094589E8)</f>
        <v>106094589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IFERROR(__xludf.DUMMYFUNCTION("""COMPUTED_VALUE"""),2461.59)</f>
        <v>2461.59</v>
      </c>
      <c r="D44" s="2">
        <f>IFERROR(__xludf.DUMMYFUNCTION("""COMPUTED_VALUE"""),45590.66666666667)</f>
        <v>45590.66667</v>
      </c>
      <c r="E44" s="1">
        <f>IFERROR(__xludf.DUMMYFUNCTION("""COMPUTED_VALUE"""),2465.83)</f>
        <v>2465.83</v>
      </c>
      <c r="G44" s="2">
        <f>IFERROR(__xludf.DUMMYFUNCTION("""COMPUTED_VALUE"""),45590.66666666667)</f>
        <v>45590.66667</v>
      </c>
      <c r="H44" s="1">
        <f>IFERROR(__xludf.DUMMYFUNCTION("""COMPUTED_VALUE"""),2344.18)</f>
        <v>2344.18</v>
      </c>
      <c r="J44" s="2">
        <f>IFERROR(__xludf.DUMMYFUNCTION("""COMPUTED_VALUE"""),45590.66666666667)</f>
        <v>45590.66667</v>
      </c>
      <c r="K44" s="1">
        <f>IFERROR(__xludf.DUMMYFUNCTION("""COMPUTED_VALUE"""),2355.29)</f>
        <v>2355.29</v>
      </c>
      <c r="M44" s="2">
        <f>IFERROR(__xludf.DUMMYFUNCTION("""COMPUTED_VALUE"""),45590.66666666667)</f>
        <v>45590.66667</v>
      </c>
      <c r="N44" s="1">
        <f>IFERROR(__xludf.DUMMYFUNCTION("""COMPUTED_VALUE"""),1.28588188E8)</f>
        <v>128588188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IFERROR(__xludf.DUMMYFUNCTION("""COMPUTED_VALUE"""),2361.18)</f>
        <v>2361.18</v>
      </c>
      <c r="D45" s="2">
        <f>IFERROR(__xludf.DUMMYFUNCTION("""COMPUTED_VALUE"""),45597.66666666667)</f>
        <v>45597.66667</v>
      </c>
      <c r="E45" s="1">
        <f>IFERROR(__xludf.DUMMYFUNCTION("""COMPUTED_VALUE"""),2389.79)</f>
        <v>2389.79</v>
      </c>
      <c r="G45" s="2">
        <f>IFERROR(__xludf.DUMMYFUNCTION("""COMPUTED_VALUE"""),45597.66666666667)</f>
        <v>45597.66667</v>
      </c>
      <c r="H45" s="1">
        <f>IFERROR(__xludf.DUMMYFUNCTION("""COMPUTED_VALUE"""),2336.61)</f>
        <v>2336.61</v>
      </c>
      <c r="J45" s="2">
        <f>IFERROR(__xludf.DUMMYFUNCTION("""COMPUTED_VALUE"""),45597.66666666667)</f>
        <v>45597.66667</v>
      </c>
      <c r="K45" s="1">
        <f>IFERROR(__xludf.DUMMYFUNCTION("""COMPUTED_VALUE"""),2345.47)</f>
        <v>2345.47</v>
      </c>
      <c r="M45" s="2">
        <f>IFERROR(__xludf.DUMMYFUNCTION("""COMPUTED_VALUE"""),45597.66666666667)</f>
        <v>45597.66667</v>
      </c>
      <c r="N45" s="1">
        <f>IFERROR(__xludf.DUMMYFUNCTION("""COMPUTED_VALUE"""),1.53610768E8)</f>
        <v>153610768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IFERROR(__xludf.DUMMYFUNCTION("""COMPUTED_VALUE"""),2366.77)</f>
        <v>2366.77</v>
      </c>
      <c r="D46" s="2">
        <f>IFERROR(__xludf.DUMMYFUNCTION("""COMPUTED_VALUE"""),45604.66666666667)</f>
        <v>45604.66667</v>
      </c>
      <c r="E46" s="1">
        <f>IFERROR(__xludf.DUMMYFUNCTION("""COMPUTED_VALUE"""),2509.07)</f>
        <v>2509.07</v>
      </c>
      <c r="G46" s="2">
        <f>IFERROR(__xludf.DUMMYFUNCTION("""COMPUTED_VALUE"""),45604.66666666667)</f>
        <v>45604.66667</v>
      </c>
      <c r="H46" s="1">
        <f>IFERROR(__xludf.DUMMYFUNCTION("""COMPUTED_VALUE"""),2348.59)</f>
        <v>2348.59</v>
      </c>
      <c r="J46" s="2">
        <f>IFERROR(__xludf.DUMMYFUNCTION("""COMPUTED_VALUE"""),45604.66666666667)</f>
        <v>45604.66667</v>
      </c>
      <c r="K46" s="1">
        <f>IFERROR(__xludf.DUMMYFUNCTION("""COMPUTED_VALUE"""),2496.93)</f>
        <v>2496.93</v>
      </c>
      <c r="M46" s="2">
        <f>IFERROR(__xludf.DUMMYFUNCTION("""COMPUTED_VALUE"""),45604.66666666667)</f>
        <v>45604.66667</v>
      </c>
      <c r="N46" s="1">
        <f>IFERROR(__xludf.DUMMYFUNCTION("""COMPUTED_VALUE"""),1.88901482E8)</f>
        <v>188901482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IFERROR(__xludf.DUMMYFUNCTION("""COMPUTED_VALUE"""),2503.65)</f>
        <v>2503.65</v>
      </c>
      <c r="D47" s="2">
        <f>IFERROR(__xludf.DUMMYFUNCTION("""COMPUTED_VALUE"""),45611.66666666667)</f>
        <v>45611.66667</v>
      </c>
      <c r="E47" s="1">
        <f>IFERROR(__xludf.DUMMYFUNCTION("""COMPUTED_VALUE"""),2525.74)</f>
        <v>2525.74</v>
      </c>
      <c r="G47" s="2">
        <f>IFERROR(__xludf.DUMMYFUNCTION("""COMPUTED_VALUE"""),45611.66666666667)</f>
        <v>45611.66667</v>
      </c>
      <c r="H47" s="1">
        <f>IFERROR(__xludf.DUMMYFUNCTION("""COMPUTED_VALUE"""),2434.18)</f>
        <v>2434.18</v>
      </c>
      <c r="J47" s="2">
        <f>IFERROR(__xludf.DUMMYFUNCTION("""COMPUTED_VALUE"""),45611.66666666667)</f>
        <v>45611.66667</v>
      </c>
      <c r="K47" s="1">
        <f>IFERROR(__xludf.DUMMYFUNCTION("""COMPUTED_VALUE"""),2439.08)</f>
        <v>2439.08</v>
      </c>
      <c r="M47" s="2">
        <f>IFERROR(__xludf.DUMMYFUNCTION("""COMPUTED_VALUE"""),45611.66666666667)</f>
        <v>45611.66667</v>
      </c>
      <c r="N47" s="1">
        <f>IFERROR(__xludf.DUMMYFUNCTION("""COMPUTED_VALUE"""),1.37004071E8)</f>
        <v>137004071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IFERROR(__xludf.DUMMYFUNCTION("""COMPUTED_VALUE"""),2437.07)</f>
        <v>2437.07</v>
      </c>
      <c r="D48" s="2">
        <f>IFERROR(__xludf.DUMMYFUNCTION("""COMPUTED_VALUE"""),45618.66666666667)</f>
        <v>45618.66667</v>
      </c>
      <c r="E48" s="1">
        <f>IFERROR(__xludf.DUMMYFUNCTION("""COMPUTED_VALUE"""),2499.4)</f>
        <v>2499.4</v>
      </c>
      <c r="G48" s="2">
        <f>IFERROR(__xludf.DUMMYFUNCTION("""COMPUTED_VALUE"""),45618.66666666667)</f>
        <v>45618.66667</v>
      </c>
      <c r="H48" s="1">
        <f>IFERROR(__xludf.DUMMYFUNCTION("""COMPUTED_VALUE"""),2405.76)</f>
        <v>2405.76</v>
      </c>
      <c r="J48" s="2">
        <f>IFERROR(__xludf.DUMMYFUNCTION("""COMPUTED_VALUE"""),45618.66666666667)</f>
        <v>45618.66667</v>
      </c>
      <c r="K48" s="1">
        <f>IFERROR(__xludf.DUMMYFUNCTION("""COMPUTED_VALUE"""),2497.5)</f>
        <v>2497.5</v>
      </c>
      <c r="M48" s="2">
        <f>IFERROR(__xludf.DUMMYFUNCTION("""COMPUTED_VALUE"""),45618.66666666667)</f>
        <v>45618.66667</v>
      </c>
      <c r="N48" s="1">
        <f>IFERROR(__xludf.DUMMYFUNCTION("""COMPUTED_VALUE"""),1.32063482E8)</f>
        <v>132063482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IFERROR(__xludf.DUMMYFUNCTION("""COMPUTED_VALUE"""),2501.96)</f>
        <v>2501.96</v>
      </c>
      <c r="D49" s="2">
        <f>IFERROR(__xludf.DUMMYFUNCTION("""COMPUTED_VALUE"""),45625.54166666667)</f>
        <v>45625.54167</v>
      </c>
      <c r="E49" s="1">
        <f>IFERROR(__xludf.DUMMYFUNCTION("""COMPUTED_VALUE"""),2557.14)</f>
        <v>2557.14</v>
      </c>
      <c r="G49" s="2">
        <f>IFERROR(__xludf.DUMMYFUNCTION("""COMPUTED_VALUE"""),45625.54166666667)</f>
        <v>45625.54167</v>
      </c>
      <c r="H49" s="1">
        <f>IFERROR(__xludf.DUMMYFUNCTION("""COMPUTED_VALUE"""),2501.96)</f>
        <v>2501.96</v>
      </c>
      <c r="J49" s="2">
        <f>IFERROR(__xludf.DUMMYFUNCTION("""COMPUTED_VALUE"""),45625.54166666667)</f>
        <v>45625.54167</v>
      </c>
      <c r="K49" s="1">
        <f>IFERROR(__xludf.DUMMYFUNCTION("""COMPUTED_VALUE"""),2524.15)</f>
        <v>2524.15</v>
      </c>
      <c r="M49" s="2">
        <f>IFERROR(__xludf.DUMMYFUNCTION("""COMPUTED_VALUE"""),45625.54166666667)</f>
        <v>45625.54167</v>
      </c>
      <c r="N49" s="1">
        <f>IFERROR(__xludf.DUMMYFUNCTION("""COMPUTED_VALUE"""),1.06797882E8)</f>
        <v>106797882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IFERROR(__xludf.DUMMYFUNCTION("""COMPUTED_VALUE"""),2525.74)</f>
        <v>2525.74</v>
      </c>
      <c r="D50" s="2">
        <f>IFERROR(__xludf.DUMMYFUNCTION("""COMPUTED_VALUE"""),45632.66666666667)</f>
        <v>45632.66667</v>
      </c>
      <c r="E50" s="1">
        <f>IFERROR(__xludf.DUMMYFUNCTION("""COMPUTED_VALUE"""),2529.0)</f>
        <v>2529</v>
      </c>
      <c r="G50" s="2">
        <f>IFERROR(__xludf.DUMMYFUNCTION("""COMPUTED_VALUE"""),45632.66666666667)</f>
        <v>45632.66667</v>
      </c>
      <c r="H50" s="1">
        <f>IFERROR(__xludf.DUMMYFUNCTION("""COMPUTED_VALUE"""),2474.23)</f>
        <v>2474.23</v>
      </c>
      <c r="J50" s="2">
        <f>IFERROR(__xludf.DUMMYFUNCTION("""COMPUTED_VALUE"""),45632.66666666667)</f>
        <v>45632.66667</v>
      </c>
      <c r="K50" s="1">
        <f>IFERROR(__xludf.DUMMYFUNCTION("""COMPUTED_VALUE"""),2481.31)</f>
        <v>2481.31</v>
      </c>
      <c r="M50" s="2">
        <f>IFERROR(__xludf.DUMMYFUNCTION("""COMPUTED_VALUE"""),45632.66666666667)</f>
        <v>45632.66667</v>
      </c>
      <c r="N50" s="1">
        <f>IFERROR(__xludf.DUMMYFUNCTION("""COMPUTED_VALUE"""),1.11914842E8)</f>
        <v>111914842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IFERROR(__xludf.DUMMYFUNCTION("""COMPUTED_VALUE"""),2481.27)</f>
        <v>2481.27</v>
      </c>
      <c r="D51" s="2">
        <f>IFERROR(__xludf.DUMMYFUNCTION("""COMPUTED_VALUE"""),45639.66666666667)</f>
        <v>45639.66667</v>
      </c>
      <c r="E51" s="1">
        <f>IFERROR(__xludf.DUMMYFUNCTION("""COMPUTED_VALUE"""),2483.43)</f>
        <v>2483.43</v>
      </c>
      <c r="G51" s="2">
        <f>IFERROR(__xludf.DUMMYFUNCTION("""COMPUTED_VALUE"""),45639.66666666667)</f>
        <v>45639.66667</v>
      </c>
      <c r="H51" s="1">
        <f>IFERROR(__xludf.DUMMYFUNCTION("""COMPUTED_VALUE"""),2388.57)</f>
        <v>2388.57</v>
      </c>
      <c r="J51" s="2">
        <f>IFERROR(__xludf.DUMMYFUNCTION("""COMPUTED_VALUE"""),45639.66666666667)</f>
        <v>45639.66667</v>
      </c>
      <c r="K51" s="1">
        <f>IFERROR(__xludf.DUMMYFUNCTION("""COMPUTED_VALUE"""),2395.53)</f>
        <v>2395.53</v>
      </c>
      <c r="M51" s="2">
        <f>IFERROR(__xludf.DUMMYFUNCTION("""COMPUTED_VALUE"""),45639.66666666667)</f>
        <v>45639.66667</v>
      </c>
      <c r="N51" s="1">
        <f>IFERROR(__xludf.DUMMYFUNCTION("""COMPUTED_VALUE"""),1.27490224E8)</f>
        <v>127490224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IFERROR(__xludf.DUMMYFUNCTION("""COMPUTED_VALUE"""),2394.33)</f>
        <v>2394.33</v>
      </c>
      <c r="D52" s="2">
        <f>IFERROR(__xludf.DUMMYFUNCTION("""COMPUTED_VALUE"""),45646.66666666667)</f>
        <v>45646.66667</v>
      </c>
      <c r="E52" s="1">
        <f>IFERROR(__xludf.DUMMYFUNCTION("""COMPUTED_VALUE"""),2405.03)</f>
        <v>2405.03</v>
      </c>
      <c r="G52" s="2">
        <f>IFERROR(__xludf.DUMMYFUNCTION("""COMPUTED_VALUE"""),45646.66666666667)</f>
        <v>45646.66667</v>
      </c>
      <c r="H52" s="1">
        <f>IFERROR(__xludf.DUMMYFUNCTION("""COMPUTED_VALUE"""),2225.46)</f>
        <v>2225.46</v>
      </c>
      <c r="J52" s="2">
        <f>IFERROR(__xludf.DUMMYFUNCTION("""COMPUTED_VALUE"""),45646.66666666667)</f>
        <v>45646.66667</v>
      </c>
      <c r="K52" s="1">
        <f>IFERROR(__xludf.DUMMYFUNCTION("""COMPUTED_VALUE"""),2259.31)</f>
        <v>2259.31</v>
      </c>
      <c r="M52" s="2">
        <f>IFERROR(__xludf.DUMMYFUNCTION("""COMPUTED_VALUE"""),45646.66666666667)</f>
        <v>45646.66667</v>
      </c>
      <c r="N52" s="1">
        <f>IFERROR(__xludf.DUMMYFUNCTION("""COMPUTED_VALUE"""),2.05320796E8)</f>
        <v>205320796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IFERROR(__xludf.DUMMYFUNCTION("""COMPUTED_VALUE"""),2257.82)</f>
        <v>2257.82</v>
      </c>
      <c r="D53" s="2">
        <f>IFERROR(__xludf.DUMMYFUNCTION("""COMPUTED_VALUE"""),45653.66666666667)</f>
        <v>45653.66667</v>
      </c>
      <c r="E53" s="1">
        <f>IFERROR(__xludf.DUMMYFUNCTION("""COMPUTED_VALUE"""),2274.88)</f>
        <v>2274.88</v>
      </c>
      <c r="G53" s="2">
        <f>IFERROR(__xludf.DUMMYFUNCTION("""COMPUTED_VALUE"""),45653.66666666667)</f>
        <v>45653.66667</v>
      </c>
      <c r="H53" s="1">
        <f>IFERROR(__xludf.DUMMYFUNCTION("""COMPUTED_VALUE"""),2234.75)</f>
        <v>2234.75</v>
      </c>
      <c r="J53" s="2">
        <f>IFERROR(__xludf.DUMMYFUNCTION("""COMPUTED_VALUE"""),45653.66666666667)</f>
        <v>45653.66667</v>
      </c>
      <c r="K53" s="1">
        <f>IFERROR(__xludf.DUMMYFUNCTION("""COMPUTED_VALUE"""),2245.89)</f>
        <v>2245.89</v>
      </c>
      <c r="M53" s="2">
        <f>IFERROR(__xludf.DUMMYFUNCTION("""COMPUTED_VALUE"""),45653.66666666667)</f>
        <v>45653.66667</v>
      </c>
      <c r="N53" s="1">
        <f>IFERROR(__xludf.DUMMYFUNCTION("""COMPUTED_VALUE"""),6.1148396E7)</f>
        <v>61148396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IFERROR(__xludf.DUMMYFUNCTION("""COMPUTED_VALUE"""),2234.78)</f>
        <v>2234.78</v>
      </c>
      <c r="D54" s="2">
        <f>IFERROR(__xludf.DUMMYFUNCTION("""COMPUTED_VALUE"""),45660.66666666667)</f>
        <v>45660.66667</v>
      </c>
      <c r="E54" s="1">
        <f>IFERROR(__xludf.DUMMYFUNCTION("""COMPUTED_VALUE"""),2244.44)</f>
        <v>2244.44</v>
      </c>
      <c r="G54" s="2">
        <f>IFERROR(__xludf.DUMMYFUNCTION("""COMPUTED_VALUE"""),45660.66666666667)</f>
        <v>45660.66667</v>
      </c>
      <c r="H54" s="1">
        <f>IFERROR(__xludf.DUMMYFUNCTION("""COMPUTED_VALUE"""),2199.85)</f>
        <v>2199.85</v>
      </c>
      <c r="J54" s="2">
        <f>IFERROR(__xludf.DUMMYFUNCTION("""COMPUTED_VALUE"""),45660.66666666667)</f>
        <v>45660.66667</v>
      </c>
      <c r="K54" s="1">
        <f>IFERROR(__xludf.DUMMYFUNCTION("""COMPUTED_VALUE"""),2236.87)</f>
        <v>2236.87</v>
      </c>
      <c r="M54" s="2">
        <f>IFERROR(__xludf.DUMMYFUNCTION("""COMPUTED_VALUE"""),45660.66666666667)</f>
        <v>45660.66667</v>
      </c>
      <c r="N54" s="1">
        <f>IFERROR(__xludf.DUMMYFUNCTION("""COMPUTED_VALUE"""),7.2768355E7)</f>
        <v>72768355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IFERROR(__xludf.DUMMYFUNCTION("""COMPUTED_VALUE"""),2242.38)</f>
        <v>2242.38</v>
      </c>
      <c r="D55" s="2">
        <f>IFERROR(__xludf.DUMMYFUNCTION("""COMPUTED_VALUE"""),45667.66666666667)</f>
        <v>45667.66667</v>
      </c>
      <c r="E55" s="1">
        <f>IFERROR(__xludf.DUMMYFUNCTION("""COMPUTED_VALUE"""),2266.33)</f>
        <v>2266.33</v>
      </c>
      <c r="G55" s="2">
        <f>IFERROR(__xludf.DUMMYFUNCTION("""COMPUTED_VALUE"""),45667.66666666667)</f>
        <v>45667.66667</v>
      </c>
      <c r="H55" s="1">
        <f>IFERROR(__xludf.DUMMYFUNCTION("""COMPUTED_VALUE"""),2184.49)</f>
        <v>2184.49</v>
      </c>
      <c r="J55" s="2">
        <f>IFERROR(__xludf.DUMMYFUNCTION("""COMPUTED_VALUE"""),45667.66666666667)</f>
        <v>45667.66667</v>
      </c>
      <c r="K55" s="1">
        <f>IFERROR(__xludf.DUMMYFUNCTION("""COMPUTED_VALUE"""),2193.53)</f>
        <v>2193.53</v>
      </c>
      <c r="M55" s="2">
        <f>IFERROR(__xludf.DUMMYFUNCTION("""COMPUTED_VALUE"""),45667.66666666667)</f>
        <v>45667.66667</v>
      </c>
      <c r="N55" s="1">
        <f>IFERROR(__xludf.DUMMYFUNCTION("""COMPUTED_VALUE"""),1.01622966E8)</f>
        <v>101622966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IFERROR(__xludf.DUMMYFUNCTION("""COMPUTED_VALUE"""),2184.1)</f>
        <v>2184.1</v>
      </c>
      <c r="D56" s="2">
        <f>IFERROR(__xludf.DUMMYFUNCTION("""COMPUTED_VALUE"""),45674.66666666667)</f>
        <v>45674.66667</v>
      </c>
      <c r="E56" s="1">
        <f>IFERROR(__xludf.DUMMYFUNCTION("""COMPUTED_VALUE"""),2347.41)</f>
        <v>2347.41</v>
      </c>
      <c r="G56" s="2">
        <f>IFERROR(__xludf.DUMMYFUNCTION("""COMPUTED_VALUE"""),45674.66666666667)</f>
        <v>45674.66667</v>
      </c>
      <c r="H56" s="1">
        <f>IFERROR(__xludf.DUMMYFUNCTION("""COMPUTED_VALUE"""),2165.48)</f>
        <v>2165.48</v>
      </c>
      <c r="J56" s="2">
        <f>IFERROR(__xludf.DUMMYFUNCTION("""COMPUTED_VALUE"""),45674.66666666667)</f>
        <v>45674.66667</v>
      </c>
      <c r="K56" s="1">
        <f>IFERROR(__xludf.DUMMYFUNCTION("""COMPUTED_VALUE"""),2331.52)</f>
        <v>2331.52</v>
      </c>
      <c r="M56" s="2">
        <f>IFERROR(__xludf.DUMMYFUNCTION("""COMPUTED_VALUE"""),45674.66666666667)</f>
        <v>45674.66667</v>
      </c>
      <c r="N56" s="1">
        <f>IFERROR(__xludf.DUMMYFUNCTION("""COMPUTED_VALUE"""),1.38738468E8)</f>
        <v>138738468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IFERROR(__xludf.DUMMYFUNCTION("""COMPUTED_VALUE"""),2341.21)</f>
        <v>2341.21</v>
      </c>
      <c r="D57" s="2">
        <f>IFERROR(__xludf.DUMMYFUNCTION("""COMPUTED_VALUE"""),45681.66666666667)</f>
        <v>45681.66667</v>
      </c>
      <c r="E57" s="1">
        <f>IFERROR(__xludf.DUMMYFUNCTION("""COMPUTED_VALUE"""),2385.63)</f>
        <v>2385.63</v>
      </c>
      <c r="G57" s="2">
        <f>IFERROR(__xludf.DUMMYFUNCTION("""COMPUTED_VALUE"""),45681.66666666667)</f>
        <v>45681.66667</v>
      </c>
      <c r="H57" s="1">
        <f>IFERROR(__xludf.DUMMYFUNCTION("""COMPUTED_VALUE"""),2341.21)</f>
        <v>2341.21</v>
      </c>
      <c r="J57" s="2">
        <f>IFERROR(__xludf.DUMMYFUNCTION("""COMPUTED_VALUE"""),45681.66666666667)</f>
        <v>45681.66667</v>
      </c>
      <c r="K57" s="1">
        <f>IFERROR(__xludf.DUMMYFUNCTION("""COMPUTED_VALUE"""),2371.11)</f>
        <v>2371.11</v>
      </c>
      <c r="M57" s="2">
        <f>IFERROR(__xludf.DUMMYFUNCTION("""COMPUTED_VALUE"""),45681.66666666667)</f>
        <v>45681.66667</v>
      </c>
      <c r="N57" s="1">
        <f>IFERROR(__xludf.DUMMYFUNCTION("""COMPUTED_VALUE"""),1.10755686E8)</f>
        <v>110755686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IFERROR(__xludf.DUMMYFUNCTION("""COMPUTED_VALUE"""),2340.43)</f>
        <v>2340.43</v>
      </c>
      <c r="D58" s="2">
        <f>IFERROR(__xludf.DUMMYFUNCTION("""COMPUTED_VALUE"""),45688.66666666667)</f>
        <v>45688.66667</v>
      </c>
      <c r="E58" s="1">
        <f>IFERROR(__xludf.DUMMYFUNCTION("""COMPUTED_VALUE"""),2340.43)</f>
        <v>2340.43</v>
      </c>
      <c r="G58" s="2">
        <f>IFERROR(__xludf.DUMMYFUNCTION("""COMPUTED_VALUE"""),45688.66666666667)</f>
        <v>45688.66667</v>
      </c>
      <c r="H58" s="1">
        <f>IFERROR(__xludf.DUMMYFUNCTION("""COMPUTED_VALUE"""),2282.08)</f>
        <v>2282.08</v>
      </c>
      <c r="J58" s="2">
        <f>IFERROR(__xludf.DUMMYFUNCTION("""COMPUTED_VALUE"""),45688.66666666667)</f>
        <v>45688.66667</v>
      </c>
      <c r="K58" s="1">
        <f>IFERROR(__xludf.DUMMYFUNCTION("""COMPUTED_VALUE"""),2285.46)</f>
        <v>2285.46</v>
      </c>
      <c r="M58" s="2">
        <f>IFERROR(__xludf.DUMMYFUNCTION("""COMPUTED_VALUE"""),45688.66666666667)</f>
        <v>45688.66667</v>
      </c>
      <c r="N58" s="1">
        <f>IFERROR(__xludf.DUMMYFUNCTION("""COMPUTED_VALUE"""),1.69789845E8)</f>
        <v>169789845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IFERROR(__xludf.DUMMYFUNCTION("""COMPUTED_VALUE"""),2278.01)</f>
        <v>2278.01</v>
      </c>
      <c r="D59" s="2">
        <f>IFERROR(__xludf.DUMMYFUNCTION("""COMPUTED_VALUE"""),45695.66666666667)</f>
        <v>45695.66667</v>
      </c>
      <c r="E59" s="1">
        <f>IFERROR(__xludf.DUMMYFUNCTION("""COMPUTED_VALUE"""),2317.96)</f>
        <v>2317.96</v>
      </c>
      <c r="G59" s="2">
        <f>IFERROR(__xludf.DUMMYFUNCTION("""COMPUTED_VALUE"""),45695.66666666667)</f>
        <v>45695.66667</v>
      </c>
      <c r="H59" s="1">
        <f>IFERROR(__xludf.DUMMYFUNCTION("""COMPUTED_VALUE"""),2220.46)</f>
        <v>2220.46</v>
      </c>
      <c r="J59" s="2">
        <f>IFERROR(__xludf.DUMMYFUNCTION("""COMPUTED_VALUE"""),45695.66666666667)</f>
        <v>45695.66667</v>
      </c>
      <c r="K59" s="1">
        <f>IFERROR(__xludf.DUMMYFUNCTION("""COMPUTED_VALUE"""),2288.09)</f>
        <v>2288.09</v>
      </c>
      <c r="M59" s="2">
        <f>IFERROR(__xludf.DUMMYFUNCTION("""COMPUTED_VALUE"""),45695.66666666667)</f>
        <v>45695.66667</v>
      </c>
      <c r="N59" s="1">
        <f>IFERROR(__xludf.DUMMYFUNCTION("""COMPUTED_VALUE"""),1.79046452E8)</f>
        <v>179046452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IFERROR(__xludf.DUMMYFUNCTION("""COMPUTED_VALUE"""),2293.28)</f>
        <v>2293.28</v>
      </c>
      <c r="D60" s="2">
        <f>IFERROR(__xludf.DUMMYFUNCTION("""COMPUTED_VALUE"""),45702.66666666667)</f>
        <v>45702.66667</v>
      </c>
      <c r="E60" s="1">
        <f>IFERROR(__xludf.DUMMYFUNCTION("""COMPUTED_VALUE"""),2324.85)</f>
        <v>2324.85</v>
      </c>
      <c r="G60" s="2">
        <f>IFERROR(__xludf.DUMMYFUNCTION("""COMPUTED_VALUE"""),45702.66666666667)</f>
        <v>45702.66667</v>
      </c>
      <c r="H60" s="1">
        <f>IFERROR(__xludf.DUMMYFUNCTION("""COMPUTED_VALUE"""),2237.19)</f>
        <v>2237.19</v>
      </c>
      <c r="J60" s="2">
        <f>IFERROR(__xludf.DUMMYFUNCTION("""COMPUTED_VALUE"""),45702.66666666667)</f>
        <v>45702.66667</v>
      </c>
      <c r="K60" s="1">
        <f>IFERROR(__xludf.DUMMYFUNCTION("""COMPUTED_VALUE"""),2320.13)</f>
        <v>2320.13</v>
      </c>
      <c r="M60" s="2">
        <f>IFERROR(__xludf.DUMMYFUNCTION("""COMPUTED_VALUE"""),45702.66666666667)</f>
        <v>45702.66667</v>
      </c>
      <c r="N60" s="1">
        <f>IFERROR(__xludf.DUMMYFUNCTION("""COMPUTED_VALUE"""),1.78338644E8)</f>
        <v>178338644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IFERROR(__xludf.DUMMYFUNCTION("""COMPUTED_VALUE"""),2326.46)</f>
        <v>2326.46</v>
      </c>
      <c r="D61" s="2">
        <f>IFERROR(__xludf.DUMMYFUNCTION("""COMPUTED_VALUE"""),45709.66666666667)</f>
        <v>45709.66667</v>
      </c>
      <c r="E61" s="1">
        <f>IFERROR(__xludf.DUMMYFUNCTION("""COMPUTED_VALUE"""),2338.03)</f>
        <v>2338.03</v>
      </c>
      <c r="G61" s="2">
        <f>IFERROR(__xludf.DUMMYFUNCTION("""COMPUTED_VALUE"""),45709.66666666667)</f>
        <v>45709.66667</v>
      </c>
      <c r="H61" s="1">
        <f>IFERROR(__xludf.DUMMYFUNCTION("""COMPUTED_VALUE"""),2202.2)</f>
        <v>2202.2</v>
      </c>
      <c r="J61" s="2">
        <f>IFERROR(__xludf.DUMMYFUNCTION("""COMPUTED_VALUE"""),45709.66666666667)</f>
        <v>45709.66667</v>
      </c>
      <c r="K61" s="1">
        <f>IFERROR(__xludf.DUMMYFUNCTION("""COMPUTED_VALUE"""),2214.06)</f>
        <v>2214.06</v>
      </c>
      <c r="M61" s="2">
        <f>IFERROR(__xludf.DUMMYFUNCTION("""COMPUTED_VALUE"""),45709.66666666667)</f>
        <v>45709.66667</v>
      </c>
      <c r="N61" s="1">
        <f>IFERROR(__xludf.DUMMYFUNCTION("""COMPUTED_VALUE"""),1.46059324E8)</f>
        <v>146059324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IFERROR(__xludf.DUMMYFUNCTION("""COMPUTED_VALUE"""),2210.81)</f>
        <v>2210.81</v>
      </c>
      <c r="D62" s="2">
        <f>IFERROR(__xludf.DUMMYFUNCTION("""COMPUTED_VALUE"""),45716.66666666667)</f>
        <v>45716.66667</v>
      </c>
      <c r="E62" s="1">
        <f>IFERROR(__xludf.DUMMYFUNCTION("""COMPUTED_VALUE"""),2261.77)</f>
        <v>2261.77</v>
      </c>
      <c r="G62" s="2">
        <f>IFERROR(__xludf.DUMMYFUNCTION("""COMPUTED_VALUE"""),45716.66666666667)</f>
        <v>45716.66667</v>
      </c>
      <c r="H62" s="1">
        <f>IFERROR(__xludf.DUMMYFUNCTION("""COMPUTED_VALUE"""),2188.12)</f>
        <v>2188.12</v>
      </c>
      <c r="J62" s="2">
        <f>IFERROR(__xludf.DUMMYFUNCTION("""COMPUTED_VALUE"""),45716.66666666667)</f>
        <v>45716.66667</v>
      </c>
      <c r="K62" s="1">
        <f>IFERROR(__xludf.DUMMYFUNCTION("""COMPUTED_VALUE"""),2224.53)</f>
        <v>2224.53</v>
      </c>
      <c r="M62" s="2">
        <f>IFERROR(__xludf.DUMMYFUNCTION("""COMPUTED_VALUE"""),45716.66666666667)</f>
        <v>45716.66667</v>
      </c>
      <c r="N62" s="1">
        <f>IFERROR(__xludf.DUMMYFUNCTION("""COMPUTED_VALUE"""),1.97385205E8)</f>
        <v>197385205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IFERROR(__xludf.DUMMYFUNCTION("""COMPUTED_VALUE"""),2232.97)</f>
        <v>2232.97</v>
      </c>
      <c r="D63" s="2">
        <f>IFERROR(__xludf.DUMMYFUNCTION("""COMPUTED_VALUE"""),45723.66666666667)</f>
        <v>45723.66667</v>
      </c>
      <c r="E63" s="1">
        <f>IFERROR(__xludf.DUMMYFUNCTION("""COMPUTED_VALUE"""),2241.33)</f>
        <v>2241.33</v>
      </c>
      <c r="G63" s="2">
        <f>IFERROR(__xludf.DUMMYFUNCTION("""COMPUTED_VALUE"""),45723.66666666667)</f>
        <v>45723.66667</v>
      </c>
      <c r="H63" s="1">
        <f>IFERROR(__xludf.DUMMYFUNCTION("""COMPUTED_VALUE"""),2090.44)</f>
        <v>2090.44</v>
      </c>
      <c r="J63" s="2">
        <f>IFERROR(__xludf.DUMMYFUNCTION("""COMPUTED_VALUE"""),45723.66666666667)</f>
        <v>45723.66667</v>
      </c>
      <c r="K63" s="1">
        <f>IFERROR(__xludf.DUMMYFUNCTION("""COMPUTED_VALUE"""),2171.95)</f>
        <v>2171.95</v>
      </c>
      <c r="M63" s="2">
        <f>IFERROR(__xludf.DUMMYFUNCTION("""COMPUTED_VALUE"""),45723.66666666667)</f>
        <v>45723.66667</v>
      </c>
      <c r="N63" s="1">
        <f>IFERROR(__xludf.DUMMYFUNCTION("""COMPUTED_VALUE"""),2.07760439E8)</f>
        <v>207760439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IFERROR(__xludf.DUMMYFUNCTION("""COMPUTED_VALUE"""),2144.16)</f>
        <v>2144.16</v>
      </c>
      <c r="D64" s="2">
        <f>IFERROR(__xludf.DUMMYFUNCTION("""COMPUTED_VALUE"""),45730.66666666667)</f>
        <v>45730.66667</v>
      </c>
      <c r="E64" s="1">
        <f>IFERROR(__xludf.DUMMYFUNCTION("""COMPUTED_VALUE"""),2165.27)</f>
        <v>2165.27</v>
      </c>
      <c r="G64" s="2">
        <f>IFERROR(__xludf.DUMMYFUNCTION("""COMPUTED_VALUE"""),45730.66666666667)</f>
        <v>45730.66667</v>
      </c>
      <c r="H64" s="1">
        <f>IFERROR(__xludf.DUMMYFUNCTION("""COMPUTED_VALUE"""),2080.67)</f>
        <v>2080.67</v>
      </c>
      <c r="J64" s="2">
        <f>IFERROR(__xludf.DUMMYFUNCTION("""COMPUTED_VALUE"""),45730.66666666667)</f>
        <v>45730.66667</v>
      </c>
      <c r="K64" s="1">
        <f>IFERROR(__xludf.DUMMYFUNCTION("""COMPUTED_VALUE"""),2137.03)</f>
        <v>2137.03</v>
      </c>
      <c r="M64" s="2">
        <f>IFERROR(__xludf.DUMMYFUNCTION("""COMPUTED_VALUE"""),45730.66666666667)</f>
        <v>45730.66667</v>
      </c>
      <c r="N64" s="1">
        <f>IFERROR(__xludf.DUMMYFUNCTION("""COMPUTED_VALUE"""),2.07474456E8)</f>
        <v>207474456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IFERROR(__xludf.DUMMYFUNCTION("""COMPUTED_VALUE"""),2130.46)</f>
        <v>2130.46</v>
      </c>
      <c r="D65" s="2">
        <f>IFERROR(__xludf.DUMMYFUNCTION("""COMPUTED_VALUE"""),45737.66666666667)</f>
        <v>45737.66667</v>
      </c>
      <c r="E65" s="1">
        <f>IFERROR(__xludf.DUMMYFUNCTION("""COMPUTED_VALUE"""),2185.02)</f>
        <v>2185.02</v>
      </c>
      <c r="G65" s="2">
        <f>IFERROR(__xludf.DUMMYFUNCTION("""COMPUTED_VALUE"""),45737.66666666667)</f>
        <v>45737.66667</v>
      </c>
      <c r="H65" s="1">
        <f>IFERROR(__xludf.DUMMYFUNCTION("""COMPUTED_VALUE"""),2107.23)</f>
        <v>2107.23</v>
      </c>
      <c r="J65" s="2">
        <f>IFERROR(__xludf.DUMMYFUNCTION("""COMPUTED_VALUE"""),45737.66666666667)</f>
        <v>45737.66667</v>
      </c>
      <c r="K65" s="1">
        <f>IFERROR(__xludf.DUMMYFUNCTION("""COMPUTED_VALUE"""),2132.42)</f>
        <v>2132.42</v>
      </c>
      <c r="M65" s="2">
        <f>IFERROR(__xludf.DUMMYFUNCTION("""COMPUTED_VALUE"""),45737.66666666667)</f>
        <v>45737.66667</v>
      </c>
      <c r="N65" s="1">
        <f>IFERROR(__xludf.DUMMYFUNCTION("""COMPUTED_VALUE"""),2.54805334E8)</f>
        <v>254805334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IFERROR(__xludf.DUMMYFUNCTION("""COMPUTED_VALUE"""),2152.51)</f>
        <v>2152.51</v>
      </c>
      <c r="D66" s="2">
        <f>IFERROR(__xludf.DUMMYFUNCTION("""COMPUTED_VALUE"""),45744.66666666667)</f>
        <v>45744.66667</v>
      </c>
      <c r="E66" s="1">
        <f>IFERROR(__xludf.DUMMYFUNCTION("""COMPUTED_VALUE"""),2208.32)</f>
        <v>2208.32</v>
      </c>
      <c r="G66" s="2">
        <f>IFERROR(__xludf.DUMMYFUNCTION("""COMPUTED_VALUE"""),45744.66666666667)</f>
        <v>45744.66667</v>
      </c>
      <c r="H66" s="1">
        <f>IFERROR(__xludf.DUMMYFUNCTION("""COMPUTED_VALUE"""),2080.03)</f>
        <v>2080.03</v>
      </c>
      <c r="J66" s="2">
        <f>IFERROR(__xludf.DUMMYFUNCTION("""COMPUTED_VALUE"""),45744.66666666667)</f>
        <v>45744.66667</v>
      </c>
      <c r="K66" s="1">
        <f>IFERROR(__xludf.DUMMYFUNCTION("""COMPUTED_VALUE"""),2083.54)</f>
        <v>2083.54</v>
      </c>
      <c r="M66" s="2">
        <f>IFERROR(__xludf.DUMMYFUNCTION("""COMPUTED_VALUE"""),45744.66666666667)</f>
        <v>45744.66667</v>
      </c>
      <c r="N66" s="1">
        <f>IFERROR(__xludf.DUMMYFUNCTION("""COMPUTED_VALUE"""),1.87650689E8)</f>
        <v>187650689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IFERROR(__xludf.DUMMYFUNCTION("""COMPUTED_VALUE"""),2069.7)</f>
        <v>2069.7</v>
      </c>
      <c r="D67" s="2">
        <f>IFERROR(__xludf.DUMMYFUNCTION("""COMPUTED_VALUE"""),45751.66666666667)</f>
        <v>45751.66667</v>
      </c>
      <c r="E67" s="1">
        <f>IFERROR(__xludf.DUMMYFUNCTION("""COMPUTED_VALUE"""),2164.51)</f>
        <v>2164.51</v>
      </c>
      <c r="G67" s="2">
        <f>IFERROR(__xludf.DUMMYFUNCTION("""COMPUTED_VALUE"""),45751.66666666667)</f>
        <v>45751.66667</v>
      </c>
      <c r="H67" s="1">
        <f>IFERROR(__xludf.DUMMYFUNCTION("""COMPUTED_VALUE"""),1936.46)</f>
        <v>1936.46</v>
      </c>
      <c r="J67" s="2">
        <f>IFERROR(__xludf.DUMMYFUNCTION("""COMPUTED_VALUE"""),45751.66666666667)</f>
        <v>45751.66667</v>
      </c>
      <c r="K67" s="1">
        <f>IFERROR(__xludf.DUMMYFUNCTION("""COMPUTED_VALUE"""),1971.32)</f>
        <v>1971.32</v>
      </c>
      <c r="M67" s="2">
        <f>IFERROR(__xludf.DUMMYFUNCTION("""COMPUTED_VALUE"""),45751.66666666667)</f>
        <v>45751.66667</v>
      </c>
      <c r="N67" s="1">
        <f>IFERROR(__xludf.DUMMYFUNCTION("""COMPUTED_VALUE"""),2.03272588E8)</f>
        <v>203272588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IFERROR(__xludf.DUMMYFUNCTION("""COMPUTED_VALUE"""),1957.37)</f>
        <v>1957.37</v>
      </c>
      <c r="D68" s="2">
        <f>IFERROR(__xludf.DUMMYFUNCTION("""COMPUTED_VALUE"""),45758.66666666667)</f>
        <v>45758.66667</v>
      </c>
      <c r="E68" s="1">
        <f>IFERROR(__xludf.DUMMYFUNCTION("""COMPUTED_VALUE"""),2083.55)</f>
        <v>2083.55</v>
      </c>
      <c r="G68" s="2">
        <f>IFERROR(__xludf.DUMMYFUNCTION("""COMPUTED_VALUE"""),45758.66666666667)</f>
        <v>45758.66667</v>
      </c>
      <c r="H68" s="1">
        <f>IFERROR(__xludf.DUMMYFUNCTION("""COMPUTED_VALUE"""),1876.86)</f>
        <v>1876.86</v>
      </c>
      <c r="J68" s="2">
        <f>IFERROR(__xludf.DUMMYFUNCTION("""COMPUTED_VALUE"""),45758.66666666667)</f>
        <v>45758.66667</v>
      </c>
      <c r="K68" s="1">
        <f>IFERROR(__xludf.DUMMYFUNCTION("""COMPUTED_VALUE"""),2054.86)</f>
        <v>2054.86</v>
      </c>
      <c r="M68" s="2">
        <f>IFERROR(__xludf.DUMMYFUNCTION("""COMPUTED_VALUE"""),45758.66666666667)</f>
        <v>45758.66667</v>
      </c>
      <c r="N68" s="1">
        <f>IFERROR(__xludf.DUMMYFUNCTION("""COMPUTED_VALUE"""),2.48032468E8)</f>
        <v>248032468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IFERROR(__xludf.DUMMYFUNCTION("""COMPUTED_VALUE"""),2071.52)</f>
        <v>2071.52</v>
      </c>
      <c r="D69" s="2">
        <f>IFERROR(__xludf.DUMMYFUNCTION("""COMPUTED_VALUE"""),45764.66666666667)</f>
        <v>45764.66667</v>
      </c>
      <c r="E69" s="1">
        <f>IFERROR(__xludf.DUMMYFUNCTION("""COMPUTED_VALUE"""),2093.62)</f>
        <v>2093.62</v>
      </c>
      <c r="G69" s="2">
        <f>IFERROR(__xludf.DUMMYFUNCTION("""COMPUTED_VALUE"""),45764.66666666667)</f>
        <v>45764.66667</v>
      </c>
      <c r="H69" s="1">
        <f>IFERROR(__xludf.DUMMYFUNCTION("""COMPUTED_VALUE"""),2002.31)</f>
        <v>2002.31</v>
      </c>
      <c r="J69" s="2">
        <f>IFERROR(__xludf.DUMMYFUNCTION("""COMPUTED_VALUE"""),45764.66666666667)</f>
        <v>45764.66667</v>
      </c>
      <c r="K69" s="1">
        <f>IFERROR(__xludf.DUMMYFUNCTION("""COMPUTED_VALUE"""),2037.25)</f>
        <v>2037.25</v>
      </c>
      <c r="M69" s="2">
        <f>IFERROR(__xludf.DUMMYFUNCTION("""COMPUTED_VALUE"""),45764.66666666667)</f>
        <v>45764.66667</v>
      </c>
      <c r="N69" s="1">
        <f>IFERROR(__xludf.DUMMYFUNCTION("""COMPUTED_VALUE"""),1.22239723E8)</f>
        <v>122239723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IFERROR(__xludf.DUMMYFUNCTION("""COMPUTED_VALUE"""),2025.42)</f>
        <v>2025.42</v>
      </c>
      <c r="D70" s="2">
        <f>IFERROR(__xludf.DUMMYFUNCTION("""COMPUTED_VALUE"""),45772.66666666667)</f>
        <v>45772.66667</v>
      </c>
      <c r="E70" s="1">
        <f>IFERROR(__xludf.DUMMYFUNCTION("""COMPUTED_VALUE"""),2111.64)</f>
        <v>2111.64</v>
      </c>
      <c r="G70" s="2">
        <f>IFERROR(__xludf.DUMMYFUNCTION("""COMPUTED_VALUE"""),45772.66666666667)</f>
        <v>45772.66667</v>
      </c>
      <c r="H70" s="1">
        <f>IFERROR(__xludf.DUMMYFUNCTION("""COMPUTED_VALUE"""),1959.46)</f>
        <v>1959.46</v>
      </c>
      <c r="J70" s="2">
        <f>IFERROR(__xludf.DUMMYFUNCTION("""COMPUTED_VALUE"""),45772.66666666667)</f>
        <v>45772.66667</v>
      </c>
      <c r="K70" s="1">
        <f>IFERROR(__xludf.DUMMYFUNCTION("""COMPUTED_VALUE"""),2103.02)</f>
        <v>2103.02</v>
      </c>
      <c r="M70" s="2">
        <f>IFERROR(__xludf.DUMMYFUNCTION("""COMPUTED_VALUE"""),45772.66666666667)</f>
        <v>45772.66667</v>
      </c>
      <c r="N70" s="1">
        <f>IFERROR(__xludf.DUMMYFUNCTION("""COMPUTED_VALUE"""),1.6781066E8)</f>
        <v>167810660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IFERROR(__xludf.DUMMYFUNCTION("""COMPUTED_VALUE"""),2104.15)</f>
        <v>2104.15</v>
      </c>
      <c r="D71" s="2">
        <f>IFERROR(__xludf.DUMMYFUNCTION("""COMPUTED_VALUE"""),45779.66666666667)</f>
        <v>45779.66667</v>
      </c>
      <c r="E71" s="1">
        <f>IFERROR(__xludf.DUMMYFUNCTION("""COMPUTED_VALUE"""),2293.44)</f>
        <v>2293.44</v>
      </c>
      <c r="G71" s="2">
        <f>IFERROR(__xludf.DUMMYFUNCTION("""COMPUTED_VALUE"""),45779.66666666667)</f>
        <v>45779.66667</v>
      </c>
      <c r="H71" s="1">
        <f>IFERROR(__xludf.DUMMYFUNCTION("""COMPUTED_VALUE"""),2090.38)</f>
        <v>2090.38</v>
      </c>
      <c r="J71" s="2">
        <f>IFERROR(__xludf.DUMMYFUNCTION("""COMPUTED_VALUE"""),45779.66666666667)</f>
        <v>45779.66667</v>
      </c>
      <c r="K71" s="1">
        <f>IFERROR(__xludf.DUMMYFUNCTION("""COMPUTED_VALUE"""),2283.33)</f>
        <v>2283.33</v>
      </c>
      <c r="M71" s="2">
        <f>IFERROR(__xludf.DUMMYFUNCTION("""COMPUTED_VALUE"""),45779.66666666667)</f>
        <v>45779.66667</v>
      </c>
      <c r="N71" s="1">
        <f>IFERROR(__xludf.DUMMYFUNCTION("""COMPUTED_VALUE"""),1.83618462E8)</f>
        <v>183618462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IFERROR(__xludf.DUMMYFUNCTION("""COMPUTED_VALUE"""),2276.53)</f>
        <v>2276.53</v>
      </c>
      <c r="D72" s="2">
        <f>IFERROR(__xludf.DUMMYFUNCTION("""COMPUTED_VALUE"""),45786.66666666667)</f>
        <v>45786.66667</v>
      </c>
      <c r="E72" s="1">
        <f>IFERROR(__xludf.DUMMYFUNCTION("""COMPUTED_VALUE"""),2298.02)</f>
        <v>2298.02</v>
      </c>
      <c r="G72" s="2">
        <f>IFERROR(__xludf.DUMMYFUNCTION("""COMPUTED_VALUE"""),45786.66666666667)</f>
        <v>45786.66667</v>
      </c>
      <c r="H72" s="1">
        <f>IFERROR(__xludf.DUMMYFUNCTION("""COMPUTED_VALUE"""),2225.89)</f>
        <v>2225.89</v>
      </c>
      <c r="J72" s="2">
        <f>IFERROR(__xludf.DUMMYFUNCTION("""COMPUTED_VALUE"""),45786.66666666667)</f>
        <v>45786.66667</v>
      </c>
      <c r="K72" s="1">
        <f>IFERROR(__xludf.DUMMYFUNCTION("""COMPUTED_VALUE"""),2273.57)</f>
        <v>2273.57</v>
      </c>
      <c r="M72" s="2">
        <f>IFERROR(__xludf.DUMMYFUNCTION("""COMPUTED_VALUE"""),45786.66666666667)</f>
        <v>45786.66667</v>
      </c>
      <c r="N72" s="1">
        <f>IFERROR(__xludf.DUMMYFUNCTION("""COMPUTED_VALUE"""),1.84787462E8)</f>
        <v>184787462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IFERROR(__xludf.DUMMYFUNCTION("""COMPUTED_VALUE"""),2305.43)</f>
        <v>2305.43</v>
      </c>
      <c r="D73" s="2">
        <f>IFERROR(__xludf.DUMMYFUNCTION("""COMPUTED_VALUE"""),45793.66666666667)</f>
        <v>45793.66667</v>
      </c>
      <c r="E73" s="1">
        <f>IFERROR(__xludf.DUMMYFUNCTION("""COMPUTED_VALUE"""),2389.77)</f>
        <v>2389.77</v>
      </c>
      <c r="G73" s="2">
        <f>IFERROR(__xludf.DUMMYFUNCTION("""COMPUTED_VALUE"""),45793.66666666667)</f>
        <v>45793.66667</v>
      </c>
      <c r="H73" s="1">
        <f>IFERROR(__xludf.DUMMYFUNCTION("""COMPUTED_VALUE"""),2305.43)</f>
        <v>2305.43</v>
      </c>
      <c r="J73" s="2">
        <f>IFERROR(__xludf.DUMMYFUNCTION("""COMPUTED_VALUE"""),45793.66666666667)</f>
        <v>45793.66667</v>
      </c>
      <c r="K73" s="1">
        <f>IFERROR(__xludf.DUMMYFUNCTION("""COMPUTED_VALUE"""),2389.29)</f>
        <v>2389.29</v>
      </c>
      <c r="M73" s="2">
        <f>IFERROR(__xludf.DUMMYFUNCTION("""COMPUTED_VALUE"""),45793.66666666667)</f>
        <v>45793.66667</v>
      </c>
      <c r="N73" s="1">
        <f>IFERROR(__xludf.DUMMYFUNCTION("""COMPUTED_VALUE"""),1.78058323E8)</f>
        <v>178058323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IFERROR(__xludf.DUMMYFUNCTION("""COMPUTED_VALUE"""),2374.4)</f>
        <v>2374.4</v>
      </c>
      <c r="D74" s="2">
        <f>IFERROR(__xludf.DUMMYFUNCTION("""COMPUTED_VALUE"""),45800.66666666667)</f>
        <v>45800.66667</v>
      </c>
      <c r="E74" s="1">
        <f>IFERROR(__xludf.DUMMYFUNCTION("""COMPUTED_VALUE"""),2387.89)</f>
        <v>2387.89</v>
      </c>
      <c r="G74" s="2">
        <f>IFERROR(__xludf.DUMMYFUNCTION("""COMPUTED_VALUE"""),45800.66666666667)</f>
        <v>45800.66667</v>
      </c>
      <c r="H74" s="1">
        <f>IFERROR(__xludf.DUMMYFUNCTION("""COMPUTED_VALUE"""),2281.2)</f>
        <v>2281.2</v>
      </c>
      <c r="J74" s="2">
        <f>IFERROR(__xludf.DUMMYFUNCTION("""COMPUTED_VALUE"""),45800.66666666667)</f>
        <v>45800.66667</v>
      </c>
      <c r="K74" s="1">
        <f>IFERROR(__xludf.DUMMYFUNCTION("""COMPUTED_VALUE"""),2298.87)</f>
        <v>2298.87</v>
      </c>
      <c r="M74" s="2">
        <f>IFERROR(__xludf.DUMMYFUNCTION("""COMPUTED_VALUE"""),45800.66666666667)</f>
        <v>45800.66667</v>
      </c>
      <c r="N74" s="1">
        <f>IFERROR(__xludf.DUMMYFUNCTION("""COMPUTED_VALUE"""),1.5019374E8)</f>
        <v>150193740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IFERROR(__xludf.DUMMYFUNCTION("""COMPUTED_VALUE"""),2309.54)</f>
        <v>2309.54</v>
      </c>
      <c r="D75" s="2">
        <f>IFERROR(__xludf.DUMMYFUNCTION("""COMPUTED_VALUE"""),45807.66666666667)</f>
        <v>45807.66667</v>
      </c>
      <c r="E75" s="1">
        <f>IFERROR(__xludf.DUMMYFUNCTION("""COMPUTED_VALUE"""),2349.84)</f>
        <v>2349.84</v>
      </c>
      <c r="G75" s="2">
        <f>IFERROR(__xludf.DUMMYFUNCTION("""COMPUTED_VALUE"""),45807.66666666667)</f>
        <v>45807.66667</v>
      </c>
      <c r="H75" s="1">
        <f>IFERROR(__xludf.DUMMYFUNCTION("""COMPUTED_VALUE"""),2281.03)</f>
        <v>2281.03</v>
      </c>
      <c r="J75" s="2">
        <f>IFERROR(__xludf.DUMMYFUNCTION("""COMPUTED_VALUE"""),45807.66666666667)</f>
        <v>45807.66667</v>
      </c>
      <c r="K75" s="1">
        <f>IFERROR(__xludf.DUMMYFUNCTION("""COMPUTED_VALUE"""),2304.56)</f>
        <v>2304.56</v>
      </c>
      <c r="M75" s="2">
        <f>IFERROR(__xludf.DUMMYFUNCTION("""COMPUTED_VALUE"""),45807.66666666667)</f>
        <v>45807.66667</v>
      </c>
      <c r="N75" s="1">
        <f>IFERROR(__xludf.DUMMYFUNCTION("""COMPUTED_VALUE"""),1.67764547E8)</f>
        <v>167764547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IFERROR(__xludf.DUMMYFUNCTION("""COMPUTED_VALUE"""),2296.92)</f>
        <v>2296.92</v>
      </c>
      <c r="D76" s="2">
        <f>IFERROR(__xludf.DUMMYFUNCTION("""COMPUTED_VALUE"""),45814.66666666667)</f>
        <v>45814.66667</v>
      </c>
      <c r="E76" s="1">
        <f>IFERROR(__xludf.DUMMYFUNCTION("""COMPUTED_VALUE"""),2334.77)</f>
        <v>2334.77</v>
      </c>
      <c r="G76" s="2">
        <f>IFERROR(__xludf.DUMMYFUNCTION("""COMPUTED_VALUE"""),45814.66666666667)</f>
        <v>45814.66667</v>
      </c>
      <c r="H76" s="1">
        <f>IFERROR(__xludf.DUMMYFUNCTION("""COMPUTED_VALUE"""),2251.0)</f>
        <v>2251</v>
      </c>
      <c r="J76" s="2">
        <f>IFERROR(__xludf.DUMMYFUNCTION("""COMPUTED_VALUE"""),45814.66666666667)</f>
        <v>45814.66667</v>
      </c>
      <c r="K76" s="1">
        <f>IFERROR(__xludf.DUMMYFUNCTION("""COMPUTED_VALUE"""),2314.14)</f>
        <v>2314.14</v>
      </c>
      <c r="M76" s="2">
        <f>IFERROR(__xludf.DUMMYFUNCTION("""COMPUTED_VALUE"""),45814.66666666667)</f>
        <v>45814.66667</v>
      </c>
      <c r="N76" s="1">
        <f>IFERROR(__xludf.DUMMYFUNCTION("""COMPUTED_VALUE"""),1.43643458E8)</f>
        <v>143643458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IFERROR(__xludf.DUMMYFUNCTION("""COMPUTED_VALUE"""),2318.89)</f>
        <v>2318.89</v>
      </c>
      <c r="D77" s="2">
        <f>IFERROR(__xludf.DUMMYFUNCTION("""COMPUTED_VALUE"""),45821.66666666667)</f>
        <v>45821.66667</v>
      </c>
      <c r="E77" s="1">
        <f>IFERROR(__xludf.DUMMYFUNCTION("""COMPUTED_VALUE"""),2335.87)</f>
        <v>2335.87</v>
      </c>
      <c r="G77" s="2">
        <f>IFERROR(__xludf.DUMMYFUNCTION("""COMPUTED_VALUE"""),45821.66666666667)</f>
        <v>45821.66667</v>
      </c>
      <c r="H77" s="1">
        <f>IFERROR(__xludf.DUMMYFUNCTION("""COMPUTED_VALUE"""),2251.37)</f>
        <v>2251.37</v>
      </c>
      <c r="J77" s="2">
        <f>IFERROR(__xludf.DUMMYFUNCTION("""COMPUTED_VALUE"""),45821.66666666667)</f>
        <v>45821.66667</v>
      </c>
      <c r="K77" s="1">
        <f>IFERROR(__xludf.DUMMYFUNCTION("""COMPUTED_VALUE"""),2259.68)</f>
        <v>2259.68</v>
      </c>
      <c r="M77" s="2">
        <f>IFERROR(__xludf.DUMMYFUNCTION("""COMPUTED_VALUE"""),45821.66666666667)</f>
        <v>45821.66667</v>
      </c>
      <c r="N77" s="1">
        <f>IFERROR(__xludf.DUMMYFUNCTION("""COMPUTED_VALUE"""),1.42846072E8)</f>
        <v>142846072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IFERROR(__xludf.DUMMYFUNCTION("""COMPUTED_VALUE"""),2274.99)</f>
        <v>2274.99</v>
      </c>
      <c r="D78" s="2">
        <f>IFERROR(__xludf.DUMMYFUNCTION("""COMPUTED_VALUE"""),45828.66666666667)</f>
        <v>45828.66667</v>
      </c>
      <c r="E78" s="1">
        <f>IFERROR(__xludf.DUMMYFUNCTION("""COMPUTED_VALUE"""),2293.66)</f>
        <v>2293.66</v>
      </c>
      <c r="G78" s="2">
        <f>IFERROR(__xludf.DUMMYFUNCTION("""COMPUTED_VALUE"""),45828.66666666667)</f>
        <v>45828.66667</v>
      </c>
      <c r="H78" s="1">
        <f>IFERROR(__xludf.DUMMYFUNCTION("""COMPUTED_VALUE"""),2232.58)</f>
        <v>2232.58</v>
      </c>
      <c r="J78" s="2">
        <f>IFERROR(__xludf.DUMMYFUNCTION("""COMPUTED_VALUE"""),45828.66666666667)</f>
        <v>45828.66667</v>
      </c>
      <c r="K78" s="1">
        <f>IFERROR(__xludf.DUMMYFUNCTION("""COMPUTED_VALUE"""),2246.92)</f>
        <v>2246.92</v>
      </c>
      <c r="M78" s="2">
        <f>IFERROR(__xludf.DUMMYFUNCTION("""COMPUTED_VALUE"""),45828.66666666667)</f>
        <v>45828.66667</v>
      </c>
      <c r="N78" s="1">
        <f>IFERROR(__xludf.DUMMYFUNCTION("""COMPUTED_VALUE"""),1.62716444E8)</f>
        <v>162716444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IFERROR(__xludf.DUMMYFUNCTION("""COMPUTED_VALUE"""),2244.78)</f>
        <v>2244.78</v>
      </c>
      <c r="D79" s="2">
        <f>IFERROR(__xludf.DUMMYFUNCTION("""COMPUTED_VALUE"""),45835.66666666667)</f>
        <v>45835.66667</v>
      </c>
      <c r="E79" s="1">
        <f>IFERROR(__xludf.DUMMYFUNCTION("""COMPUTED_VALUE"""),2333.7)</f>
        <v>2333.7</v>
      </c>
      <c r="G79" s="2">
        <f>IFERROR(__xludf.DUMMYFUNCTION("""COMPUTED_VALUE"""),45835.66666666667)</f>
        <v>45835.66667</v>
      </c>
      <c r="H79" s="1">
        <f>IFERROR(__xludf.DUMMYFUNCTION("""COMPUTED_VALUE"""),2236.06)</f>
        <v>2236.06</v>
      </c>
      <c r="J79" s="2">
        <f>IFERROR(__xludf.DUMMYFUNCTION("""COMPUTED_VALUE"""),45835.66666666667)</f>
        <v>45835.66667</v>
      </c>
      <c r="K79" s="1">
        <f>IFERROR(__xludf.DUMMYFUNCTION("""COMPUTED_VALUE"""),2316.6)</f>
        <v>2316.6</v>
      </c>
      <c r="M79" s="2">
        <f>IFERROR(__xludf.DUMMYFUNCTION("""COMPUTED_VALUE"""),45835.66666666667)</f>
        <v>45835.66667</v>
      </c>
      <c r="N79" s="1">
        <f>IFERROR(__xludf.DUMMYFUNCTION("""COMPUTED_VALUE"""),2.0421687E8)</f>
        <v>204216870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IFERROR(__xludf.DUMMYFUNCTION("""COMPUTED_VALUE"""),2318.97)</f>
        <v>2318.97</v>
      </c>
      <c r="D80" s="2">
        <f>IFERROR(__xludf.DUMMYFUNCTION("""COMPUTED_VALUE"""),45841.54166666667)</f>
        <v>45841.54167</v>
      </c>
      <c r="E80" s="1">
        <f>IFERROR(__xludf.DUMMYFUNCTION("""COMPUTED_VALUE"""),2382.86)</f>
        <v>2382.86</v>
      </c>
      <c r="G80" s="2">
        <f>IFERROR(__xludf.DUMMYFUNCTION("""COMPUTED_VALUE"""),45841.54166666667)</f>
        <v>45841.54167</v>
      </c>
      <c r="H80" s="1">
        <f>IFERROR(__xludf.DUMMYFUNCTION("""COMPUTED_VALUE"""),2303.52)</f>
        <v>2303.52</v>
      </c>
      <c r="J80" s="2">
        <f>IFERROR(__xludf.DUMMYFUNCTION("""COMPUTED_VALUE"""),45841.54166666667)</f>
        <v>45841.54167</v>
      </c>
      <c r="K80" s="1">
        <f>IFERROR(__xludf.DUMMYFUNCTION("""COMPUTED_VALUE"""),2380.59)</f>
        <v>2380.59</v>
      </c>
      <c r="M80" s="2">
        <f>IFERROR(__xludf.DUMMYFUNCTION("""COMPUTED_VALUE"""),45841.54166666667)</f>
        <v>45841.54167</v>
      </c>
      <c r="N80" s="1">
        <f>IFERROR(__xludf.DUMMYFUNCTION("""COMPUTED_VALUE"""),1.36713468E8)</f>
        <v>136713468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IFERROR(__xludf.DUMMYFUNCTION("""COMPUTED_VALUE"""),2379.47)</f>
        <v>2379.47</v>
      </c>
      <c r="D81" s="2">
        <f>IFERROR(__xludf.DUMMYFUNCTION("""COMPUTED_VALUE"""),45849.66666666667)</f>
        <v>45849.66667</v>
      </c>
      <c r="E81" s="1">
        <f>IFERROR(__xludf.DUMMYFUNCTION("""COMPUTED_VALUE"""),2420.99)</f>
        <v>2420.99</v>
      </c>
      <c r="G81" s="2">
        <f>IFERROR(__xludf.DUMMYFUNCTION("""COMPUTED_VALUE"""),45849.66666666667)</f>
        <v>45849.66667</v>
      </c>
      <c r="H81" s="1">
        <f>IFERROR(__xludf.DUMMYFUNCTION("""COMPUTED_VALUE"""),2345.11)</f>
        <v>2345.11</v>
      </c>
      <c r="J81" s="2">
        <f>IFERROR(__xludf.DUMMYFUNCTION("""COMPUTED_VALUE"""),45849.66666666667)</f>
        <v>45849.66667</v>
      </c>
      <c r="K81" s="1">
        <f>IFERROR(__xludf.DUMMYFUNCTION("""COMPUTED_VALUE"""),2391.0)</f>
        <v>2391</v>
      </c>
      <c r="M81" s="2">
        <f>IFERROR(__xludf.DUMMYFUNCTION("""COMPUTED_VALUE"""),45849.66666666667)</f>
        <v>45849.66667</v>
      </c>
      <c r="N81" s="1">
        <f>IFERROR(__xludf.DUMMYFUNCTION("""COMPUTED_VALUE"""),1.6506146E8)</f>
        <v>165061460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IFERROR(__xludf.DUMMYFUNCTION("""COMPUTED_VALUE"""),2385.47)</f>
        <v>2385.47</v>
      </c>
      <c r="D82" s="2">
        <f>IFERROR(__xludf.DUMMYFUNCTION("""COMPUTED_VALUE"""),45856.66666666667)</f>
        <v>45856.66667</v>
      </c>
      <c r="E82" s="1">
        <f>IFERROR(__xludf.DUMMYFUNCTION("""COMPUTED_VALUE"""),2400.35)</f>
        <v>2400.35</v>
      </c>
      <c r="G82" s="2">
        <f>IFERROR(__xludf.DUMMYFUNCTION("""COMPUTED_VALUE"""),45856.66666666667)</f>
        <v>45856.66667</v>
      </c>
      <c r="H82" s="1">
        <f>IFERROR(__xludf.DUMMYFUNCTION("""COMPUTED_VALUE"""),2313.74)</f>
        <v>2313.74</v>
      </c>
      <c r="J82" s="2">
        <f>IFERROR(__xludf.DUMMYFUNCTION("""COMPUTED_VALUE"""),45856.66666666667)</f>
        <v>45856.66667</v>
      </c>
      <c r="K82" s="1">
        <f>IFERROR(__xludf.DUMMYFUNCTION("""COMPUTED_VALUE"""),2382.73)</f>
        <v>2382.73</v>
      </c>
      <c r="M82" s="2">
        <f>IFERROR(__xludf.DUMMYFUNCTION("""COMPUTED_VALUE"""),45856.66666666667)</f>
        <v>45856.66667</v>
      </c>
      <c r="N82" s="1">
        <f>IFERROR(__xludf.DUMMYFUNCTION("""COMPUTED_VALUE"""),1.53760441E8)</f>
        <v>153760441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IFERROR(__xludf.DUMMYFUNCTION("""COMPUTED_VALUE"""),2387.26)</f>
        <v>2387.26</v>
      </c>
      <c r="D83" s="2">
        <f>IFERROR(__xludf.DUMMYFUNCTION("""COMPUTED_VALUE"""),45863.66666666667)</f>
        <v>45863.66667</v>
      </c>
      <c r="E83" s="1">
        <f>IFERROR(__xludf.DUMMYFUNCTION("""COMPUTED_VALUE"""),2488.74)</f>
        <v>2488.74</v>
      </c>
      <c r="G83" s="2">
        <f>IFERROR(__xludf.DUMMYFUNCTION("""COMPUTED_VALUE"""),45863.66666666667)</f>
        <v>45863.66667</v>
      </c>
      <c r="H83" s="1">
        <f>IFERROR(__xludf.DUMMYFUNCTION("""COMPUTED_VALUE"""),2356.27)</f>
        <v>2356.27</v>
      </c>
      <c r="J83" s="2">
        <f>IFERROR(__xludf.DUMMYFUNCTION("""COMPUTED_VALUE"""),45863.66666666667)</f>
        <v>45863.66667</v>
      </c>
      <c r="K83" s="1">
        <f>IFERROR(__xludf.DUMMYFUNCTION("""COMPUTED_VALUE"""),2486.69)</f>
        <v>2486.69</v>
      </c>
      <c r="M83" s="2">
        <f>IFERROR(__xludf.DUMMYFUNCTION("""COMPUTED_VALUE"""),45863.66666666667)</f>
        <v>45863.66667</v>
      </c>
      <c r="N83" s="1">
        <f>IFERROR(__xludf.DUMMYFUNCTION("""COMPUTED_VALUE"""),1.75426159E8)</f>
        <v>175426159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IFERROR(__xludf.DUMMYFUNCTION("""COMPUTED_VALUE"""),2488.44)</f>
        <v>2488.44</v>
      </c>
      <c r="D84" s="2">
        <f>IFERROR(__xludf.DUMMYFUNCTION("""COMPUTED_VALUE"""),45870.66666666667)</f>
        <v>45870.66667</v>
      </c>
      <c r="E84" s="1">
        <f>IFERROR(__xludf.DUMMYFUNCTION("""COMPUTED_VALUE"""),2489.69)</f>
        <v>2489.69</v>
      </c>
      <c r="G84" s="2">
        <f>IFERROR(__xludf.DUMMYFUNCTION("""COMPUTED_VALUE"""),45870.66666666667)</f>
        <v>45870.66667</v>
      </c>
      <c r="H84" s="1">
        <f>IFERROR(__xludf.DUMMYFUNCTION("""COMPUTED_VALUE"""),2325.67)</f>
        <v>2325.67</v>
      </c>
      <c r="J84" s="2">
        <f>IFERROR(__xludf.DUMMYFUNCTION("""COMPUTED_VALUE"""),45870.66666666667)</f>
        <v>45870.66667</v>
      </c>
      <c r="K84" s="1">
        <f>IFERROR(__xludf.DUMMYFUNCTION("""COMPUTED_VALUE"""),2368.0)</f>
        <v>2368</v>
      </c>
      <c r="M84" s="2">
        <f>IFERROR(__xludf.DUMMYFUNCTION("""COMPUTED_VALUE"""),45870.66666666667)</f>
        <v>45870.66667</v>
      </c>
      <c r="N84" s="1">
        <f>IFERROR(__xludf.DUMMYFUNCTION("""COMPUTED_VALUE"""),2.47228739E8)</f>
        <v>247228739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IFERROR(__xludf.DUMMYFUNCTION("""COMPUTED_VALUE"""),2367.06)</f>
        <v>2367.06</v>
      </c>
      <c r="D85" s="2">
        <f>IFERROR(__xludf.DUMMYFUNCTION("""COMPUTED_VALUE"""),45877.66666666667)</f>
        <v>45877.66667</v>
      </c>
      <c r="E85" s="1">
        <f>IFERROR(__xludf.DUMMYFUNCTION("""COMPUTED_VALUE"""),2419.16)</f>
        <v>2419.16</v>
      </c>
      <c r="G85" s="2">
        <f>IFERROR(__xludf.DUMMYFUNCTION("""COMPUTED_VALUE"""),45877.66666666667)</f>
        <v>45877.66667</v>
      </c>
      <c r="H85" s="1">
        <f>IFERROR(__xludf.DUMMYFUNCTION("""COMPUTED_VALUE"""),2361.87)</f>
        <v>2361.87</v>
      </c>
      <c r="J85" s="2">
        <f>IFERROR(__xludf.DUMMYFUNCTION("""COMPUTED_VALUE"""),45877.66666666667)</f>
        <v>45877.66667</v>
      </c>
      <c r="K85" s="1">
        <f>IFERROR(__xludf.DUMMYFUNCTION("""COMPUTED_VALUE"""),2412.65)</f>
        <v>2412.65</v>
      </c>
      <c r="M85" s="2">
        <f>IFERROR(__xludf.DUMMYFUNCTION("""COMPUTED_VALUE"""),45877.66666666667)</f>
        <v>45877.66667</v>
      </c>
      <c r="N85" s="1">
        <f>IFERROR(__xludf.DUMMYFUNCTION("""COMPUTED_VALUE"""),1.89388018E8)</f>
        <v>189388018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IFERROR(__xludf.DUMMYFUNCTION("""COMPUTED_VALUE"""),2410.53)</f>
        <v>2410.53</v>
      </c>
      <c r="D86" s="2">
        <f>IFERROR(__xludf.DUMMYFUNCTION("""COMPUTED_VALUE"""),45884.66666666667)</f>
        <v>45884.66667</v>
      </c>
      <c r="E86" s="1">
        <f>IFERROR(__xludf.DUMMYFUNCTION("""COMPUTED_VALUE"""),2505.21)</f>
        <v>2505.21</v>
      </c>
      <c r="G86" s="2">
        <f>IFERROR(__xludf.DUMMYFUNCTION("""COMPUTED_VALUE"""),45884.66666666667)</f>
        <v>45884.66667</v>
      </c>
      <c r="H86" s="1">
        <f>IFERROR(__xludf.DUMMYFUNCTION("""COMPUTED_VALUE"""),2388.96)</f>
        <v>2388.96</v>
      </c>
      <c r="J86" s="2">
        <f>IFERROR(__xludf.DUMMYFUNCTION("""COMPUTED_VALUE"""),45884.66666666667)</f>
        <v>45884.66667</v>
      </c>
      <c r="K86" s="1">
        <f>IFERROR(__xludf.DUMMYFUNCTION("""COMPUTED_VALUE"""),2446.02)</f>
        <v>2446.02</v>
      </c>
      <c r="M86" s="2">
        <f>IFERROR(__xludf.DUMMYFUNCTION("""COMPUTED_VALUE"""),45884.66666666667)</f>
        <v>45884.66667</v>
      </c>
      <c r="N86" s="1">
        <f>IFERROR(__xludf.DUMMYFUNCTION("""COMPUTED_VALUE"""),1.90084011E8)</f>
        <v>190084011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IFERROR(__xludf.DUMMYFUNCTION("""COMPUTED_VALUE"""),2446.55)</f>
        <v>2446.55</v>
      </c>
      <c r="D87" s="2">
        <f>IFERROR(__xludf.DUMMYFUNCTION("""COMPUTED_VALUE"""),45891.66666666667)</f>
        <v>45891.66667</v>
      </c>
      <c r="E87" s="1">
        <f>IFERROR(__xludf.DUMMYFUNCTION("""COMPUTED_VALUE"""),2514.34)</f>
        <v>2514.34</v>
      </c>
      <c r="G87" s="2">
        <f>IFERROR(__xludf.DUMMYFUNCTION("""COMPUTED_VALUE"""),45891.66666666667)</f>
        <v>45891.66667</v>
      </c>
      <c r="H87" s="1">
        <f>IFERROR(__xludf.DUMMYFUNCTION("""COMPUTED_VALUE"""),2422.6)</f>
        <v>2422.6</v>
      </c>
      <c r="J87" s="2">
        <f>IFERROR(__xludf.DUMMYFUNCTION("""COMPUTED_VALUE"""),45891.66666666667)</f>
        <v>45891.66667</v>
      </c>
      <c r="K87" s="1">
        <f>IFERROR(__xludf.DUMMYFUNCTION("""COMPUTED_VALUE"""),2497.82)</f>
        <v>2497.82</v>
      </c>
      <c r="M87" s="2">
        <f>IFERROR(__xludf.DUMMYFUNCTION("""COMPUTED_VALUE"""),45891.66666666667)</f>
        <v>45891.66667</v>
      </c>
      <c r="N87" s="1">
        <f>IFERROR(__xludf.DUMMYFUNCTION("""COMPUTED_VALUE"""),1.72252166E8)</f>
        <v>172252166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IFERROR(__xludf.DUMMYFUNCTION("""COMPUTED_VALUE"""),2494.76)</f>
        <v>2494.76</v>
      </c>
      <c r="D88" s="2">
        <f>IFERROR(__xludf.DUMMYFUNCTION("""COMPUTED_VALUE"""),45898.66666666667)</f>
        <v>45898.66667</v>
      </c>
      <c r="E88" s="1">
        <f>IFERROR(__xludf.DUMMYFUNCTION("""COMPUTED_VALUE"""),2497.78)</f>
        <v>2497.78</v>
      </c>
      <c r="G88" s="2">
        <f>IFERROR(__xludf.DUMMYFUNCTION("""COMPUTED_VALUE"""),45898.66666666667)</f>
        <v>45898.66667</v>
      </c>
      <c r="H88" s="1">
        <f>IFERROR(__xludf.DUMMYFUNCTION("""COMPUTED_VALUE"""),2446.99)</f>
        <v>2446.99</v>
      </c>
      <c r="J88" s="2">
        <f>IFERROR(__xludf.DUMMYFUNCTION("""COMPUTED_VALUE"""),45898.66666666667)</f>
        <v>45898.66667</v>
      </c>
      <c r="K88" s="1">
        <f>IFERROR(__xludf.DUMMYFUNCTION("""COMPUTED_VALUE"""),2455.82)</f>
        <v>2455.82</v>
      </c>
      <c r="M88" s="2">
        <f>IFERROR(__xludf.DUMMYFUNCTION("""COMPUTED_VALUE"""),45898.66666666667)</f>
        <v>45898.66667</v>
      </c>
      <c r="N88" s="1">
        <f>IFERROR(__xludf.DUMMYFUNCTION("""COMPUTED_VALUE"""),1.58498363E8)</f>
        <v>158498363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IFERROR(__xludf.DUMMYFUNCTION("""COMPUTED_VALUE"""),2444.34)</f>
        <v>2444.34</v>
      </c>
      <c r="D89" s="2">
        <f>IFERROR(__xludf.DUMMYFUNCTION("""COMPUTED_VALUE"""),45905.66666666667)</f>
        <v>45905.66667</v>
      </c>
      <c r="E89" s="1">
        <f>IFERROR(__xludf.DUMMYFUNCTION("""COMPUTED_VALUE"""),2493.05)</f>
        <v>2493.05</v>
      </c>
      <c r="G89" s="2">
        <f>IFERROR(__xludf.DUMMYFUNCTION("""COMPUTED_VALUE"""),45905.66666666667)</f>
        <v>45905.66667</v>
      </c>
      <c r="H89" s="1">
        <f>IFERROR(__xludf.DUMMYFUNCTION("""COMPUTED_VALUE"""),2402.7)</f>
        <v>2402.7</v>
      </c>
      <c r="J89" s="2">
        <f>IFERROR(__xludf.DUMMYFUNCTION("""COMPUTED_VALUE"""),45905.66666666667)</f>
        <v>45905.66667</v>
      </c>
      <c r="K89" s="1">
        <f>IFERROR(__xludf.DUMMYFUNCTION("""COMPUTED_VALUE"""),2485.98)</f>
        <v>2485.98</v>
      </c>
      <c r="M89" s="2">
        <f>IFERROR(__xludf.DUMMYFUNCTION("""COMPUTED_VALUE"""),45905.66666666667)</f>
        <v>45905.66667</v>
      </c>
      <c r="N89" s="1">
        <f>IFERROR(__xludf.DUMMYFUNCTION("""COMPUTED_VALUE"""),1.34828544E8)</f>
        <v>134828544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IFERROR(__xludf.DUMMYFUNCTION("""COMPUTED_VALUE"""),2484.58)</f>
        <v>2484.58</v>
      </c>
      <c r="D90" s="2">
        <f>IFERROR(__xludf.DUMMYFUNCTION("""COMPUTED_VALUE"""),45912.66666666667)</f>
        <v>45912.66667</v>
      </c>
      <c r="E90" s="1">
        <f>IFERROR(__xludf.DUMMYFUNCTION("""COMPUTED_VALUE"""),2500.68)</f>
        <v>2500.68</v>
      </c>
      <c r="G90" s="2">
        <f>IFERROR(__xludf.DUMMYFUNCTION("""COMPUTED_VALUE"""),45912.66666666667)</f>
        <v>45912.66667</v>
      </c>
      <c r="H90" s="1">
        <f>IFERROR(__xludf.DUMMYFUNCTION("""COMPUTED_VALUE"""),2420.01)</f>
        <v>2420.01</v>
      </c>
      <c r="J90" s="2">
        <f>IFERROR(__xludf.DUMMYFUNCTION("""COMPUTED_VALUE"""),45912.66666666667)</f>
        <v>45912.66667</v>
      </c>
      <c r="K90" s="1">
        <f>IFERROR(__xludf.DUMMYFUNCTION("""COMPUTED_VALUE"""),2437.3)</f>
        <v>2437.3</v>
      </c>
      <c r="M90" s="2">
        <f>IFERROR(__xludf.DUMMYFUNCTION("""COMPUTED_VALUE"""),45912.66666666667)</f>
        <v>45912.66667</v>
      </c>
      <c r="N90" s="1">
        <f>IFERROR(__xludf.DUMMYFUNCTION("""COMPUTED_VALUE"""),1.86357544E8)</f>
        <v>186357544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IFERROR(__xludf.DUMMYFUNCTION("""COMPUTED_VALUE"""),2440.34)</f>
        <v>2440.34</v>
      </c>
      <c r="D91" s="2">
        <f>IFERROR(__xludf.DUMMYFUNCTION("""COMPUTED_VALUE"""),45919.66666666667)</f>
        <v>45919.66667</v>
      </c>
      <c r="E91" s="1">
        <f>IFERROR(__xludf.DUMMYFUNCTION("""COMPUTED_VALUE"""),2448.81)</f>
        <v>2448.81</v>
      </c>
      <c r="G91" s="2">
        <f>IFERROR(__xludf.DUMMYFUNCTION("""COMPUTED_VALUE"""),45919.66666666667)</f>
        <v>45919.66667</v>
      </c>
      <c r="H91" s="1">
        <f>IFERROR(__xludf.DUMMYFUNCTION("""COMPUTED_VALUE"""),2379.41)</f>
        <v>2379.41</v>
      </c>
      <c r="J91" s="2">
        <f>IFERROR(__xludf.DUMMYFUNCTION("""COMPUTED_VALUE"""),45919.66666666667)</f>
        <v>45919.66667</v>
      </c>
      <c r="K91" s="1">
        <f>IFERROR(__xludf.DUMMYFUNCTION("""COMPUTED_VALUE"""),2400.52)</f>
        <v>2400.52</v>
      </c>
      <c r="M91" s="2">
        <f>IFERROR(__xludf.DUMMYFUNCTION("""COMPUTED_VALUE"""),45919.66666666667)</f>
        <v>45919.66667</v>
      </c>
      <c r="N91" s="1">
        <f>IFERROR(__xludf.DUMMYFUNCTION("""COMPUTED_VALUE"""),2.47128316E8)</f>
        <v>247128316</v>
      </c>
    </row>
  </sheetData>
  <drawing r:id="rId1"/>
</worksheet>
</file>