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IFERROR(__xludf.DUMMYFUNCTION("GOOGLEFINANCE(""DJUSBK"",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IFERROR(__xludf.DUMMYFUNCTION("GOOGLEFINANCE(""DJUSBK"",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IFERROR(__xludf.DUMMYFUNCTION("GOOGLEFINANCE(""DJUSBK"",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IFERROR(__xludf.DUMMYFUNCTION("GOOGLEFINANCE(""DJUSBK"",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IFERROR(__xludf.DUMMYFUNCTION("GOOGLEFINANCE(""DJUSBK"",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IFERROR(__xludf.DUMMYFUNCTION("""COMPUTED_VALUE"""),487.36)</f>
        <v>487.36</v>
      </c>
      <c r="D2" s="2">
        <f>IFERROR(__xludf.DUMMYFUNCTION("""COMPUTED_VALUE"""),45296.66666666667)</f>
        <v>45296.66667</v>
      </c>
      <c r="E2" s="1">
        <f>IFERROR(__xludf.DUMMYFUNCTION("""COMPUTED_VALUE"""),500.81)</f>
        <v>500.81</v>
      </c>
      <c r="G2" s="2">
        <f>IFERROR(__xludf.DUMMYFUNCTION("""COMPUTED_VALUE"""),45296.66666666667)</f>
        <v>45296.66667</v>
      </c>
      <c r="H2" s="1">
        <f>IFERROR(__xludf.DUMMYFUNCTION("""COMPUTED_VALUE"""),486.2)</f>
        <v>486.2</v>
      </c>
      <c r="J2" s="2">
        <f>IFERROR(__xludf.DUMMYFUNCTION("""COMPUTED_VALUE"""),45296.66666666667)</f>
        <v>45296.66667</v>
      </c>
      <c r="K2" s="1">
        <f>IFERROR(__xludf.DUMMYFUNCTION("""COMPUTED_VALUE"""),497.12)</f>
        <v>497.12</v>
      </c>
      <c r="M2" s="2">
        <f>IFERROR(__xludf.DUMMYFUNCTION("""COMPUTED_VALUE"""),45296.66666666667)</f>
        <v>45296.66667</v>
      </c>
      <c r="N2" s="1">
        <f>IFERROR(__xludf.DUMMYFUNCTION("""COMPUTED_VALUE"""),8.58645065E8)</f>
        <v>858645065</v>
      </c>
    </row>
    <row r="3">
      <c r="A3" s="2">
        <f>IFERROR(__xludf.DUMMYFUNCTION("""COMPUTED_VALUE"""),45303.66666666667)</f>
        <v>45303.66667</v>
      </c>
      <c r="B3" s="1">
        <f>IFERROR(__xludf.DUMMYFUNCTION("""COMPUTED_VALUE"""),494.62)</f>
        <v>494.62</v>
      </c>
      <c r="D3" s="2">
        <f>IFERROR(__xludf.DUMMYFUNCTION("""COMPUTED_VALUE"""),45303.66666666667)</f>
        <v>45303.66667</v>
      </c>
      <c r="E3" s="1">
        <f>IFERROR(__xludf.DUMMYFUNCTION("""COMPUTED_VALUE"""),497.36)</f>
        <v>497.36</v>
      </c>
      <c r="G3" s="2">
        <f>IFERROR(__xludf.DUMMYFUNCTION("""COMPUTED_VALUE"""),45303.66666666667)</f>
        <v>45303.66667</v>
      </c>
      <c r="H3" s="1">
        <f>IFERROR(__xludf.DUMMYFUNCTION("""COMPUTED_VALUE"""),478.72)</f>
        <v>478.72</v>
      </c>
      <c r="J3" s="2">
        <f>IFERROR(__xludf.DUMMYFUNCTION("""COMPUTED_VALUE"""),45303.66666666667)</f>
        <v>45303.66667</v>
      </c>
      <c r="K3" s="1">
        <f>IFERROR(__xludf.DUMMYFUNCTION("""COMPUTED_VALUE"""),481.07)</f>
        <v>481.07</v>
      </c>
      <c r="M3" s="2">
        <f>IFERROR(__xludf.DUMMYFUNCTION("""COMPUTED_VALUE"""),45303.66666666667)</f>
        <v>45303.66667</v>
      </c>
      <c r="N3" s="1">
        <f>IFERROR(__xludf.DUMMYFUNCTION("""COMPUTED_VALUE"""),1.001536923E9)</f>
        <v>1001536923</v>
      </c>
    </row>
    <row r="4">
      <c r="A4" s="2">
        <f>IFERROR(__xludf.DUMMYFUNCTION("""COMPUTED_VALUE"""),45310.66666666667)</f>
        <v>45310.66667</v>
      </c>
      <c r="B4" s="1">
        <f>IFERROR(__xludf.DUMMYFUNCTION("""COMPUTED_VALUE"""),475.13)</f>
        <v>475.13</v>
      </c>
      <c r="D4" s="2">
        <f>IFERROR(__xludf.DUMMYFUNCTION("""COMPUTED_VALUE"""),45310.66666666667)</f>
        <v>45310.66667</v>
      </c>
      <c r="E4" s="1">
        <f>IFERROR(__xludf.DUMMYFUNCTION("""COMPUTED_VALUE"""),483.21)</f>
        <v>483.21</v>
      </c>
      <c r="G4" s="2">
        <f>IFERROR(__xludf.DUMMYFUNCTION("""COMPUTED_VALUE"""),45310.66666666667)</f>
        <v>45310.66667</v>
      </c>
      <c r="H4" s="1">
        <f>IFERROR(__xludf.DUMMYFUNCTION("""COMPUTED_VALUE"""),466.35)</f>
        <v>466.35</v>
      </c>
      <c r="J4" s="2">
        <f>IFERROR(__xludf.DUMMYFUNCTION("""COMPUTED_VALUE"""),45310.66666666667)</f>
        <v>45310.66667</v>
      </c>
      <c r="K4" s="1">
        <f>IFERROR(__xludf.DUMMYFUNCTION("""COMPUTED_VALUE"""),482.99)</f>
        <v>482.99</v>
      </c>
      <c r="M4" s="2">
        <f>IFERROR(__xludf.DUMMYFUNCTION("""COMPUTED_VALUE"""),45310.66666666667)</f>
        <v>45310.66667</v>
      </c>
      <c r="N4" s="1">
        <f>IFERROR(__xludf.DUMMYFUNCTION("""COMPUTED_VALUE"""),9.81077911E8)</f>
        <v>981077911</v>
      </c>
    </row>
    <row r="5">
      <c r="A5" s="2">
        <f>IFERROR(__xludf.DUMMYFUNCTION("""COMPUTED_VALUE"""),45317.66666666667)</f>
        <v>45317.66667</v>
      </c>
      <c r="B5" s="1">
        <f>IFERROR(__xludf.DUMMYFUNCTION("""COMPUTED_VALUE"""),484.37)</f>
        <v>484.37</v>
      </c>
      <c r="D5" s="2">
        <f>IFERROR(__xludf.DUMMYFUNCTION("""COMPUTED_VALUE"""),45317.66666666667)</f>
        <v>45317.66667</v>
      </c>
      <c r="E5" s="1">
        <f>IFERROR(__xludf.DUMMYFUNCTION("""COMPUTED_VALUE"""),497.26)</f>
        <v>497.26</v>
      </c>
      <c r="G5" s="2">
        <f>IFERROR(__xludf.DUMMYFUNCTION("""COMPUTED_VALUE"""),45317.66666666667)</f>
        <v>45317.66667</v>
      </c>
      <c r="H5" s="1">
        <f>IFERROR(__xludf.DUMMYFUNCTION("""COMPUTED_VALUE"""),483.26)</f>
        <v>483.26</v>
      </c>
      <c r="J5" s="2">
        <f>IFERROR(__xludf.DUMMYFUNCTION("""COMPUTED_VALUE"""),45317.66666666667)</f>
        <v>45317.66667</v>
      </c>
      <c r="K5" s="1">
        <f>IFERROR(__xludf.DUMMYFUNCTION("""COMPUTED_VALUE"""),495.15)</f>
        <v>495.15</v>
      </c>
      <c r="M5" s="2">
        <f>IFERROR(__xludf.DUMMYFUNCTION("""COMPUTED_VALUE"""),45317.66666666667)</f>
        <v>45317.66667</v>
      </c>
      <c r="N5" s="1">
        <f>IFERROR(__xludf.DUMMYFUNCTION("""COMPUTED_VALUE"""),1.007111476E9)</f>
        <v>1007111476</v>
      </c>
    </row>
    <row r="6">
      <c r="A6" s="2">
        <f>IFERROR(__xludf.DUMMYFUNCTION("""COMPUTED_VALUE"""),45324.66666666667)</f>
        <v>45324.66667</v>
      </c>
      <c r="B6" s="1">
        <f>IFERROR(__xludf.DUMMYFUNCTION("""COMPUTED_VALUE"""),494.84)</f>
        <v>494.84</v>
      </c>
      <c r="D6" s="2">
        <f>IFERROR(__xludf.DUMMYFUNCTION("""COMPUTED_VALUE"""),45324.66666666667)</f>
        <v>45324.66667</v>
      </c>
      <c r="E6" s="1">
        <f>IFERROR(__xludf.DUMMYFUNCTION("""COMPUTED_VALUE"""),508.55)</f>
        <v>508.55</v>
      </c>
      <c r="G6" s="2">
        <f>IFERROR(__xludf.DUMMYFUNCTION("""COMPUTED_VALUE"""),45324.66666666667)</f>
        <v>45324.66667</v>
      </c>
      <c r="H6" s="1">
        <f>IFERROR(__xludf.DUMMYFUNCTION("""COMPUTED_VALUE"""),479.17)</f>
        <v>479.17</v>
      </c>
      <c r="J6" s="2">
        <f>IFERROR(__xludf.DUMMYFUNCTION("""COMPUTED_VALUE"""),45324.66666666667)</f>
        <v>45324.66667</v>
      </c>
      <c r="K6" s="1">
        <f>IFERROR(__xludf.DUMMYFUNCTION("""COMPUTED_VALUE"""),490.27)</f>
        <v>490.27</v>
      </c>
      <c r="M6" s="2">
        <f>IFERROR(__xludf.DUMMYFUNCTION("""COMPUTED_VALUE"""),45324.66666666667)</f>
        <v>45324.66667</v>
      </c>
      <c r="N6" s="1">
        <f>IFERROR(__xludf.DUMMYFUNCTION("""COMPUTED_VALUE"""),1.586312243E9)</f>
        <v>1586312243</v>
      </c>
    </row>
    <row r="7">
      <c r="A7" s="2">
        <f>IFERROR(__xludf.DUMMYFUNCTION("""COMPUTED_VALUE"""),45331.66666666667)</f>
        <v>45331.66667</v>
      </c>
      <c r="B7" s="1">
        <f>IFERROR(__xludf.DUMMYFUNCTION("""COMPUTED_VALUE"""),487.34)</f>
        <v>487.34</v>
      </c>
      <c r="D7" s="2">
        <f>IFERROR(__xludf.DUMMYFUNCTION("""COMPUTED_VALUE"""),45331.66666666667)</f>
        <v>45331.66667</v>
      </c>
      <c r="E7" s="1">
        <f>IFERROR(__xludf.DUMMYFUNCTION("""COMPUTED_VALUE"""),489.75)</f>
        <v>489.75</v>
      </c>
      <c r="G7" s="2">
        <f>IFERROR(__xludf.DUMMYFUNCTION("""COMPUTED_VALUE"""),45331.66666666667)</f>
        <v>45331.66667</v>
      </c>
      <c r="H7" s="1">
        <f>IFERROR(__xludf.DUMMYFUNCTION("""COMPUTED_VALUE"""),478.14)</f>
        <v>478.14</v>
      </c>
      <c r="J7" s="2">
        <f>IFERROR(__xludf.DUMMYFUNCTION("""COMPUTED_VALUE"""),45331.66666666667)</f>
        <v>45331.66667</v>
      </c>
      <c r="K7" s="1">
        <f>IFERROR(__xludf.DUMMYFUNCTION("""COMPUTED_VALUE"""),485.35)</f>
        <v>485.35</v>
      </c>
      <c r="M7" s="2">
        <f>IFERROR(__xludf.DUMMYFUNCTION("""COMPUTED_VALUE"""),45331.66666666667)</f>
        <v>45331.66667</v>
      </c>
      <c r="N7" s="1">
        <f>IFERROR(__xludf.DUMMYFUNCTION("""COMPUTED_VALUE"""),1.45576582E9)</f>
        <v>1455765820</v>
      </c>
    </row>
    <row r="8">
      <c r="A8" s="2">
        <f>IFERROR(__xludf.DUMMYFUNCTION("""COMPUTED_VALUE"""),45338.66666666667)</f>
        <v>45338.66667</v>
      </c>
      <c r="B8" s="1">
        <f>IFERROR(__xludf.DUMMYFUNCTION("""COMPUTED_VALUE"""),485.14)</f>
        <v>485.14</v>
      </c>
      <c r="D8" s="2">
        <f>IFERROR(__xludf.DUMMYFUNCTION("""COMPUTED_VALUE"""),45338.66666666667)</f>
        <v>45338.66667</v>
      </c>
      <c r="E8" s="1">
        <f>IFERROR(__xludf.DUMMYFUNCTION("""COMPUTED_VALUE"""),503.16)</f>
        <v>503.16</v>
      </c>
      <c r="G8" s="2">
        <f>IFERROR(__xludf.DUMMYFUNCTION("""COMPUTED_VALUE"""),45338.66666666667)</f>
        <v>45338.66667</v>
      </c>
      <c r="H8" s="1">
        <f>IFERROR(__xludf.DUMMYFUNCTION("""COMPUTED_VALUE"""),475.12)</f>
        <v>475.12</v>
      </c>
      <c r="J8" s="2">
        <f>IFERROR(__xludf.DUMMYFUNCTION("""COMPUTED_VALUE"""),45338.66666666667)</f>
        <v>45338.66667</v>
      </c>
      <c r="K8" s="1">
        <f>IFERROR(__xludf.DUMMYFUNCTION("""COMPUTED_VALUE"""),499.34)</f>
        <v>499.34</v>
      </c>
      <c r="M8" s="2">
        <f>IFERROR(__xludf.DUMMYFUNCTION("""COMPUTED_VALUE"""),45338.66666666667)</f>
        <v>45338.66667</v>
      </c>
      <c r="N8" s="1">
        <f>IFERROR(__xludf.DUMMYFUNCTION("""COMPUTED_VALUE"""),1.152644282E9)</f>
        <v>1152644282</v>
      </c>
    </row>
    <row r="9">
      <c r="A9" s="2">
        <f>IFERROR(__xludf.DUMMYFUNCTION("""COMPUTED_VALUE"""),45345.66666666667)</f>
        <v>45345.66667</v>
      </c>
      <c r="B9" s="1">
        <f>IFERROR(__xludf.DUMMYFUNCTION("""COMPUTED_VALUE"""),497.08)</f>
        <v>497.08</v>
      </c>
      <c r="D9" s="2">
        <f>IFERROR(__xludf.DUMMYFUNCTION("""COMPUTED_VALUE"""),45345.66666666667)</f>
        <v>45345.66667</v>
      </c>
      <c r="E9" s="1">
        <f>IFERROR(__xludf.DUMMYFUNCTION("""COMPUTED_VALUE"""),507.96)</f>
        <v>507.96</v>
      </c>
      <c r="G9" s="2">
        <f>IFERROR(__xludf.DUMMYFUNCTION("""COMPUTED_VALUE"""),45345.66666666667)</f>
        <v>45345.66667</v>
      </c>
      <c r="H9" s="1">
        <f>IFERROR(__xludf.DUMMYFUNCTION("""COMPUTED_VALUE"""),492.3)</f>
        <v>492.3</v>
      </c>
      <c r="J9" s="2">
        <f>IFERROR(__xludf.DUMMYFUNCTION("""COMPUTED_VALUE"""),45345.66666666667)</f>
        <v>45345.66667</v>
      </c>
      <c r="K9" s="1">
        <f>IFERROR(__xludf.DUMMYFUNCTION("""COMPUTED_VALUE"""),505.4)</f>
        <v>505.4</v>
      </c>
      <c r="M9" s="2">
        <f>IFERROR(__xludf.DUMMYFUNCTION("""COMPUTED_VALUE"""),45345.66666666667)</f>
        <v>45345.66667</v>
      </c>
      <c r="N9" s="1">
        <f>IFERROR(__xludf.DUMMYFUNCTION("""COMPUTED_VALUE"""),7.46156937E8)</f>
        <v>746156937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IFERROR(__xludf.DUMMYFUNCTION("""COMPUTED_VALUE"""),504.13)</f>
        <v>504.13</v>
      </c>
      <c r="D10" s="2">
        <f>IFERROR(__xludf.DUMMYFUNCTION("""COMPUTED_VALUE"""),45352.66666666667)</f>
        <v>45352.66667</v>
      </c>
      <c r="E10" s="1">
        <f>IFERROR(__xludf.DUMMYFUNCTION("""COMPUTED_VALUE"""),512.71)</f>
        <v>512.71</v>
      </c>
      <c r="G10" s="2">
        <f>IFERROR(__xludf.DUMMYFUNCTION("""COMPUTED_VALUE"""),45352.66666666667)</f>
        <v>45352.66667</v>
      </c>
      <c r="H10" s="1">
        <f>IFERROR(__xludf.DUMMYFUNCTION("""COMPUTED_VALUE"""),500.39)</f>
        <v>500.39</v>
      </c>
      <c r="J10" s="2">
        <f>IFERROR(__xludf.DUMMYFUNCTION("""COMPUTED_VALUE"""),45352.66666666667)</f>
        <v>45352.66667</v>
      </c>
      <c r="K10" s="1">
        <f>IFERROR(__xludf.DUMMYFUNCTION("""COMPUTED_VALUE"""),509.21)</f>
        <v>509.21</v>
      </c>
      <c r="M10" s="2">
        <f>IFERROR(__xludf.DUMMYFUNCTION("""COMPUTED_VALUE"""),45352.66666666667)</f>
        <v>45352.66667</v>
      </c>
      <c r="N10" s="1">
        <f>IFERROR(__xludf.DUMMYFUNCTION("""COMPUTED_VALUE"""),1.070814383E9)</f>
        <v>1070814383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IFERROR(__xludf.DUMMYFUNCTION("""COMPUTED_VALUE"""),510.46)</f>
        <v>510.46</v>
      </c>
      <c r="D11" s="2">
        <f>IFERROR(__xludf.DUMMYFUNCTION("""COMPUTED_VALUE"""),45359.66666666667)</f>
        <v>45359.66667</v>
      </c>
      <c r="E11" s="1">
        <f>IFERROR(__xludf.DUMMYFUNCTION("""COMPUTED_VALUE"""),530.82)</f>
        <v>530.82</v>
      </c>
      <c r="G11" s="2">
        <f>IFERROR(__xludf.DUMMYFUNCTION("""COMPUTED_VALUE"""),45359.66666666667)</f>
        <v>45359.66667</v>
      </c>
      <c r="H11" s="1">
        <f>IFERROR(__xludf.DUMMYFUNCTION("""COMPUTED_VALUE"""),509.66)</f>
        <v>509.66</v>
      </c>
      <c r="J11" s="2">
        <f>IFERROR(__xludf.DUMMYFUNCTION("""COMPUTED_VALUE"""),45359.66666666667)</f>
        <v>45359.66667</v>
      </c>
      <c r="K11" s="1">
        <f>IFERROR(__xludf.DUMMYFUNCTION("""COMPUTED_VALUE"""),524.56)</f>
        <v>524.56</v>
      </c>
      <c r="M11" s="2">
        <f>IFERROR(__xludf.DUMMYFUNCTION("""COMPUTED_VALUE"""),45359.66666666667)</f>
        <v>45359.66667</v>
      </c>
      <c r="N11" s="1">
        <f>IFERROR(__xludf.DUMMYFUNCTION("""COMPUTED_VALUE"""),1.643147572E9)</f>
        <v>1643147572</v>
      </c>
    </row>
    <row r="12">
      <c r="A12" s="2">
        <f>IFERROR(__xludf.DUMMYFUNCTION("""COMPUTED_VALUE"""),45366.66666666667)</f>
        <v>45366.66667</v>
      </c>
      <c r="B12" s="1">
        <f>IFERROR(__xludf.DUMMYFUNCTION("""COMPUTED_VALUE"""),523.08)</f>
        <v>523.08</v>
      </c>
      <c r="D12" s="2">
        <f>IFERROR(__xludf.DUMMYFUNCTION("""COMPUTED_VALUE"""),45366.66666666667)</f>
        <v>45366.66667</v>
      </c>
      <c r="E12" s="1">
        <f>IFERROR(__xludf.DUMMYFUNCTION("""COMPUTED_VALUE"""),532.21)</f>
        <v>532.21</v>
      </c>
      <c r="G12" s="2">
        <f>IFERROR(__xludf.DUMMYFUNCTION("""COMPUTED_VALUE"""),45366.66666666667)</f>
        <v>45366.66667</v>
      </c>
      <c r="H12" s="1">
        <f>IFERROR(__xludf.DUMMYFUNCTION("""COMPUTED_VALUE"""),516.26)</f>
        <v>516.26</v>
      </c>
      <c r="J12" s="2">
        <f>IFERROR(__xludf.DUMMYFUNCTION("""COMPUTED_VALUE"""),45366.66666666667)</f>
        <v>45366.66667</v>
      </c>
      <c r="K12" s="1">
        <f>IFERROR(__xludf.DUMMYFUNCTION("""COMPUTED_VALUE"""),522.16)</f>
        <v>522.16</v>
      </c>
      <c r="M12" s="2">
        <f>IFERROR(__xludf.DUMMYFUNCTION("""COMPUTED_VALUE"""),45366.66666666667)</f>
        <v>45366.66667</v>
      </c>
      <c r="N12" s="1">
        <f>IFERROR(__xludf.DUMMYFUNCTION("""COMPUTED_VALUE"""),1.429919564E9)</f>
        <v>1429919564</v>
      </c>
    </row>
    <row r="13">
      <c r="A13" s="2">
        <f>IFERROR(__xludf.DUMMYFUNCTION("""COMPUTED_VALUE"""),45373.66666666667)</f>
        <v>45373.66667</v>
      </c>
      <c r="B13" s="1">
        <f>IFERROR(__xludf.DUMMYFUNCTION("""COMPUTED_VALUE"""),523.4)</f>
        <v>523.4</v>
      </c>
      <c r="D13" s="2">
        <f>IFERROR(__xludf.DUMMYFUNCTION("""COMPUTED_VALUE"""),45373.66666666667)</f>
        <v>45373.66667</v>
      </c>
      <c r="E13" s="1">
        <f>IFERROR(__xludf.DUMMYFUNCTION("""COMPUTED_VALUE"""),549.4)</f>
        <v>549.4</v>
      </c>
      <c r="G13" s="2">
        <f>IFERROR(__xludf.DUMMYFUNCTION("""COMPUTED_VALUE"""),45373.66666666667)</f>
        <v>45373.66667</v>
      </c>
      <c r="H13" s="1">
        <f>IFERROR(__xludf.DUMMYFUNCTION("""COMPUTED_VALUE"""),520.1)</f>
        <v>520.1</v>
      </c>
      <c r="J13" s="2">
        <f>IFERROR(__xludf.DUMMYFUNCTION("""COMPUTED_VALUE"""),45373.66666666667)</f>
        <v>45373.66667</v>
      </c>
      <c r="K13" s="1">
        <f>IFERROR(__xludf.DUMMYFUNCTION("""COMPUTED_VALUE"""),539.08)</f>
        <v>539.08</v>
      </c>
      <c r="M13" s="2">
        <f>IFERROR(__xludf.DUMMYFUNCTION("""COMPUTED_VALUE"""),45373.66666666667)</f>
        <v>45373.66667</v>
      </c>
      <c r="N13" s="1">
        <f>IFERROR(__xludf.DUMMYFUNCTION("""COMPUTED_VALUE"""),9.71720518E8)</f>
        <v>971720518</v>
      </c>
    </row>
    <row r="14">
      <c r="A14" s="2">
        <f>IFERROR(__xludf.DUMMYFUNCTION("""COMPUTED_VALUE"""),45379.66666666667)</f>
        <v>45379.66667</v>
      </c>
      <c r="B14" s="1">
        <f>IFERROR(__xludf.DUMMYFUNCTION("""COMPUTED_VALUE"""),539.53)</f>
        <v>539.53</v>
      </c>
      <c r="D14" s="2">
        <f>IFERROR(__xludf.DUMMYFUNCTION("""COMPUTED_VALUE"""),45379.66666666667)</f>
        <v>45379.66667</v>
      </c>
      <c r="E14" s="1">
        <f>IFERROR(__xludf.DUMMYFUNCTION("""COMPUTED_VALUE"""),553.7)</f>
        <v>553.7</v>
      </c>
      <c r="G14" s="2">
        <f>IFERROR(__xludf.DUMMYFUNCTION("""COMPUTED_VALUE"""),45379.66666666667)</f>
        <v>45379.66667</v>
      </c>
      <c r="H14" s="1">
        <f>IFERROR(__xludf.DUMMYFUNCTION("""COMPUTED_VALUE"""),535.48)</f>
        <v>535.48</v>
      </c>
      <c r="J14" s="2">
        <f>IFERROR(__xludf.DUMMYFUNCTION("""COMPUTED_VALUE"""),45379.66666666667)</f>
        <v>45379.66667</v>
      </c>
      <c r="K14" s="1">
        <f>IFERROR(__xludf.DUMMYFUNCTION("""COMPUTED_VALUE"""),552.77)</f>
        <v>552.77</v>
      </c>
      <c r="M14" s="2">
        <f>IFERROR(__xludf.DUMMYFUNCTION("""COMPUTED_VALUE"""),45379.66666666667)</f>
        <v>45379.66667</v>
      </c>
      <c r="N14" s="1">
        <f>IFERROR(__xludf.DUMMYFUNCTION("""COMPUTED_VALUE"""),7.17288167E8)</f>
        <v>717288167</v>
      </c>
    </row>
    <row r="15">
      <c r="A15" s="2">
        <f>IFERROR(__xludf.DUMMYFUNCTION("""COMPUTED_VALUE"""),45387.66666666667)</f>
        <v>45387.66667</v>
      </c>
      <c r="B15" s="1">
        <f>IFERROR(__xludf.DUMMYFUNCTION("""COMPUTED_VALUE"""),552.68)</f>
        <v>552.68</v>
      </c>
      <c r="D15" s="2">
        <f>IFERROR(__xludf.DUMMYFUNCTION("""COMPUTED_VALUE"""),45387.66666666667)</f>
        <v>45387.66667</v>
      </c>
      <c r="E15" s="1">
        <f>IFERROR(__xludf.DUMMYFUNCTION("""COMPUTED_VALUE"""),554.32)</f>
        <v>554.32</v>
      </c>
      <c r="G15" s="2">
        <f>IFERROR(__xludf.DUMMYFUNCTION("""COMPUTED_VALUE"""),45387.66666666667)</f>
        <v>45387.66667</v>
      </c>
      <c r="H15" s="1">
        <f>IFERROR(__xludf.DUMMYFUNCTION("""COMPUTED_VALUE"""),534.6)</f>
        <v>534.6</v>
      </c>
      <c r="J15" s="2">
        <f>IFERROR(__xludf.DUMMYFUNCTION("""COMPUTED_VALUE"""),45387.66666666667)</f>
        <v>45387.66667</v>
      </c>
      <c r="K15" s="1">
        <f>IFERROR(__xludf.DUMMYFUNCTION("""COMPUTED_VALUE"""),540.61)</f>
        <v>540.61</v>
      </c>
      <c r="M15" s="2">
        <f>IFERROR(__xludf.DUMMYFUNCTION("""COMPUTED_VALUE"""),45387.66666666667)</f>
        <v>45387.66667</v>
      </c>
      <c r="N15" s="1">
        <f>IFERROR(__xludf.DUMMYFUNCTION("""COMPUTED_VALUE"""),8.42904544E8)</f>
        <v>842904544</v>
      </c>
    </row>
    <row r="16">
      <c r="A16" s="2">
        <f>IFERROR(__xludf.DUMMYFUNCTION("""COMPUTED_VALUE"""),45394.66666666667)</f>
        <v>45394.66667</v>
      </c>
      <c r="B16" s="1">
        <f>IFERROR(__xludf.DUMMYFUNCTION("""COMPUTED_VALUE"""),541.42)</f>
        <v>541.42</v>
      </c>
      <c r="D16" s="2">
        <f>IFERROR(__xludf.DUMMYFUNCTION("""COMPUTED_VALUE"""),45394.66666666667)</f>
        <v>45394.66667</v>
      </c>
      <c r="E16" s="1">
        <f>IFERROR(__xludf.DUMMYFUNCTION("""COMPUTED_VALUE"""),548.27)</f>
        <v>548.27</v>
      </c>
      <c r="G16" s="2">
        <f>IFERROR(__xludf.DUMMYFUNCTION("""COMPUTED_VALUE"""),45394.66666666667)</f>
        <v>45394.66667</v>
      </c>
      <c r="H16" s="1">
        <f>IFERROR(__xludf.DUMMYFUNCTION("""COMPUTED_VALUE"""),514.21)</f>
        <v>514.21</v>
      </c>
      <c r="J16" s="2">
        <f>IFERROR(__xludf.DUMMYFUNCTION("""COMPUTED_VALUE"""),45394.66666666667)</f>
        <v>45394.66667</v>
      </c>
      <c r="K16" s="1">
        <f>IFERROR(__xludf.DUMMYFUNCTION("""COMPUTED_VALUE"""),515.69)</f>
        <v>515.69</v>
      </c>
      <c r="M16" s="2">
        <f>IFERROR(__xludf.DUMMYFUNCTION("""COMPUTED_VALUE"""),45394.66666666667)</f>
        <v>45394.66667</v>
      </c>
      <c r="N16" s="1">
        <f>IFERROR(__xludf.DUMMYFUNCTION("""COMPUTED_VALUE"""),9.66004468E8)</f>
        <v>966004468</v>
      </c>
    </row>
    <row r="17">
      <c r="A17" s="2">
        <f>IFERROR(__xludf.DUMMYFUNCTION("""COMPUTED_VALUE"""),45401.66666666667)</f>
        <v>45401.66667</v>
      </c>
      <c r="B17" s="1">
        <f>IFERROR(__xludf.DUMMYFUNCTION("""COMPUTED_VALUE"""),520.53)</f>
        <v>520.53</v>
      </c>
      <c r="D17" s="2">
        <f>IFERROR(__xludf.DUMMYFUNCTION("""COMPUTED_VALUE"""),45401.66666666667)</f>
        <v>45401.66667</v>
      </c>
      <c r="E17" s="1">
        <f>IFERROR(__xludf.DUMMYFUNCTION("""COMPUTED_VALUE"""),528.37)</f>
        <v>528.37</v>
      </c>
      <c r="G17" s="2">
        <f>IFERROR(__xludf.DUMMYFUNCTION("""COMPUTED_VALUE"""),45401.66666666667)</f>
        <v>45401.66667</v>
      </c>
      <c r="H17" s="1">
        <f>IFERROR(__xludf.DUMMYFUNCTION("""COMPUTED_VALUE"""),502.99)</f>
        <v>502.99</v>
      </c>
      <c r="J17" s="2">
        <f>IFERROR(__xludf.DUMMYFUNCTION("""COMPUTED_VALUE"""),45401.66666666667)</f>
        <v>45401.66667</v>
      </c>
      <c r="K17" s="1">
        <f>IFERROR(__xludf.DUMMYFUNCTION("""COMPUTED_VALUE"""),526.86)</f>
        <v>526.86</v>
      </c>
      <c r="M17" s="2">
        <f>IFERROR(__xludf.DUMMYFUNCTION("""COMPUTED_VALUE"""),45401.66666666667)</f>
        <v>45401.66667</v>
      </c>
      <c r="N17" s="1">
        <f>IFERROR(__xludf.DUMMYFUNCTION("""COMPUTED_VALUE"""),1.254895509E9)</f>
        <v>1254895509</v>
      </c>
    </row>
    <row r="18">
      <c r="A18" s="2">
        <f>IFERROR(__xludf.DUMMYFUNCTION("""COMPUTED_VALUE"""),45408.66666666667)</f>
        <v>45408.66667</v>
      </c>
      <c r="B18" s="1">
        <f>IFERROR(__xludf.DUMMYFUNCTION("""COMPUTED_VALUE"""),528.05)</f>
        <v>528.05</v>
      </c>
      <c r="D18" s="2">
        <f>IFERROR(__xludf.DUMMYFUNCTION("""COMPUTED_VALUE"""),45408.66666666667)</f>
        <v>45408.66667</v>
      </c>
      <c r="E18" s="1">
        <f>IFERROR(__xludf.DUMMYFUNCTION("""COMPUTED_VALUE"""),546.04)</f>
        <v>546.04</v>
      </c>
      <c r="G18" s="2">
        <f>IFERROR(__xludf.DUMMYFUNCTION("""COMPUTED_VALUE"""),45408.66666666667)</f>
        <v>45408.66667</v>
      </c>
      <c r="H18" s="1">
        <f>IFERROR(__xludf.DUMMYFUNCTION("""COMPUTED_VALUE"""),527.21)</f>
        <v>527.21</v>
      </c>
      <c r="J18" s="2">
        <f>IFERROR(__xludf.DUMMYFUNCTION("""COMPUTED_VALUE"""),45408.66666666667)</f>
        <v>45408.66667</v>
      </c>
      <c r="K18" s="1">
        <f>IFERROR(__xludf.DUMMYFUNCTION("""COMPUTED_VALUE"""),541.88)</f>
        <v>541.88</v>
      </c>
      <c r="M18" s="2">
        <f>IFERROR(__xludf.DUMMYFUNCTION("""COMPUTED_VALUE"""),45408.66666666667)</f>
        <v>45408.66667</v>
      </c>
      <c r="N18" s="1">
        <f>IFERROR(__xludf.DUMMYFUNCTION("""COMPUTED_VALUE"""),9.79705239E8)</f>
        <v>979705239</v>
      </c>
    </row>
    <row r="19">
      <c r="A19" s="2">
        <f>IFERROR(__xludf.DUMMYFUNCTION("""COMPUTED_VALUE"""),45415.66666666667)</f>
        <v>45415.66667</v>
      </c>
      <c r="B19" s="1">
        <f>IFERROR(__xludf.DUMMYFUNCTION("""COMPUTED_VALUE"""),542.19)</f>
        <v>542.19</v>
      </c>
      <c r="D19" s="2">
        <f>IFERROR(__xludf.DUMMYFUNCTION("""COMPUTED_VALUE"""),45415.66666666667)</f>
        <v>45415.66667</v>
      </c>
      <c r="E19" s="1">
        <f>IFERROR(__xludf.DUMMYFUNCTION("""COMPUTED_VALUE"""),544.11)</f>
        <v>544.11</v>
      </c>
      <c r="G19" s="2">
        <f>IFERROR(__xludf.DUMMYFUNCTION("""COMPUTED_VALUE"""),45415.66666666667)</f>
        <v>45415.66667</v>
      </c>
      <c r="H19" s="1">
        <f>IFERROR(__xludf.DUMMYFUNCTION("""COMPUTED_VALUE"""),532.75)</f>
        <v>532.75</v>
      </c>
      <c r="J19" s="2">
        <f>IFERROR(__xludf.DUMMYFUNCTION("""COMPUTED_VALUE"""),45415.66666666667)</f>
        <v>45415.66667</v>
      </c>
      <c r="K19" s="1">
        <f>IFERROR(__xludf.DUMMYFUNCTION("""COMPUTED_VALUE"""),538.66)</f>
        <v>538.66</v>
      </c>
      <c r="M19" s="2">
        <f>IFERROR(__xludf.DUMMYFUNCTION("""COMPUTED_VALUE"""),45415.66666666667)</f>
        <v>45415.66667</v>
      </c>
      <c r="N19" s="1">
        <f>IFERROR(__xludf.DUMMYFUNCTION("""COMPUTED_VALUE"""),9.78259045E8)</f>
        <v>978259045</v>
      </c>
    </row>
    <row r="20">
      <c r="A20" s="2">
        <f>IFERROR(__xludf.DUMMYFUNCTION("""COMPUTED_VALUE"""),45422.66666666667)</f>
        <v>45422.66667</v>
      </c>
      <c r="B20" s="1">
        <f>IFERROR(__xludf.DUMMYFUNCTION("""COMPUTED_VALUE"""),542.16)</f>
        <v>542.16</v>
      </c>
      <c r="D20" s="2">
        <f>IFERROR(__xludf.DUMMYFUNCTION("""COMPUTED_VALUE"""),45422.66666666667)</f>
        <v>45422.66667</v>
      </c>
      <c r="E20" s="1">
        <f>IFERROR(__xludf.DUMMYFUNCTION("""COMPUTED_VALUE"""),557.19)</f>
        <v>557.19</v>
      </c>
      <c r="G20" s="2">
        <f>IFERROR(__xludf.DUMMYFUNCTION("""COMPUTED_VALUE"""),45422.66666666667)</f>
        <v>45422.66667</v>
      </c>
      <c r="H20" s="1">
        <f>IFERROR(__xludf.DUMMYFUNCTION("""COMPUTED_VALUE"""),539.99)</f>
        <v>539.99</v>
      </c>
      <c r="J20" s="2">
        <f>IFERROR(__xludf.DUMMYFUNCTION("""COMPUTED_VALUE"""),45422.66666666667)</f>
        <v>45422.66667</v>
      </c>
      <c r="K20" s="1">
        <f>IFERROR(__xludf.DUMMYFUNCTION("""COMPUTED_VALUE"""),555.63)</f>
        <v>555.63</v>
      </c>
      <c r="M20" s="2">
        <f>IFERROR(__xludf.DUMMYFUNCTION("""COMPUTED_VALUE"""),45422.66666666667)</f>
        <v>45422.66667</v>
      </c>
      <c r="N20" s="1">
        <f>IFERROR(__xludf.DUMMYFUNCTION("""COMPUTED_VALUE"""),7.66412954E8)</f>
        <v>766412954</v>
      </c>
    </row>
    <row r="21">
      <c r="A21" s="2">
        <f>IFERROR(__xludf.DUMMYFUNCTION("""COMPUTED_VALUE"""),45429.66666666667)</f>
        <v>45429.66667</v>
      </c>
      <c r="B21" s="1">
        <f>IFERROR(__xludf.DUMMYFUNCTION("""COMPUTED_VALUE"""),557.11)</f>
        <v>557.11</v>
      </c>
      <c r="D21" s="2">
        <f>IFERROR(__xludf.DUMMYFUNCTION("""COMPUTED_VALUE"""),45429.66666666667)</f>
        <v>45429.66667</v>
      </c>
      <c r="E21" s="1">
        <f>IFERROR(__xludf.DUMMYFUNCTION("""COMPUTED_VALUE"""),565.91)</f>
        <v>565.91</v>
      </c>
      <c r="G21" s="2">
        <f>IFERROR(__xludf.DUMMYFUNCTION("""COMPUTED_VALUE"""),45429.66666666667)</f>
        <v>45429.66667</v>
      </c>
      <c r="H21" s="1">
        <f>IFERROR(__xludf.DUMMYFUNCTION("""COMPUTED_VALUE"""),553.31)</f>
        <v>553.31</v>
      </c>
      <c r="J21" s="2">
        <f>IFERROR(__xludf.DUMMYFUNCTION("""COMPUTED_VALUE"""),45429.66666666667)</f>
        <v>45429.66667</v>
      </c>
      <c r="K21" s="1">
        <f>IFERROR(__xludf.DUMMYFUNCTION("""COMPUTED_VALUE"""),564.29)</f>
        <v>564.29</v>
      </c>
      <c r="M21" s="2">
        <f>IFERROR(__xludf.DUMMYFUNCTION("""COMPUTED_VALUE"""),45429.66666666667)</f>
        <v>45429.66667</v>
      </c>
      <c r="N21" s="1">
        <f>IFERROR(__xludf.DUMMYFUNCTION("""COMPUTED_VALUE"""),7.37096328E8)</f>
        <v>737096328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IFERROR(__xludf.DUMMYFUNCTION("""COMPUTED_VALUE"""),564.02)</f>
        <v>564.02</v>
      </c>
      <c r="D22" s="2">
        <f>IFERROR(__xludf.DUMMYFUNCTION("""COMPUTED_VALUE"""),45436.66666666667)</f>
        <v>45436.66667</v>
      </c>
      <c r="E22" s="1">
        <f>IFERROR(__xludf.DUMMYFUNCTION("""COMPUTED_VALUE"""),565.92)</f>
        <v>565.92</v>
      </c>
      <c r="G22" s="2">
        <f>IFERROR(__xludf.DUMMYFUNCTION("""COMPUTED_VALUE"""),45436.66666666667)</f>
        <v>45436.66667</v>
      </c>
      <c r="H22" s="1">
        <f>IFERROR(__xludf.DUMMYFUNCTION("""COMPUTED_VALUE"""),544.36)</f>
        <v>544.36</v>
      </c>
      <c r="J22" s="2">
        <f>IFERROR(__xludf.DUMMYFUNCTION("""COMPUTED_VALUE"""),45436.66666666667)</f>
        <v>45436.66667</v>
      </c>
      <c r="K22" s="1">
        <f>IFERROR(__xludf.DUMMYFUNCTION("""COMPUTED_VALUE"""),554.33)</f>
        <v>554.33</v>
      </c>
      <c r="M22" s="2">
        <f>IFERROR(__xludf.DUMMYFUNCTION("""COMPUTED_VALUE"""),45436.66666666667)</f>
        <v>45436.66667</v>
      </c>
      <c r="N22" s="1">
        <f>IFERROR(__xludf.DUMMYFUNCTION("""COMPUTED_VALUE"""),6.98651454E8)</f>
        <v>698651454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IFERROR(__xludf.DUMMYFUNCTION("""COMPUTED_VALUE"""),553.76)</f>
        <v>553.76</v>
      </c>
      <c r="D23" s="2">
        <f>IFERROR(__xludf.DUMMYFUNCTION("""COMPUTED_VALUE"""),45443.66666666667)</f>
        <v>45443.66667</v>
      </c>
      <c r="E23" s="1">
        <f>IFERROR(__xludf.DUMMYFUNCTION("""COMPUTED_VALUE"""),556.45)</f>
        <v>556.45</v>
      </c>
      <c r="G23" s="2">
        <f>IFERROR(__xludf.DUMMYFUNCTION("""COMPUTED_VALUE"""),45443.66666666667)</f>
        <v>45443.66667</v>
      </c>
      <c r="H23" s="1">
        <f>IFERROR(__xludf.DUMMYFUNCTION("""COMPUTED_VALUE"""),538.72)</f>
        <v>538.72</v>
      </c>
      <c r="J23" s="2">
        <f>IFERROR(__xludf.DUMMYFUNCTION("""COMPUTED_VALUE"""),45443.66666666667)</f>
        <v>45443.66667</v>
      </c>
      <c r="K23" s="1">
        <f>IFERROR(__xludf.DUMMYFUNCTION("""COMPUTED_VALUE"""),555.57)</f>
        <v>555.57</v>
      </c>
      <c r="M23" s="2">
        <f>IFERROR(__xludf.DUMMYFUNCTION("""COMPUTED_VALUE"""),45443.66666666667)</f>
        <v>45443.66667</v>
      </c>
      <c r="N23" s="1">
        <f>IFERROR(__xludf.DUMMYFUNCTION("""COMPUTED_VALUE"""),7.24363218E8)</f>
        <v>724363218</v>
      </c>
    </row>
    <row r="24">
      <c r="A24" s="2">
        <f>IFERROR(__xludf.DUMMYFUNCTION("""COMPUTED_VALUE"""),45450.66666666667)</f>
        <v>45450.66667</v>
      </c>
      <c r="B24" s="1">
        <f>IFERROR(__xludf.DUMMYFUNCTION("""COMPUTED_VALUE"""),556.54)</f>
        <v>556.54</v>
      </c>
      <c r="D24" s="2">
        <f>IFERROR(__xludf.DUMMYFUNCTION("""COMPUTED_VALUE"""),45450.66666666667)</f>
        <v>45450.66667</v>
      </c>
      <c r="E24" s="1">
        <f>IFERROR(__xludf.DUMMYFUNCTION("""COMPUTED_VALUE"""),556.85)</f>
        <v>556.85</v>
      </c>
      <c r="G24" s="2">
        <f>IFERROR(__xludf.DUMMYFUNCTION("""COMPUTED_VALUE"""),45450.66666666667)</f>
        <v>45450.66667</v>
      </c>
      <c r="H24" s="1">
        <f>IFERROR(__xludf.DUMMYFUNCTION("""COMPUTED_VALUE"""),538.11)</f>
        <v>538.11</v>
      </c>
      <c r="J24" s="2">
        <f>IFERROR(__xludf.DUMMYFUNCTION("""COMPUTED_VALUE"""),45450.66666666667)</f>
        <v>45450.66667</v>
      </c>
      <c r="K24" s="1">
        <f>IFERROR(__xludf.DUMMYFUNCTION("""COMPUTED_VALUE"""),545.27)</f>
        <v>545.27</v>
      </c>
      <c r="M24" s="2">
        <f>IFERROR(__xludf.DUMMYFUNCTION("""COMPUTED_VALUE"""),45450.66666666667)</f>
        <v>45450.66667</v>
      </c>
      <c r="N24" s="1">
        <f>IFERROR(__xludf.DUMMYFUNCTION("""COMPUTED_VALUE"""),7.60210517E8)</f>
        <v>760210517</v>
      </c>
    </row>
    <row r="25">
      <c r="A25" s="2">
        <f>IFERROR(__xludf.DUMMYFUNCTION("""COMPUTED_VALUE"""),45457.66666666667)</f>
        <v>45457.66667</v>
      </c>
      <c r="B25" s="1">
        <f>IFERROR(__xludf.DUMMYFUNCTION("""COMPUTED_VALUE"""),542.05)</f>
        <v>542.05</v>
      </c>
      <c r="D25" s="2">
        <f>IFERROR(__xludf.DUMMYFUNCTION("""COMPUTED_VALUE"""),45457.66666666667)</f>
        <v>45457.66667</v>
      </c>
      <c r="E25" s="1">
        <f>IFERROR(__xludf.DUMMYFUNCTION("""COMPUTED_VALUE"""),543.37)</f>
        <v>543.37</v>
      </c>
      <c r="G25" s="2">
        <f>IFERROR(__xludf.DUMMYFUNCTION("""COMPUTED_VALUE"""),45457.66666666667)</f>
        <v>45457.66667</v>
      </c>
      <c r="H25" s="1">
        <f>IFERROR(__xludf.DUMMYFUNCTION("""COMPUTED_VALUE"""),526.35)</f>
        <v>526.35</v>
      </c>
      <c r="J25" s="2">
        <f>IFERROR(__xludf.DUMMYFUNCTION("""COMPUTED_VALUE"""),45457.66666666667)</f>
        <v>45457.66667</v>
      </c>
      <c r="K25" s="1">
        <f>IFERROR(__xludf.DUMMYFUNCTION("""COMPUTED_VALUE"""),531.47)</f>
        <v>531.47</v>
      </c>
      <c r="M25" s="2">
        <f>IFERROR(__xludf.DUMMYFUNCTION("""COMPUTED_VALUE"""),45457.66666666667)</f>
        <v>45457.66667</v>
      </c>
      <c r="N25" s="1">
        <f>IFERROR(__xludf.DUMMYFUNCTION("""COMPUTED_VALUE"""),1.035730388E9)</f>
        <v>1035730388</v>
      </c>
    </row>
    <row r="26">
      <c r="A26" s="2">
        <f>IFERROR(__xludf.DUMMYFUNCTION("""COMPUTED_VALUE"""),45464.66666666667)</f>
        <v>45464.66667</v>
      </c>
      <c r="B26" s="1">
        <f>IFERROR(__xludf.DUMMYFUNCTION("""COMPUTED_VALUE"""),529.76)</f>
        <v>529.76</v>
      </c>
      <c r="D26" s="2">
        <f>IFERROR(__xludf.DUMMYFUNCTION("""COMPUTED_VALUE"""),45464.66666666667)</f>
        <v>45464.66667</v>
      </c>
      <c r="E26" s="1">
        <f>IFERROR(__xludf.DUMMYFUNCTION("""COMPUTED_VALUE"""),544.94)</f>
        <v>544.94</v>
      </c>
      <c r="G26" s="2">
        <f>IFERROR(__xludf.DUMMYFUNCTION("""COMPUTED_VALUE"""),45464.66666666667)</f>
        <v>45464.66667</v>
      </c>
      <c r="H26" s="1">
        <f>IFERROR(__xludf.DUMMYFUNCTION("""COMPUTED_VALUE"""),528.68)</f>
        <v>528.68</v>
      </c>
      <c r="J26" s="2">
        <f>IFERROR(__xludf.DUMMYFUNCTION("""COMPUTED_VALUE"""),45464.66666666667)</f>
        <v>45464.66667</v>
      </c>
      <c r="K26" s="1">
        <f>IFERROR(__xludf.DUMMYFUNCTION("""COMPUTED_VALUE"""),538.91)</f>
        <v>538.91</v>
      </c>
      <c r="M26" s="2">
        <f>IFERROR(__xludf.DUMMYFUNCTION("""COMPUTED_VALUE"""),45464.66666666667)</f>
        <v>45464.66667</v>
      </c>
      <c r="N26" s="1">
        <f>IFERROR(__xludf.DUMMYFUNCTION("""COMPUTED_VALUE"""),8.81149942E8)</f>
        <v>881149942</v>
      </c>
    </row>
    <row r="27">
      <c r="A27" s="2">
        <f>IFERROR(__xludf.DUMMYFUNCTION("""COMPUTED_VALUE"""),45471.66666666667)</f>
        <v>45471.66667</v>
      </c>
      <c r="B27" s="1">
        <f>IFERROR(__xludf.DUMMYFUNCTION("""COMPUTED_VALUE"""),542.02)</f>
        <v>542.02</v>
      </c>
      <c r="D27" s="2">
        <f>IFERROR(__xludf.DUMMYFUNCTION("""COMPUTED_VALUE"""),45471.66666666667)</f>
        <v>45471.66667</v>
      </c>
      <c r="E27" s="1">
        <f>IFERROR(__xludf.DUMMYFUNCTION("""COMPUTED_VALUE"""),554.42)</f>
        <v>554.42</v>
      </c>
      <c r="G27" s="2">
        <f>IFERROR(__xludf.DUMMYFUNCTION("""COMPUTED_VALUE"""),45471.66666666667)</f>
        <v>45471.66667</v>
      </c>
      <c r="H27" s="1">
        <f>IFERROR(__xludf.DUMMYFUNCTION("""COMPUTED_VALUE"""),535.3)</f>
        <v>535.3</v>
      </c>
      <c r="J27" s="2">
        <f>IFERROR(__xludf.DUMMYFUNCTION("""COMPUTED_VALUE"""),45471.66666666667)</f>
        <v>45471.66667</v>
      </c>
      <c r="K27" s="1">
        <f>IFERROR(__xludf.DUMMYFUNCTION("""COMPUTED_VALUE"""),554.05)</f>
        <v>554.05</v>
      </c>
      <c r="M27" s="2">
        <f>IFERROR(__xludf.DUMMYFUNCTION("""COMPUTED_VALUE"""),45471.66666666667)</f>
        <v>45471.66667</v>
      </c>
      <c r="N27" s="1">
        <f>IFERROR(__xludf.DUMMYFUNCTION("""COMPUTED_VALUE"""),1.132458129E9)</f>
        <v>1132458129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IFERROR(__xludf.DUMMYFUNCTION("""COMPUTED_VALUE"""),555.3)</f>
        <v>555.3</v>
      </c>
      <c r="D28" s="2">
        <f>IFERROR(__xludf.DUMMYFUNCTION("""COMPUTED_VALUE"""),45478.66666666667)</f>
        <v>45478.66667</v>
      </c>
      <c r="E28" s="1">
        <f>IFERROR(__xludf.DUMMYFUNCTION("""COMPUTED_VALUE"""),569.75)</f>
        <v>569.75</v>
      </c>
      <c r="G28" s="2">
        <f>IFERROR(__xludf.DUMMYFUNCTION("""COMPUTED_VALUE"""),45478.66666666667)</f>
        <v>45478.66667</v>
      </c>
      <c r="H28" s="1">
        <f>IFERROR(__xludf.DUMMYFUNCTION("""COMPUTED_VALUE"""),554.86)</f>
        <v>554.86</v>
      </c>
      <c r="J28" s="2">
        <f>IFERROR(__xludf.DUMMYFUNCTION("""COMPUTED_VALUE"""),45478.66666666667)</f>
        <v>45478.66667</v>
      </c>
      <c r="K28" s="1">
        <f>IFERROR(__xludf.DUMMYFUNCTION("""COMPUTED_VALUE"""),556.19)</f>
        <v>556.19</v>
      </c>
      <c r="M28" s="2">
        <f>IFERROR(__xludf.DUMMYFUNCTION("""COMPUTED_VALUE"""),45478.66666666667)</f>
        <v>45478.66667</v>
      </c>
      <c r="N28" s="1">
        <f>IFERROR(__xludf.DUMMYFUNCTION("""COMPUTED_VALUE"""),6.07285236E8)</f>
        <v>607285236</v>
      </c>
    </row>
    <row r="29">
      <c r="A29" s="2">
        <f>IFERROR(__xludf.DUMMYFUNCTION("""COMPUTED_VALUE"""),45485.66666666667)</f>
        <v>45485.66667</v>
      </c>
      <c r="B29" s="1">
        <f>IFERROR(__xludf.DUMMYFUNCTION("""COMPUTED_VALUE"""),558.26)</f>
        <v>558.26</v>
      </c>
      <c r="D29" s="2">
        <f>IFERROR(__xludf.DUMMYFUNCTION("""COMPUTED_VALUE"""),45485.66666666667)</f>
        <v>45485.66667</v>
      </c>
      <c r="E29" s="1">
        <f>IFERROR(__xludf.DUMMYFUNCTION("""COMPUTED_VALUE"""),576.08)</f>
        <v>576.08</v>
      </c>
      <c r="G29" s="2">
        <f>IFERROR(__xludf.DUMMYFUNCTION("""COMPUTED_VALUE"""),45485.66666666667)</f>
        <v>45485.66667</v>
      </c>
      <c r="H29" s="1">
        <f>IFERROR(__xludf.DUMMYFUNCTION("""COMPUTED_VALUE"""),554.64)</f>
        <v>554.64</v>
      </c>
      <c r="J29" s="2">
        <f>IFERROR(__xludf.DUMMYFUNCTION("""COMPUTED_VALUE"""),45485.66666666667)</f>
        <v>45485.66667</v>
      </c>
      <c r="K29" s="1">
        <f>IFERROR(__xludf.DUMMYFUNCTION("""COMPUTED_VALUE"""),566.61)</f>
        <v>566.61</v>
      </c>
      <c r="M29" s="2">
        <f>IFERROR(__xludf.DUMMYFUNCTION("""COMPUTED_VALUE"""),45485.66666666667)</f>
        <v>45485.66667</v>
      </c>
      <c r="N29" s="1">
        <f>IFERROR(__xludf.DUMMYFUNCTION("""COMPUTED_VALUE"""),9.76090912E8)</f>
        <v>976090912</v>
      </c>
    </row>
    <row r="30">
      <c r="A30" s="2">
        <f>IFERROR(__xludf.DUMMYFUNCTION("""COMPUTED_VALUE"""),45492.66666666667)</f>
        <v>45492.66667</v>
      </c>
      <c r="B30" s="1">
        <f>IFERROR(__xludf.DUMMYFUNCTION("""COMPUTED_VALUE"""),571.59)</f>
        <v>571.59</v>
      </c>
      <c r="D30" s="2">
        <f>IFERROR(__xludf.DUMMYFUNCTION("""COMPUTED_VALUE"""),45492.66666666667)</f>
        <v>45492.66667</v>
      </c>
      <c r="E30" s="1">
        <f>IFERROR(__xludf.DUMMYFUNCTION("""COMPUTED_VALUE"""),604.1)</f>
        <v>604.1</v>
      </c>
      <c r="G30" s="2">
        <f>IFERROR(__xludf.DUMMYFUNCTION("""COMPUTED_VALUE"""),45492.66666666667)</f>
        <v>45492.66667</v>
      </c>
      <c r="H30" s="1">
        <f>IFERROR(__xludf.DUMMYFUNCTION("""COMPUTED_VALUE"""),571.21)</f>
        <v>571.21</v>
      </c>
      <c r="J30" s="2">
        <f>IFERROR(__xludf.DUMMYFUNCTION("""COMPUTED_VALUE"""),45492.66666666667)</f>
        <v>45492.66667</v>
      </c>
      <c r="K30" s="1">
        <f>IFERROR(__xludf.DUMMYFUNCTION("""COMPUTED_VALUE"""),587.03)</f>
        <v>587.03</v>
      </c>
      <c r="M30" s="2">
        <f>IFERROR(__xludf.DUMMYFUNCTION("""COMPUTED_VALUE"""),45492.66666666667)</f>
        <v>45492.66667</v>
      </c>
      <c r="N30" s="1">
        <f>IFERROR(__xludf.DUMMYFUNCTION("""COMPUTED_VALUE"""),1.292703108E9)</f>
        <v>1292703108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IFERROR(__xludf.DUMMYFUNCTION("""COMPUTED_VALUE"""),587.1)</f>
        <v>587.1</v>
      </c>
      <c r="D31" s="2">
        <f>IFERROR(__xludf.DUMMYFUNCTION("""COMPUTED_VALUE"""),45499.66666666667)</f>
        <v>45499.66667</v>
      </c>
      <c r="E31" s="1">
        <f>IFERROR(__xludf.DUMMYFUNCTION("""COMPUTED_VALUE"""),597.44)</f>
        <v>597.44</v>
      </c>
      <c r="G31" s="2">
        <f>IFERROR(__xludf.DUMMYFUNCTION("""COMPUTED_VALUE"""),45499.66666666667)</f>
        <v>45499.66667</v>
      </c>
      <c r="H31" s="1">
        <f>IFERROR(__xludf.DUMMYFUNCTION("""COMPUTED_VALUE"""),582.19)</f>
        <v>582.19</v>
      </c>
      <c r="J31" s="2">
        <f>IFERROR(__xludf.DUMMYFUNCTION("""COMPUTED_VALUE"""),45499.66666666667)</f>
        <v>45499.66667</v>
      </c>
      <c r="K31" s="1">
        <f>IFERROR(__xludf.DUMMYFUNCTION("""COMPUTED_VALUE"""),595.93)</f>
        <v>595.93</v>
      </c>
      <c r="M31" s="2">
        <f>IFERROR(__xludf.DUMMYFUNCTION("""COMPUTED_VALUE"""),45499.66666666667)</f>
        <v>45499.66667</v>
      </c>
      <c r="N31" s="1">
        <f>IFERROR(__xludf.DUMMYFUNCTION("""COMPUTED_VALUE"""),9.9121224E8)</f>
        <v>991212240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IFERROR(__xludf.DUMMYFUNCTION("""COMPUTED_VALUE"""),597.91)</f>
        <v>597.91</v>
      </c>
      <c r="D32" s="2">
        <f>IFERROR(__xludf.DUMMYFUNCTION("""COMPUTED_VALUE"""),45506.66666666667)</f>
        <v>45506.66667</v>
      </c>
      <c r="E32" s="1">
        <f>IFERROR(__xludf.DUMMYFUNCTION("""COMPUTED_VALUE"""),601.04)</f>
        <v>601.04</v>
      </c>
      <c r="G32" s="2">
        <f>IFERROR(__xludf.DUMMYFUNCTION("""COMPUTED_VALUE"""),45506.66666666667)</f>
        <v>45506.66667</v>
      </c>
      <c r="H32" s="1">
        <f>IFERROR(__xludf.DUMMYFUNCTION("""COMPUTED_VALUE"""),542.79)</f>
        <v>542.79</v>
      </c>
      <c r="J32" s="2">
        <f>IFERROR(__xludf.DUMMYFUNCTION("""COMPUTED_VALUE"""),45506.66666666667)</f>
        <v>45506.66667</v>
      </c>
      <c r="K32" s="1">
        <f>IFERROR(__xludf.DUMMYFUNCTION("""COMPUTED_VALUE"""),547.62)</f>
        <v>547.62</v>
      </c>
      <c r="M32" s="2">
        <f>IFERROR(__xludf.DUMMYFUNCTION("""COMPUTED_VALUE"""),45506.66666666667)</f>
        <v>45506.66667</v>
      </c>
      <c r="N32" s="1">
        <f>IFERROR(__xludf.DUMMYFUNCTION("""COMPUTED_VALUE"""),1.053436071E9)</f>
        <v>1053436071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IFERROR(__xludf.DUMMYFUNCTION("""COMPUTED_VALUE"""),538.75)</f>
        <v>538.75</v>
      </c>
      <c r="D33" s="2">
        <f>IFERROR(__xludf.DUMMYFUNCTION("""COMPUTED_VALUE"""),45513.66666666667)</f>
        <v>45513.66667</v>
      </c>
      <c r="E33" s="1">
        <f>IFERROR(__xludf.DUMMYFUNCTION("""COMPUTED_VALUE"""),557.25)</f>
        <v>557.25</v>
      </c>
      <c r="G33" s="2">
        <f>IFERROR(__xludf.DUMMYFUNCTION("""COMPUTED_VALUE"""),45513.66666666667)</f>
        <v>45513.66667</v>
      </c>
      <c r="H33" s="1">
        <f>IFERROR(__xludf.DUMMYFUNCTION("""COMPUTED_VALUE"""),520.01)</f>
        <v>520.01</v>
      </c>
      <c r="J33" s="2">
        <f>IFERROR(__xludf.DUMMYFUNCTION("""COMPUTED_VALUE"""),45513.66666666667)</f>
        <v>45513.66667</v>
      </c>
      <c r="K33" s="1">
        <f>IFERROR(__xludf.DUMMYFUNCTION("""COMPUTED_VALUE"""),553.61)</f>
        <v>553.61</v>
      </c>
      <c r="M33" s="2">
        <f>IFERROR(__xludf.DUMMYFUNCTION("""COMPUTED_VALUE"""),45513.66666666667)</f>
        <v>45513.66667</v>
      </c>
      <c r="N33" s="1">
        <f>IFERROR(__xludf.DUMMYFUNCTION("""COMPUTED_VALUE"""),9.57823777E8)</f>
        <v>957823777</v>
      </c>
    </row>
    <row r="34">
      <c r="A34" s="2">
        <f>IFERROR(__xludf.DUMMYFUNCTION("""COMPUTED_VALUE"""),45520.66666666667)</f>
        <v>45520.66667</v>
      </c>
      <c r="B34" s="1">
        <f>IFERROR(__xludf.DUMMYFUNCTION("""COMPUTED_VALUE"""),556.25)</f>
        <v>556.25</v>
      </c>
      <c r="D34" s="2">
        <f>IFERROR(__xludf.DUMMYFUNCTION("""COMPUTED_VALUE"""),45520.66666666667)</f>
        <v>45520.66667</v>
      </c>
      <c r="E34" s="1">
        <f>IFERROR(__xludf.DUMMYFUNCTION("""COMPUTED_VALUE"""),574.83)</f>
        <v>574.83</v>
      </c>
      <c r="G34" s="2">
        <f>IFERROR(__xludf.DUMMYFUNCTION("""COMPUTED_VALUE"""),45520.66666666667)</f>
        <v>45520.66667</v>
      </c>
      <c r="H34" s="1">
        <f>IFERROR(__xludf.DUMMYFUNCTION("""COMPUTED_VALUE"""),550.04)</f>
        <v>550.04</v>
      </c>
      <c r="J34" s="2">
        <f>IFERROR(__xludf.DUMMYFUNCTION("""COMPUTED_VALUE"""),45520.66666666667)</f>
        <v>45520.66667</v>
      </c>
      <c r="K34" s="1">
        <f>IFERROR(__xludf.DUMMYFUNCTION("""COMPUTED_VALUE"""),574.63)</f>
        <v>574.63</v>
      </c>
      <c r="M34" s="2">
        <f>IFERROR(__xludf.DUMMYFUNCTION("""COMPUTED_VALUE"""),45520.66666666667)</f>
        <v>45520.66667</v>
      </c>
      <c r="N34" s="1">
        <f>IFERROR(__xludf.DUMMYFUNCTION("""COMPUTED_VALUE"""),7.85782627E8)</f>
        <v>785782627</v>
      </c>
    </row>
    <row r="35">
      <c r="A35" s="2">
        <f>IFERROR(__xludf.DUMMYFUNCTION("""COMPUTED_VALUE"""),45527.66666666667)</f>
        <v>45527.66667</v>
      </c>
      <c r="B35" s="1">
        <f>IFERROR(__xludf.DUMMYFUNCTION("""COMPUTED_VALUE"""),575.29)</f>
        <v>575.29</v>
      </c>
      <c r="D35" s="2">
        <f>IFERROR(__xludf.DUMMYFUNCTION("""COMPUTED_VALUE"""),45527.66666666667)</f>
        <v>45527.66667</v>
      </c>
      <c r="E35" s="1">
        <f>IFERROR(__xludf.DUMMYFUNCTION("""COMPUTED_VALUE"""),592.21)</f>
        <v>592.21</v>
      </c>
      <c r="G35" s="2">
        <f>IFERROR(__xludf.DUMMYFUNCTION("""COMPUTED_VALUE"""),45527.66666666667)</f>
        <v>45527.66667</v>
      </c>
      <c r="H35" s="1">
        <f>IFERROR(__xludf.DUMMYFUNCTION("""COMPUTED_VALUE"""),569.36)</f>
        <v>569.36</v>
      </c>
      <c r="J35" s="2">
        <f>IFERROR(__xludf.DUMMYFUNCTION("""COMPUTED_VALUE"""),45527.66666666667)</f>
        <v>45527.66667</v>
      </c>
      <c r="K35" s="1">
        <f>IFERROR(__xludf.DUMMYFUNCTION("""COMPUTED_VALUE"""),588.52)</f>
        <v>588.52</v>
      </c>
      <c r="M35" s="2">
        <f>IFERROR(__xludf.DUMMYFUNCTION("""COMPUTED_VALUE"""),45527.66666666667)</f>
        <v>45527.66667</v>
      </c>
      <c r="N35" s="1">
        <f>IFERROR(__xludf.DUMMYFUNCTION("""COMPUTED_VALUE"""),7.56065315E8)</f>
        <v>756065315</v>
      </c>
    </row>
    <row r="36">
      <c r="A36" s="2">
        <f>IFERROR(__xludf.DUMMYFUNCTION("""COMPUTED_VALUE"""),45534.66666666667)</f>
        <v>45534.66667</v>
      </c>
      <c r="B36" s="1">
        <f>IFERROR(__xludf.DUMMYFUNCTION("""COMPUTED_VALUE"""),591.61)</f>
        <v>591.61</v>
      </c>
      <c r="D36" s="2">
        <f>IFERROR(__xludf.DUMMYFUNCTION("""COMPUTED_VALUE"""),45534.66666666667)</f>
        <v>45534.66667</v>
      </c>
      <c r="E36" s="1">
        <f>IFERROR(__xludf.DUMMYFUNCTION("""COMPUTED_VALUE"""),603.55)</f>
        <v>603.55</v>
      </c>
      <c r="G36" s="2">
        <f>IFERROR(__xludf.DUMMYFUNCTION("""COMPUTED_VALUE"""),45534.66666666667)</f>
        <v>45534.66667</v>
      </c>
      <c r="H36" s="1">
        <f>IFERROR(__xludf.DUMMYFUNCTION("""COMPUTED_VALUE"""),585.97)</f>
        <v>585.97</v>
      </c>
      <c r="J36" s="2">
        <f>IFERROR(__xludf.DUMMYFUNCTION("""COMPUTED_VALUE"""),45534.66666666667)</f>
        <v>45534.66667</v>
      </c>
      <c r="K36" s="1">
        <f>IFERROR(__xludf.DUMMYFUNCTION("""COMPUTED_VALUE"""),602.6)</f>
        <v>602.6</v>
      </c>
      <c r="M36" s="2">
        <f>IFERROR(__xludf.DUMMYFUNCTION("""COMPUTED_VALUE"""),45534.66666666667)</f>
        <v>45534.66667</v>
      </c>
      <c r="N36" s="1">
        <f>IFERROR(__xludf.DUMMYFUNCTION("""COMPUTED_VALUE"""),7.14801897E8)</f>
        <v>714801897</v>
      </c>
    </row>
    <row r="37">
      <c r="A37" s="2">
        <f>IFERROR(__xludf.DUMMYFUNCTION("""COMPUTED_VALUE"""),45541.66666666667)</f>
        <v>45541.66667</v>
      </c>
      <c r="B37" s="1">
        <f>IFERROR(__xludf.DUMMYFUNCTION("""COMPUTED_VALUE"""),598.65)</f>
        <v>598.65</v>
      </c>
      <c r="D37" s="2">
        <f>IFERROR(__xludf.DUMMYFUNCTION("""COMPUTED_VALUE"""),45541.66666666667)</f>
        <v>45541.66667</v>
      </c>
      <c r="E37" s="1">
        <f>IFERROR(__xludf.DUMMYFUNCTION("""COMPUTED_VALUE"""),602.34)</f>
        <v>602.34</v>
      </c>
      <c r="G37" s="2">
        <f>IFERROR(__xludf.DUMMYFUNCTION("""COMPUTED_VALUE"""),45541.66666666667)</f>
        <v>45541.66667</v>
      </c>
      <c r="H37" s="1">
        <f>IFERROR(__xludf.DUMMYFUNCTION("""COMPUTED_VALUE"""),566.98)</f>
        <v>566.98</v>
      </c>
      <c r="J37" s="2">
        <f>IFERROR(__xludf.DUMMYFUNCTION("""COMPUTED_VALUE"""),45541.66666666667)</f>
        <v>45541.66667</v>
      </c>
      <c r="K37" s="1">
        <f>IFERROR(__xludf.DUMMYFUNCTION("""COMPUTED_VALUE"""),568.85)</f>
        <v>568.85</v>
      </c>
      <c r="M37" s="2">
        <f>IFERROR(__xludf.DUMMYFUNCTION("""COMPUTED_VALUE"""),45541.66666666667)</f>
        <v>45541.66667</v>
      </c>
      <c r="N37" s="1">
        <f>IFERROR(__xludf.DUMMYFUNCTION("""COMPUTED_VALUE"""),6.70269709E8)</f>
        <v>670269709</v>
      </c>
    </row>
    <row r="38">
      <c r="A38" s="2">
        <f>IFERROR(__xludf.DUMMYFUNCTION("""COMPUTED_VALUE"""),45548.66666666667)</f>
        <v>45548.66667</v>
      </c>
      <c r="B38" s="1">
        <f>IFERROR(__xludf.DUMMYFUNCTION("""COMPUTED_VALUE"""),574.96)</f>
        <v>574.96</v>
      </c>
      <c r="D38" s="2">
        <f>IFERROR(__xludf.DUMMYFUNCTION("""COMPUTED_VALUE"""),45548.66666666667)</f>
        <v>45548.66667</v>
      </c>
      <c r="E38" s="1">
        <f>IFERROR(__xludf.DUMMYFUNCTION("""COMPUTED_VALUE"""),582.96)</f>
        <v>582.96</v>
      </c>
      <c r="G38" s="2">
        <f>IFERROR(__xludf.DUMMYFUNCTION("""COMPUTED_VALUE"""),45548.66666666667)</f>
        <v>45548.66667</v>
      </c>
      <c r="H38" s="1">
        <f>IFERROR(__xludf.DUMMYFUNCTION("""COMPUTED_VALUE"""),548.35)</f>
        <v>548.35</v>
      </c>
      <c r="J38" s="2">
        <f>IFERROR(__xludf.DUMMYFUNCTION("""COMPUTED_VALUE"""),45548.66666666667)</f>
        <v>45548.66667</v>
      </c>
      <c r="K38" s="1">
        <f>IFERROR(__xludf.DUMMYFUNCTION("""COMPUTED_VALUE"""),559.68)</f>
        <v>559.68</v>
      </c>
      <c r="M38" s="2">
        <f>IFERROR(__xludf.DUMMYFUNCTION("""COMPUTED_VALUE"""),45548.66666666667)</f>
        <v>45548.66667</v>
      </c>
      <c r="N38" s="1">
        <f>IFERROR(__xludf.DUMMYFUNCTION("""COMPUTED_VALUE"""),1.003668858E9)</f>
        <v>1003668858</v>
      </c>
    </row>
    <row r="39">
      <c r="A39" s="2">
        <f>IFERROR(__xludf.DUMMYFUNCTION("""COMPUTED_VALUE"""),45555.66666666667)</f>
        <v>45555.66667</v>
      </c>
      <c r="B39" s="1">
        <f>IFERROR(__xludf.DUMMYFUNCTION("""COMPUTED_VALUE"""),562.9)</f>
        <v>562.9</v>
      </c>
      <c r="D39" s="2">
        <f>IFERROR(__xludf.DUMMYFUNCTION("""COMPUTED_VALUE"""),45555.66666666667)</f>
        <v>45555.66667</v>
      </c>
      <c r="E39" s="1">
        <f>IFERROR(__xludf.DUMMYFUNCTION("""COMPUTED_VALUE"""),588.27)</f>
        <v>588.27</v>
      </c>
      <c r="G39" s="2">
        <f>IFERROR(__xludf.DUMMYFUNCTION("""COMPUTED_VALUE"""),45555.66666666667)</f>
        <v>45555.66667</v>
      </c>
      <c r="H39" s="1">
        <f>IFERROR(__xludf.DUMMYFUNCTION("""COMPUTED_VALUE"""),562.86)</f>
        <v>562.86</v>
      </c>
      <c r="J39" s="2">
        <f>IFERROR(__xludf.DUMMYFUNCTION("""COMPUTED_VALUE"""),45555.66666666667)</f>
        <v>45555.66667</v>
      </c>
      <c r="K39" s="1">
        <f>IFERROR(__xludf.DUMMYFUNCTION("""COMPUTED_VALUE"""),583.72)</f>
        <v>583.72</v>
      </c>
      <c r="M39" s="2">
        <f>IFERROR(__xludf.DUMMYFUNCTION("""COMPUTED_VALUE"""),45555.66666666667)</f>
        <v>45555.66667</v>
      </c>
      <c r="N39" s="1">
        <f>IFERROR(__xludf.DUMMYFUNCTION("""COMPUTED_VALUE"""),1.122237148E9)</f>
        <v>1122237148</v>
      </c>
    </row>
    <row r="40">
      <c r="A40" s="2">
        <f>IFERROR(__xludf.DUMMYFUNCTION("""COMPUTED_VALUE"""),45562.66666666667)</f>
        <v>45562.66667</v>
      </c>
      <c r="B40" s="1">
        <f>IFERROR(__xludf.DUMMYFUNCTION("""COMPUTED_VALUE"""),584.11)</f>
        <v>584.11</v>
      </c>
      <c r="D40" s="2">
        <f>IFERROR(__xludf.DUMMYFUNCTION("""COMPUTED_VALUE"""),45562.66666666667)</f>
        <v>45562.66667</v>
      </c>
      <c r="E40" s="1">
        <f>IFERROR(__xludf.DUMMYFUNCTION("""COMPUTED_VALUE"""),585.61)</f>
        <v>585.61</v>
      </c>
      <c r="G40" s="2">
        <f>IFERROR(__xludf.DUMMYFUNCTION("""COMPUTED_VALUE"""),45562.66666666667)</f>
        <v>45562.66667</v>
      </c>
      <c r="H40" s="1">
        <f>IFERROR(__xludf.DUMMYFUNCTION("""COMPUTED_VALUE"""),568.57)</f>
        <v>568.57</v>
      </c>
      <c r="J40" s="2">
        <f>IFERROR(__xludf.DUMMYFUNCTION("""COMPUTED_VALUE"""),45562.66666666667)</f>
        <v>45562.66667</v>
      </c>
      <c r="K40" s="1">
        <f>IFERROR(__xludf.DUMMYFUNCTION("""COMPUTED_VALUE"""),577.24)</f>
        <v>577.24</v>
      </c>
      <c r="M40" s="2">
        <f>IFERROR(__xludf.DUMMYFUNCTION("""COMPUTED_VALUE"""),45562.66666666667)</f>
        <v>45562.66667</v>
      </c>
      <c r="N40" s="1">
        <f>IFERROR(__xludf.DUMMYFUNCTION("""COMPUTED_VALUE"""),7.24838863E8)</f>
        <v>724838863</v>
      </c>
    </row>
    <row r="41">
      <c r="A41" s="2">
        <f>IFERROR(__xludf.DUMMYFUNCTION("""COMPUTED_VALUE"""),45569.66666666667)</f>
        <v>45569.66667</v>
      </c>
      <c r="B41" s="1">
        <f>IFERROR(__xludf.DUMMYFUNCTION("""COMPUTED_VALUE"""),576.23)</f>
        <v>576.23</v>
      </c>
      <c r="D41" s="2">
        <f>IFERROR(__xludf.DUMMYFUNCTION("""COMPUTED_VALUE"""),45569.66666666667)</f>
        <v>45569.66667</v>
      </c>
      <c r="E41" s="1">
        <f>IFERROR(__xludf.DUMMYFUNCTION("""COMPUTED_VALUE"""),582.13)</f>
        <v>582.13</v>
      </c>
      <c r="G41" s="2">
        <f>IFERROR(__xludf.DUMMYFUNCTION("""COMPUTED_VALUE"""),45569.66666666667)</f>
        <v>45569.66667</v>
      </c>
      <c r="H41" s="1">
        <f>IFERROR(__xludf.DUMMYFUNCTION("""COMPUTED_VALUE"""),561.39)</f>
        <v>561.39</v>
      </c>
      <c r="J41" s="2">
        <f>IFERROR(__xludf.DUMMYFUNCTION("""COMPUTED_VALUE"""),45569.66666666667)</f>
        <v>45569.66667</v>
      </c>
      <c r="K41" s="1">
        <f>IFERROR(__xludf.DUMMYFUNCTION("""COMPUTED_VALUE"""),581.16)</f>
        <v>581.16</v>
      </c>
      <c r="M41" s="2">
        <f>IFERROR(__xludf.DUMMYFUNCTION("""COMPUTED_VALUE"""),45569.66666666667)</f>
        <v>45569.66667</v>
      </c>
      <c r="N41" s="1">
        <f>IFERROR(__xludf.DUMMYFUNCTION("""COMPUTED_VALUE"""),6.66680465E8)</f>
        <v>666680465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IFERROR(__xludf.DUMMYFUNCTION("""COMPUTED_VALUE"""),581.09)</f>
        <v>581.09</v>
      </c>
      <c r="D42" s="2">
        <f>IFERROR(__xludf.DUMMYFUNCTION("""COMPUTED_VALUE"""),45576.66666666667)</f>
        <v>45576.66667</v>
      </c>
      <c r="E42" s="1">
        <f>IFERROR(__xludf.DUMMYFUNCTION("""COMPUTED_VALUE"""),612.3)</f>
        <v>612.3</v>
      </c>
      <c r="G42" s="2">
        <f>IFERROR(__xludf.DUMMYFUNCTION("""COMPUTED_VALUE"""),45576.66666666667)</f>
        <v>45576.66667</v>
      </c>
      <c r="H42" s="1">
        <f>IFERROR(__xludf.DUMMYFUNCTION("""COMPUTED_VALUE"""),576.12)</f>
        <v>576.12</v>
      </c>
      <c r="J42" s="2">
        <f>IFERROR(__xludf.DUMMYFUNCTION("""COMPUTED_VALUE"""),45576.66666666667)</f>
        <v>45576.66667</v>
      </c>
      <c r="K42" s="1">
        <f>IFERROR(__xludf.DUMMYFUNCTION("""COMPUTED_VALUE"""),609.11)</f>
        <v>609.11</v>
      </c>
      <c r="M42" s="2">
        <f>IFERROR(__xludf.DUMMYFUNCTION("""COMPUTED_VALUE"""),45576.66666666667)</f>
        <v>45576.66667</v>
      </c>
      <c r="N42" s="1">
        <f>IFERROR(__xludf.DUMMYFUNCTION("""COMPUTED_VALUE"""),7.0100202E8)</f>
        <v>701002020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IFERROR(__xludf.DUMMYFUNCTION("""COMPUTED_VALUE"""),610.36)</f>
        <v>610.36</v>
      </c>
      <c r="D43" s="2">
        <f>IFERROR(__xludf.DUMMYFUNCTION("""COMPUTED_VALUE"""),45583.66666666667)</f>
        <v>45583.66667</v>
      </c>
      <c r="E43" s="1">
        <f>IFERROR(__xludf.DUMMYFUNCTION("""COMPUTED_VALUE"""),625.44)</f>
        <v>625.44</v>
      </c>
      <c r="G43" s="2">
        <f>IFERROR(__xludf.DUMMYFUNCTION("""COMPUTED_VALUE"""),45583.66666666667)</f>
        <v>45583.66667</v>
      </c>
      <c r="H43" s="1">
        <f>IFERROR(__xludf.DUMMYFUNCTION("""COMPUTED_VALUE"""),607.23)</f>
        <v>607.23</v>
      </c>
      <c r="J43" s="2">
        <f>IFERROR(__xludf.DUMMYFUNCTION("""COMPUTED_VALUE"""),45583.66666666667)</f>
        <v>45583.66667</v>
      </c>
      <c r="K43" s="1">
        <f>IFERROR(__xludf.DUMMYFUNCTION("""COMPUTED_VALUE"""),620.11)</f>
        <v>620.11</v>
      </c>
      <c r="M43" s="2">
        <f>IFERROR(__xludf.DUMMYFUNCTION("""COMPUTED_VALUE"""),45583.66666666667)</f>
        <v>45583.66667</v>
      </c>
      <c r="N43" s="1">
        <f>IFERROR(__xludf.DUMMYFUNCTION("""COMPUTED_VALUE"""),1.03369139E9)</f>
        <v>1033691390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IFERROR(__xludf.DUMMYFUNCTION("""COMPUTED_VALUE"""),619.9)</f>
        <v>619.9</v>
      </c>
      <c r="D44" s="2">
        <f>IFERROR(__xludf.DUMMYFUNCTION("""COMPUTED_VALUE"""),45590.66666666667)</f>
        <v>45590.66667</v>
      </c>
      <c r="E44" s="1">
        <f>IFERROR(__xludf.DUMMYFUNCTION("""COMPUTED_VALUE"""),623.06)</f>
        <v>623.06</v>
      </c>
      <c r="G44" s="2">
        <f>IFERROR(__xludf.DUMMYFUNCTION("""COMPUTED_VALUE"""),45590.66666666667)</f>
        <v>45590.66667</v>
      </c>
      <c r="H44" s="1">
        <f>IFERROR(__xludf.DUMMYFUNCTION("""COMPUTED_VALUE"""),608.56)</f>
        <v>608.56</v>
      </c>
      <c r="J44" s="2">
        <f>IFERROR(__xludf.DUMMYFUNCTION("""COMPUTED_VALUE"""),45590.66666666667)</f>
        <v>45590.66667</v>
      </c>
      <c r="K44" s="1">
        <f>IFERROR(__xludf.DUMMYFUNCTION("""COMPUTED_VALUE"""),610.69)</f>
        <v>610.69</v>
      </c>
      <c r="M44" s="2">
        <f>IFERROR(__xludf.DUMMYFUNCTION("""COMPUTED_VALUE"""),45590.66666666667)</f>
        <v>45590.66667</v>
      </c>
      <c r="N44" s="1">
        <f>IFERROR(__xludf.DUMMYFUNCTION("""COMPUTED_VALUE"""),7.72869667E8)</f>
        <v>772869667</v>
      </c>
    </row>
    <row r="45">
      <c r="A45" s="2">
        <f>IFERROR(__xludf.DUMMYFUNCTION("""COMPUTED_VALUE"""),45597.66666666667)</f>
        <v>45597.66667</v>
      </c>
      <c r="B45" s="1">
        <f>IFERROR(__xludf.DUMMYFUNCTION("""COMPUTED_VALUE"""),613.94)</f>
        <v>613.94</v>
      </c>
      <c r="D45" s="2">
        <f>IFERROR(__xludf.DUMMYFUNCTION("""COMPUTED_VALUE"""),45597.66666666667)</f>
        <v>45597.66667</v>
      </c>
      <c r="E45" s="1">
        <f>IFERROR(__xludf.DUMMYFUNCTION("""COMPUTED_VALUE"""),627.56)</f>
        <v>627.56</v>
      </c>
      <c r="G45" s="2">
        <f>IFERROR(__xludf.DUMMYFUNCTION("""COMPUTED_VALUE"""),45597.66666666667)</f>
        <v>45597.66667</v>
      </c>
      <c r="H45" s="1">
        <f>IFERROR(__xludf.DUMMYFUNCTION("""COMPUTED_VALUE"""),613.55)</f>
        <v>613.55</v>
      </c>
      <c r="J45" s="2">
        <f>IFERROR(__xludf.DUMMYFUNCTION("""COMPUTED_VALUE"""),45597.66666666667)</f>
        <v>45597.66667</v>
      </c>
      <c r="K45" s="1">
        <f>IFERROR(__xludf.DUMMYFUNCTION("""COMPUTED_VALUE"""),613.87)</f>
        <v>613.87</v>
      </c>
      <c r="M45" s="2">
        <f>IFERROR(__xludf.DUMMYFUNCTION("""COMPUTED_VALUE"""),45597.66666666667)</f>
        <v>45597.66667</v>
      </c>
      <c r="N45" s="1">
        <f>IFERROR(__xludf.DUMMYFUNCTION("""COMPUTED_VALUE"""),6.93138434E8)</f>
        <v>693138434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IFERROR(__xludf.DUMMYFUNCTION("""COMPUTED_VALUE"""),613.08)</f>
        <v>613.08</v>
      </c>
      <c r="D46" s="2">
        <f>IFERROR(__xludf.DUMMYFUNCTION("""COMPUTED_VALUE"""),45604.66666666667)</f>
        <v>45604.66667</v>
      </c>
      <c r="E46" s="1">
        <f>IFERROR(__xludf.DUMMYFUNCTION("""COMPUTED_VALUE"""),680.69)</f>
        <v>680.69</v>
      </c>
      <c r="G46" s="2">
        <f>IFERROR(__xludf.DUMMYFUNCTION("""COMPUTED_VALUE"""),45604.66666666667)</f>
        <v>45604.66667</v>
      </c>
      <c r="H46" s="1">
        <f>IFERROR(__xludf.DUMMYFUNCTION("""COMPUTED_VALUE"""),604.55)</f>
        <v>604.55</v>
      </c>
      <c r="J46" s="2">
        <f>IFERROR(__xludf.DUMMYFUNCTION("""COMPUTED_VALUE"""),45604.66666666667)</f>
        <v>45604.66667</v>
      </c>
      <c r="K46" s="1">
        <f>IFERROR(__xludf.DUMMYFUNCTION("""COMPUTED_VALUE"""),660.76)</f>
        <v>660.76</v>
      </c>
      <c r="M46" s="2">
        <f>IFERROR(__xludf.DUMMYFUNCTION("""COMPUTED_VALUE"""),45604.66666666667)</f>
        <v>45604.66667</v>
      </c>
      <c r="N46" s="1">
        <f>IFERROR(__xludf.DUMMYFUNCTION("""COMPUTED_VALUE"""),1.2162924E9)</f>
        <v>1216292400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IFERROR(__xludf.DUMMYFUNCTION("""COMPUTED_VALUE"""),669.83)</f>
        <v>669.83</v>
      </c>
      <c r="D47" s="2">
        <f>IFERROR(__xludf.DUMMYFUNCTION("""COMPUTED_VALUE"""),45611.66666666667)</f>
        <v>45611.66667</v>
      </c>
      <c r="E47" s="1">
        <f>IFERROR(__xludf.DUMMYFUNCTION("""COMPUTED_VALUE"""),683.86)</f>
        <v>683.86</v>
      </c>
      <c r="G47" s="2">
        <f>IFERROR(__xludf.DUMMYFUNCTION("""COMPUTED_VALUE"""),45611.66666666667)</f>
        <v>45611.66667</v>
      </c>
      <c r="H47" s="1">
        <f>IFERROR(__xludf.DUMMYFUNCTION("""COMPUTED_VALUE"""),669.62)</f>
        <v>669.62</v>
      </c>
      <c r="J47" s="2">
        <f>IFERROR(__xludf.DUMMYFUNCTION("""COMPUTED_VALUE"""),45611.66666666667)</f>
        <v>45611.66667</v>
      </c>
      <c r="K47" s="1">
        <f>IFERROR(__xludf.DUMMYFUNCTION("""COMPUTED_VALUE"""),680.89)</f>
        <v>680.89</v>
      </c>
      <c r="M47" s="2">
        <f>IFERROR(__xludf.DUMMYFUNCTION("""COMPUTED_VALUE"""),45611.66666666667)</f>
        <v>45611.66667</v>
      </c>
      <c r="N47" s="1">
        <f>IFERROR(__xludf.DUMMYFUNCTION("""COMPUTED_VALUE"""),8.71878299E8)</f>
        <v>871878299</v>
      </c>
    </row>
    <row r="48">
      <c r="A48" s="2">
        <f>IFERROR(__xludf.DUMMYFUNCTION("""COMPUTED_VALUE"""),45618.66666666667)</f>
        <v>45618.66667</v>
      </c>
      <c r="B48" s="1">
        <f>IFERROR(__xludf.DUMMYFUNCTION("""COMPUTED_VALUE"""),683.43)</f>
        <v>683.43</v>
      </c>
      <c r="D48" s="2">
        <f>IFERROR(__xludf.DUMMYFUNCTION("""COMPUTED_VALUE"""),45618.66666666667)</f>
        <v>45618.66667</v>
      </c>
      <c r="E48" s="1">
        <f>IFERROR(__xludf.DUMMYFUNCTION("""COMPUTED_VALUE"""),694.0)</f>
        <v>694</v>
      </c>
      <c r="G48" s="2">
        <f>IFERROR(__xludf.DUMMYFUNCTION("""COMPUTED_VALUE"""),45618.66666666667)</f>
        <v>45618.66667</v>
      </c>
      <c r="H48" s="1">
        <f>IFERROR(__xludf.DUMMYFUNCTION("""COMPUTED_VALUE"""),668.52)</f>
        <v>668.52</v>
      </c>
      <c r="J48" s="2">
        <f>IFERROR(__xludf.DUMMYFUNCTION("""COMPUTED_VALUE"""),45618.66666666667)</f>
        <v>45618.66667</v>
      </c>
      <c r="K48" s="1">
        <f>IFERROR(__xludf.DUMMYFUNCTION("""COMPUTED_VALUE"""),693.39)</f>
        <v>693.39</v>
      </c>
      <c r="M48" s="2">
        <f>IFERROR(__xludf.DUMMYFUNCTION("""COMPUTED_VALUE"""),45618.66666666667)</f>
        <v>45618.66667</v>
      </c>
      <c r="N48" s="1">
        <f>IFERROR(__xludf.DUMMYFUNCTION("""COMPUTED_VALUE"""),7.55728927E8)</f>
        <v>755728927</v>
      </c>
    </row>
    <row r="49">
      <c r="A49" s="2">
        <f>IFERROR(__xludf.DUMMYFUNCTION("""COMPUTED_VALUE"""),45625.54166666667)</f>
        <v>45625.54167</v>
      </c>
      <c r="B49" s="1">
        <f>IFERROR(__xludf.DUMMYFUNCTION("""COMPUTED_VALUE"""),699.03)</f>
        <v>699.03</v>
      </c>
      <c r="D49" s="2">
        <f>IFERROR(__xludf.DUMMYFUNCTION("""COMPUTED_VALUE"""),45625.54166666667)</f>
        <v>45625.54167</v>
      </c>
      <c r="E49" s="1">
        <f>IFERROR(__xludf.DUMMYFUNCTION("""COMPUTED_VALUE"""),704.03)</f>
        <v>704.03</v>
      </c>
      <c r="G49" s="2">
        <f>IFERROR(__xludf.DUMMYFUNCTION("""COMPUTED_VALUE"""),45625.54166666667)</f>
        <v>45625.54167</v>
      </c>
      <c r="H49" s="1">
        <f>IFERROR(__xludf.DUMMYFUNCTION("""COMPUTED_VALUE"""),695.58)</f>
        <v>695.58</v>
      </c>
      <c r="J49" s="2">
        <f>IFERROR(__xludf.DUMMYFUNCTION("""COMPUTED_VALUE"""),45625.54166666667)</f>
        <v>45625.54167</v>
      </c>
      <c r="K49" s="1">
        <f>IFERROR(__xludf.DUMMYFUNCTION("""COMPUTED_VALUE"""),697.45)</f>
        <v>697.45</v>
      </c>
      <c r="M49" s="2">
        <f>IFERROR(__xludf.DUMMYFUNCTION("""COMPUTED_VALUE"""),45625.54166666667)</f>
        <v>45625.54167</v>
      </c>
      <c r="N49" s="1">
        <f>IFERROR(__xludf.DUMMYFUNCTION("""COMPUTED_VALUE"""),5.61554862E8)</f>
        <v>561554862</v>
      </c>
    </row>
    <row r="50">
      <c r="A50" s="2">
        <f>IFERROR(__xludf.DUMMYFUNCTION("""COMPUTED_VALUE"""),45632.66666666667)</f>
        <v>45632.66667</v>
      </c>
      <c r="B50" s="1">
        <f>IFERROR(__xludf.DUMMYFUNCTION("""COMPUTED_VALUE"""),699.92)</f>
        <v>699.92</v>
      </c>
      <c r="D50" s="2">
        <f>IFERROR(__xludf.DUMMYFUNCTION("""COMPUTED_VALUE"""),45632.66666666667)</f>
        <v>45632.66667</v>
      </c>
      <c r="E50" s="1">
        <f>IFERROR(__xludf.DUMMYFUNCTION("""COMPUTED_VALUE"""),700.05)</f>
        <v>700.05</v>
      </c>
      <c r="G50" s="2">
        <f>IFERROR(__xludf.DUMMYFUNCTION("""COMPUTED_VALUE"""),45632.66666666667)</f>
        <v>45632.66667</v>
      </c>
      <c r="H50" s="1">
        <f>IFERROR(__xludf.DUMMYFUNCTION("""COMPUTED_VALUE"""),676.26)</f>
        <v>676.26</v>
      </c>
      <c r="J50" s="2">
        <f>IFERROR(__xludf.DUMMYFUNCTION("""COMPUTED_VALUE"""),45632.66666666667)</f>
        <v>45632.66667</v>
      </c>
      <c r="K50" s="1">
        <f>IFERROR(__xludf.DUMMYFUNCTION("""COMPUTED_VALUE"""),687.24)</f>
        <v>687.24</v>
      </c>
      <c r="M50" s="2">
        <f>IFERROR(__xludf.DUMMYFUNCTION("""COMPUTED_VALUE"""),45632.66666666667)</f>
        <v>45632.66667</v>
      </c>
      <c r="N50" s="1">
        <f>IFERROR(__xludf.DUMMYFUNCTION("""COMPUTED_VALUE"""),6.77370093E8)</f>
        <v>677370093</v>
      </c>
    </row>
    <row r="51">
      <c r="A51" s="2">
        <f>IFERROR(__xludf.DUMMYFUNCTION("""COMPUTED_VALUE"""),45639.66666666667)</f>
        <v>45639.66667</v>
      </c>
      <c r="B51" s="1">
        <f>IFERROR(__xludf.DUMMYFUNCTION("""COMPUTED_VALUE"""),686.57)</f>
        <v>686.57</v>
      </c>
      <c r="D51" s="2">
        <f>IFERROR(__xludf.DUMMYFUNCTION("""COMPUTED_VALUE"""),45639.66666666667)</f>
        <v>45639.66667</v>
      </c>
      <c r="E51" s="1">
        <f>IFERROR(__xludf.DUMMYFUNCTION("""COMPUTED_VALUE"""),687.92)</f>
        <v>687.92</v>
      </c>
      <c r="G51" s="2">
        <f>IFERROR(__xludf.DUMMYFUNCTION("""COMPUTED_VALUE"""),45639.66666666667)</f>
        <v>45639.66667</v>
      </c>
      <c r="H51" s="1">
        <f>IFERROR(__xludf.DUMMYFUNCTION("""COMPUTED_VALUE"""),662.88)</f>
        <v>662.88</v>
      </c>
      <c r="J51" s="2">
        <f>IFERROR(__xludf.DUMMYFUNCTION("""COMPUTED_VALUE"""),45639.66666666667)</f>
        <v>45639.66667</v>
      </c>
      <c r="K51" s="1">
        <f>IFERROR(__xludf.DUMMYFUNCTION("""COMPUTED_VALUE"""),665.53)</f>
        <v>665.53</v>
      </c>
      <c r="M51" s="2">
        <f>IFERROR(__xludf.DUMMYFUNCTION("""COMPUTED_VALUE"""),45639.66666666667)</f>
        <v>45639.66667</v>
      </c>
      <c r="N51" s="1">
        <f>IFERROR(__xludf.DUMMYFUNCTION("""COMPUTED_VALUE"""),7.85177706E8)</f>
        <v>785177706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IFERROR(__xludf.DUMMYFUNCTION("""COMPUTED_VALUE"""),666.7)</f>
        <v>666.7</v>
      </c>
      <c r="D52" s="2">
        <f>IFERROR(__xludf.DUMMYFUNCTION("""COMPUTED_VALUE"""),45646.66666666667)</f>
        <v>45646.66667</v>
      </c>
      <c r="E52" s="1">
        <f>IFERROR(__xludf.DUMMYFUNCTION("""COMPUTED_VALUE"""),668.32)</f>
        <v>668.32</v>
      </c>
      <c r="G52" s="2">
        <f>IFERROR(__xludf.DUMMYFUNCTION("""COMPUTED_VALUE"""),45646.66666666667)</f>
        <v>45646.66667</v>
      </c>
      <c r="H52" s="1">
        <f>IFERROR(__xludf.DUMMYFUNCTION("""COMPUTED_VALUE"""),633.9)</f>
        <v>633.9</v>
      </c>
      <c r="J52" s="2">
        <f>IFERROR(__xludf.DUMMYFUNCTION("""COMPUTED_VALUE"""),45646.66666666667)</f>
        <v>45646.66667</v>
      </c>
      <c r="K52" s="1">
        <f>IFERROR(__xludf.DUMMYFUNCTION("""COMPUTED_VALUE"""),648.24)</f>
        <v>648.24</v>
      </c>
      <c r="M52" s="2">
        <f>IFERROR(__xludf.DUMMYFUNCTION("""COMPUTED_VALUE"""),45646.66666666667)</f>
        <v>45646.66667</v>
      </c>
      <c r="N52" s="1">
        <f>IFERROR(__xludf.DUMMYFUNCTION("""COMPUTED_VALUE"""),1.185229884E9)</f>
        <v>1185229884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IFERROR(__xludf.DUMMYFUNCTION("""COMPUTED_VALUE"""),644.15)</f>
        <v>644.15</v>
      </c>
      <c r="D53" s="2">
        <f>IFERROR(__xludf.DUMMYFUNCTION("""COMPUTED_VALUE"""),45653.66666666667)</f>
        <v>45653.66667</v>
      </c>
      <c r="E53" s="1">
        <f>IFERROR(__xludf.DUMMYFUNCTION("""COMPUTED_VALUE"""),661.85)</f>
        <v>661.85</v>
      </c>
      <c r="G53" s="2">
        <f>IFERROR(__xludf.DUMMYFUNCTION("""COMPUTED_VALUE"""),45653.66666666667)</f>
        <v>45653.66667</v>
      </c>
      <c r="H53" s="1">
        <f>IFERROR(__xludf.DUMMYFUNCTION("""COMPUTED_VALUE"""),640.78)</f>
        <v>640.78</v>
      </c>
      <c r="J53" s="2">
        <f>IFERROR(__xludf.DUMMYFUNCTION("""COMPUTED_VALUE"""),45653.66666666667)</f>
        <v>45653.66667</v>
      </c>
      <c r="K53" s="1">
        <f>IFERROR(__xludf.DUMMYFUNCTION("""COMPUTED_VALUE"""),655.22)</f>
        <v>655.22</v>
      </c>
      <c r="M53" s="2">
        <f>IFERROR(__xludf.DUMMYFUNCTION("""COMPUTED_VALUE"""),45653.66666666667)</f>
        <v>45653.66667</v>
      </c>
      <c r="N53" s="1">
        <f>IFERROR(__xludf.DUMMYFUNCTION("""COMPUTED_VALUE"""),3.77803632E8)</f>
        <v>377803632</v>
      </c>
    </row>
    <row r="54">
      <c r="A54" s="2">
        <f>IFERROR(__xludf.DUMMYFUNCTION("""COMPUTED_VALUE"""),45660.66666666667)</f>
        <v>45660.66667</v>
      </c>
      <c r="B54" s="1">
        <f>IFERROR(__xludf.DUMMYFUNCTION("""COMPUTED_VALUE"""),649.41)</f>
        <v>649.41</v>
      </c>
      <c r="D54" s="2">
        <f>IFERROR(__xludf.DUMMYFUNCTION("""COMPUTED_VALUE"""),45660.66666666667)</f>
        <v>45660.66667</v>
      </c>
      <c r="E54" s="1">
        <f>IFERROR(__xludf.DUMMYFUNCTION("""COMPUTED_VALUE"""),659.63)</f>
        <v>659.63</v>
      </c>
      <c r="G54" s="2">
        <f>IFERROR(__xludf.DUMMYFUNCTION("""COMPUTED_VALUE"""),45660.66666666667)</f>
        <v>45660.66667</v>
      </c>
      <c r="H54" s="1">
        <f>IFERROR(__xludf.DUMMYFUNCTION("""COMPUTED_VALUE"""),644.65)</f>
        <v>644.65</v>
      </c>
      <c r="J54" s="2">
        <f>IFERROR(__xludf.DUMMYFUNCTION("""COMPUTED_VALUE"""),45660.66666666667)</f>
        <v>45660.66667</v>
      </c>
      <c r="K54" s="1">
        <f>IFERROR(__xludf.DUMMYFUNCTION("""COMPUTED_VALUE"""),659.47)</f>
        <v>659.47</v>
      </c>
      <c r="M54" s="2">
        <f>IFERROR(__xludf.DUMMYFUNCTION("""COMPUTED_VALUE"""),45660.66666666667)</f>
        <v>45660.66667</v>
      </c>
      <c r="N54" s="1">
        <f>IFERROR(__xludf.DUMMYFUNCTION("""COMPUTED_VALUE"""),4.71673236E8)</f>
        <v>471673236</v>
      </c>
    </row>
    <row r="55">
      <c r="A55" s="2">
        <f>IFERROR(__xludf.DUMMYFUNCTION("""COMPUTED_VALUE"""),45667.66666666667)</f>
        <v>45667.66667</v>
      </c>
      <c r="B55" s="1">
        <f>IFERROR(__xludf.DUMMYFUNCTION("""COMPUTED_VALUE"""),663.92)</f>
        <v>663.92</v>
      </c>
      <c r="D55" s="2">
        <f>IFERROR(__xludf.DUMMYFUNCTION("""COMPUTED_VALUE"""),45667.66666666667)</f>
        <v>45667.66667</v>
      </c>
      <c r="E55" s="1">
        <f>IFERROR(__xludf.DUMMYFUNCTION("""COMPUTED_VALUE"""),672.76)</f>
        <v>672.76</v>
      </c>
      <c r="G55" s="2">
        <f>IFERROR(__xludf.DUMMYFUNCTION("""COMPUTED_VALUE"""),45667.66666666667)</f>
        <v>45667.66667</v>
      </c>
      <c r="H55" s="1">
        <f>IFERROR(__xludf.DUMMYFUNCTION("""COMPUTED_VALUE"""),645.94)</f>
        <v>645.94</v>
      </c>
      <c r="J55" s="2">
        <f>IFERROR(__xludf.DUMMYFUNCTION("""COMPUTED_VALUE"""),45667.66666666667)</f>
        <v>45667.66667</v>
      </c>
      <c r="K55" s="1">
        <f>IFERROR(__xludf.DUMMYFUNCTION("""COMPUTED_VALUE"""),649.83)</f>
        <v>649.83</v>
      </c>
      <c r="M55" s="2">
        <f>IFERROR(__xludf.DUMMYFUNCTION("""COMPUTED_VALUE"""),45667.66666666667)</f>
        <v>45667.66667</v>
      </c>
      <c r="N55" s="1">
        <f>IFERROR(__xludf.DUMMYFUNCTION("""COMPUTED_VALUE"""),6.8083685E8)</f>
        <v>680836850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IFERROR(__xludf.DUMMYFUNCTION("""COMPUTED_VALUE"""),648.65)</f>
        <v>648.65</v>
      </c>
      <c r="D56" s="2">
        <f>IFERROR(__xludf.DUMMYFUNCTION("""COMPUTED_VALUE"""),45674.66666666667)</f>
        <v>45674.66667</v>
      </c>
      <c r="E56" s="1">
        <f>IFERROR(__xludf.DUMMYFUNCTION("""COMPUTED_VALUE"""),700.5)</f>
        <v>700.5</v>
      </c>
      <c r="G56" s="2">
        <f>IFERROR(__xludf.DUMMYFUNCTION("""COMPUTED_VALUE"""),45674.66666666667)</f>
        <v>45674.66667</v>
      </c>
      <c r="H56" s="1">
        <f>IFERROR(__xludf.DUMMYFUNCTION("""COMPUTED_VALUE"""),648.48)</f>
        <v>648.48</v>
      </c>
      <c r="J56" s="2">
        <f>IFERROR(__xludf.DUMMYFUNCTION("""COMPUTED_VALUE"""),45674.66666666667)</f>
        <v>45674.66667</v>
      </c>
      <c r="K56" s="1">
        <f>IFERROR(__xludf.DUMMYFUNCTION("""COMPUTED_VALUE"""),698.66)</f>
        <v>698.66</v>
      </c>
      <c r="M56" s="2">
        <f>IFERROR(__xludf.DUMMYFUNCTION("""COMPUTED_VALUE"""),45674.66666666667)</f>
        <v>45674.66667</v>
      </c>
      <c r="N56" s="1">
        <f>IFERROR(__xludf.DUMMYFUNCTION("""COMPUTED_VALUE"""),1.167917329E9)</f>
        <v>1167917329</v>
      </c>
    </row>
    <row r="57">
      <c r="A57" s="2">
        <f>IFERROR(__xludf.DUMMYFUNCTION("""COMPUTED_VALUE"""),45681.66666666667)</f>
        <v>45681.66667</v>
      </c>
      <c r="B57" s="1">
        <f>IFERROR(__xludf.DUMMYFUNCTION("""COMPUTED_VALUE"""),701.96)</f>
        <v>701.96</v>
      </c>
      <c r="D57" s="2">
        <f>IFERROR(__xludf.DUMMYFUNCTION("""COMPUTED_VALUE"""),45681.66666666667)</f>
        <v>45681.66667</v>
      </c>
      <c r="E57" s="1">
        <f>IFERROR(__xludf.DUMMYFUNCTION("""COMPUTED_VALUE"""),709.53)</f>
        <v>709.53</v>
      </c>
      <c r="G57" s="2">
        <f>IFERROR(__xludf.DUMMYFUNCTION("""COMPUTED_VALUE"""),45681.66666666667)</f>
        <v>45681.66667</v>
      </c>
      <c r="H57" s="1">
        <f>IFERROR(__xludf.DUMMYFUNCTION("""COMPUTED_VALUE"""),698.15)</f>
        <v>698.15</v>
      </c>
      <c r="J57" s="2">
        <f>IFERROR(__xludf.DUMMYFUNCTION("""COMPUTED_VALUE"""),45681.66666666667)</f>
        <v>45681.66667</v>
      </c>
      <c r="K57" s="1">
        <f>IFERROR(__xludf.DUMMYFUNCTION("""COMPUTED_VALUE"""),706.14)</f>
        <v>706.14</v>
      </c>
      <c r="M57" s="2">
        <f>IFERROR(__xludf.DUMMYFUNCTION("""COMPUTED_VALUE"""),45681.66666666667)</f>
        <v>45681.66667</v>
      </c>
      <c r="N57" s="1">
        <f>IFERROR(__xludf.DUMMYFUNCTION("""COMPUTED_VALUE"""),7.73389498E8)</f>
        <v>773389498</v>
      </c>
    </row>
    <row r="58">
      <c r="A58" s="2">
        <f>IFERROR(__xludf.DUMMYFUNCTION("""COMPUTED_VALUE"""),45688.66666666667)</f>
        <v>45688.66667</v>
      </c>
      <c r="B58" s="1">
        <f>IFERROR(__xludf.DUMMYFUNCTION("""COMPUTED_VALUE"""),705.4)</f>
        <v>705.4</v>
      </c>
      <c r="D58" s="2">
        <f>IFERROR(__xludf.DUMMYFUNCTION("""COMPUTED_VALUE"""),45688.66666666667)</f>
        <v>45688.66667</v>
      </c>
      <c r="E58" s="1">
        <f>IFERROR(__xludf.DUMMYFUNCTION("""COMPUTED_VALUE"""),719.24)</f>
        <v>719.24</v>
      </c>
      <c r="G58" s="2">
        <f>IFERROR(__xludf.DUMMYFUNCTION("""COMPUTED_VALUE"""),45688.66666666667)</f>
        <v>45688.66667</v>
      </c>
      <c r="H58" s="1">
        <f>IFERROR(__xludf.DUMMYFUNCTION("""COMPUTED_VALUE"""),703.2)</f>
        <v>703.2</v>
      </c>
      <c r="J58" s="2">
        <f>IFERROR(__xludf.DUMMYFUNCTION("""COMPUTED_VALUE"""),45688.66666666667)</f>
        <v>45688.66667</v>
      </c>
      <c r="K58" s="1">
        <f>IFERROR(__xludf.DUMMYFUNCTION("""COMPUTED_VALUE"""),710.14)</f>
        <v>710.14</v>
      </c>
      <c r="M58" s="2">
        <f>IFERROR(__xludf.DUMMYFUNCTION("""COMPUTED_VALUE"""),45688.66666666667)</f>
        <v>45688.66667</v>
      </c>
      <c r="N58" s="1">
        <f>IFERROR(__xludf.DUMMYFUNCTION("""COMPUTED_VALUE"""),8.6264115E8)</f>
        <v>862641150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IFERROR(__xludf.DUMMYFUNCTION("""COMPUTED_VALUE"""),698.98)</f>
        <v>698.98</v>
      </c>
      <c r="D59" s="2">
        <f>IFERROR(__xludf.DUMMYFUNCTION("""COMPUTED_VALUE"""),45695.66666666667)</f>
        <v>45695.66667</v>
      </c>
      <c r="E59" s="1">
        <f>IFERROR(__xludf.DUMMYFUNCTION("""COMPUTED_VALUE"""),728.96)</f>
        <v>728.96</v>
      </c>
      <c r="G59" s="2">
        <f>IFERROR(__xludf.DUMMYFUNCTION("""COMPUTED_VALUE"""),45695.66666666667)</f>
        <v>45695.66667</v>
      </c>
      <c r="H59" s="1">
        <f>IFERROR(__xludf.DUMMYFUNCTION("""COMPUTED_VALUE"""),692.23)</f>
        <v>692.23</v>
      </c>
      <c r="J59" s="2">
        <f>IFERROR(__xludf.DUMMYFUNCTION("""COMPUTED_VALUE"""),45695.66666666667)</f>
        <v>45695.66667</v>
      </c>
      <c r="K59" s="1">
        <f>IFERROR(__xludf.DUMMYFUNCTION("""COMPUTED_VALUE"""),722.93)</f>
        <v>722.93</v>
      </c>
      <c r="M59" s="2">
        <f>IFERROR(__xludf.DUMMYFUNCTION("""COMPUTED_VALUE"""),45695.66666666667)</f>
        <v>45695.66667</v>
      </c>
      <c r="N59" s="1">
        <f>IFERROR(__xludf.DUMMYFUNCTION("""COMPUTED_VALUE"""),8.33989263E8)</f>
        <v>833989263</v>
      </c>
    </row>
    <row r="60">
      <c r="A60" s="2">
        <f>IFERROR(__xludf.DUMMYFUNCTION("""COMPUTED_VALUE"""),45702.66666666667)</f>
        <v>45702.66667</v>
      </c>
      <c r="B60" s="1">
        <f>IFERROR(__xludf.DUMMYFUNCTION("""COMPUTED_VALUE"""),723.11)</f>
        <v>723.11</v>
      </c>
      <c r="D60" s="2">
        <f>IFERROR(__xludf.DUMMYFUNCTION("""COMPUTED_VALUE"""),45702.66666666667)</f>
        <v>45702.66667</v>
      </c>
      <c r="E60" s="1">
        <f>IFERROR(__xludf.DUMMYFUNCTION("""COMPUTED_VALUE"""),723.92)</f>
        <v>723.92</v>
      </c>
      <c r="G60" s="2">
        <f>IFERROR(__xludf.DUMMYFUNCTION("""COMPUTED_VALUE"""),45702.66666666667)</f>
        <v>45702.66667</v>
      </c>
      <c r="H60" s="1">
        <f>IFERROR(__xludf.DUMMYFUNCTION("""COMPUTED_VALUE"""),706.09)</f>
        <v>706.09</v>
      </c>
      <c r="J60" s="2">
        <f>IFERROR(__xludf.DUMMYFUNCTION("""COMPUTED_VALUE"""),45702.66666666667)</f>
        <v>45702.66667</v>
      </c>
      <c r="K60" s="1">
        <f>IFERROR(__xludf.DUMMYFUNCTION("""COMPUTED_VALUE"""),720.9)</f>
        <v>720.9</v>
      </c>
      <c r="M60" s="2">
        <f>IFERROR(__xludf.DUMMYFUNCTION("""COMPUTED_VALUE"""),45702.66666666667)</f>
        <v>45702.66667</v>
      </c>
      <c r="N60" s="1">
        <f>IFERROR(__xludf.DUMMYFUNCTION("""COMPUTED_VALUE"""),7.19864401E8)</f>
        <v>719864401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IFERROR(__xludf.DUMMYFUNCTION("""COMPUTED_VALUE"""),720.2)</f>
        <v>720.2</v>
      </c>
      <c r="D61" s="2">
        <f>IFERROR(__xludf.DUMMYFUNCTION("""COMPUTED_VALUE"""),45709.66666666667)</f>
        <v>45709.66667</v>
      </c>
      <c r="E61" s="1">
        <f>IFERROR(__xludf.DUMMYFUNCTION("""COMPUTED_VALUE"""),726.29)</f>
        <v>726.29</v>
      </c>
      <c r="G61" s="2">
        <f>IFERROR(__xludf.DUMMYFUNCTION("""COMPUTED_VALUE"""),45709.66666666667)</f>
        <v>45709.66667</v>
      </c>
      <c r="H61" s="1">
        <f>IFERROR(__xludf.DUMMYFUNCTION("""COMPUTED_VALUE"""),688.89)</f>
        <v>688.89</v>
      </c>
      <c r="J61" s="2">
        <f>IFERROR(__xludf.DUMMYFUNCTION("""COMPUTED_VALUE"""),45709.66666666667)</f>
        <v>45709.66667</v>
      </c>
      <c r="K61" s="1">
        <f>IFERROR(__xludf.DUMMYFUNCTION("""COMPUTED_VALUE"""),690.93)</f>
        <v>690.93</v>
      </c>
      <c r="M61" s="2">
        <f>IFERROR(__xludf.DUMMYFUNCTION("""COMPUTED_VALUE"""),45709.66666666667)</f>
        <v>45709.66667</v>
      </c>
      <c r="N61" s="1">
        <f>IFERROR(__xludf.DUMMYFUNCTION("""COMPUTED_VALUE"""),6.94668135E8)</f>
        <v>694668135</v>
      </c>
    </row>
    <row r="62">
      <c r="A62" s="2">
        <f>IFERROR(__xludf.DUMMYFUNCTION("""COMPUTED_VALUE"""),45716.66666666667)</f>
        <v>45716.66667</v>
      </c>
      <c r="B62" s="1">
        <f>IFERROR(__xludf.DUMMYFUNCTION("""COMPUTED_VALUE"""),695.09)</f>
        <v>695.09</v>
      </c>
      <c r="D62" s="2">
        <f>IFERROR(__xludf.DUMMYFUNCTION("""COMPUTED_VALUE"""),45716.66666666667)</f>
        <v>45716.66667</v>
      </c>
      <c r="E62" s="1">
        <f>IFERROR(__xludf.DUMMYFUNCTION("""COMPUTED_VALUE"""),698.31)</f>
        <v>698.31</v>
      </c>
      <c r="G62" s="2">
        <f>IFERROR(__xludf.DUMMYFUNCTION("""COMPUTED_VALUE"""),45716.66666666667)</f>
        <v>45716.66667</v>
      </c>
      <c r="H62" s="1">
        <f>IFERROR(__xludf.DUMMYFUNCTION("""COMPUTED_VALUE"""),669.12)</f>
        <v>669.12</v>
      </c>
      <c r="J62" s="2">
        <f>IFERROR(__xludf.DUMMYFUNCTION("""COMPUTED_VALUE"""),45716.66666666667)</f>
        <v>45716.66667</v>
      </c>
      <c r="K62" s="1">
        <f>IFERROR(__xludf.DUMMYFUNCTION("""COMPUTED_VALUE"""),697.94)</f>
        <v>697.94</v>
      </c>
      <c r="M62" s="2">
        <f>IFERROR(__xludf.DUMMYFUNCTION("""COMPUTED_VALUE"""),45716.66666666667)</f>
        <v>45716.66667</v>
      </c>
      <c r="N62" s="1">
        <f>IFERROR(__xludf.DUMMYFUNCTION("""COMPUTED_VALUE"""),9.16306573E8)</f>
        <v>916306573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IFERROR(__xludf.DUMMYFUNCTION("""COMPUTED_VALUE"""),698.57)</f>
        <v>698.57</v>
      </c>
      <c r="D63" s="2">
        <f>IFERROR(__xludf.DUMMYFUNCTION("""COMPUTED_VALUE"""),45723.66666666667)</f>
        <v>45723.66667</v>
      </c>
      <c r="E63" s="1">
        <f>IFERROR(__xludf.DUMMYFUNCTION("""COMPUTED_VALUE"""),703.85)</f>
        <v>703.85</v>
      </c>
      <c r="G63" s="2">
        <f>IFERROR(__xludf.DUMMYFUNCTION("""COMPUTED_VALUE"""),45723.66666666667)</f>
        <v>45723.66667</v>
      </c>
      <c r="H63" s="1">
        <f>IFERROR(__xludf.DUMMYFUNCTION("""COMPUTED_VALUE"""),623.86)</f>
        <v>623.86</v>
      </c>
      <c r="J63" s="2">
        <f>IFERROR(__xludf.DUMMYFUNCTION("""COMPUTED_VALUE"""),45723.66666666667)</f>
        <v>45723.66667</v>
      </c>
      <c r="K63" s="1">
        <f>IFERROR(__xludf.DUMMYFUNCTION("""COMPUTED_VALUE"""),636.93)</f>
        <v>636.93</v>
      </c>
      <c r="M63" s="2">
        <f>IFERROR(__xludf.DUMMYFUNCTION("""COMPUTED_VALUE"""),45723.66666666667)</f>
        <v>45723.66667</v>
      </c>
      <c r="N63" s="1">
        <f>IFERROR(__xludf.DUMMYFUNCTION("""COMPUTED_VALUE"""),1.197509281E9)</f>
        <v>1197509281</v>
      </c>
    </row>
    <row r="64">
      <c r="A64" s="2">
        <f>IFERROR(__xludf.DUMMYFUNCTION("""COMPUTED_VALUE"""),45730.66666666667)</f>
        <v>45730.66667</v>
      </c>
      <c r="B64" s="1">
        <f>IFERROR(__xludf.DUMMYFUNCTION("""COMPUTED_VALUE"""),628.43)</f>
        <v>628.43</v>
      </c>
      <c r="D64" s="2">
        <f>IFERROR(__xludf.DUMMYFUNCTION("""COMPUTED_VALUE"""),45730.66666666667)</f>
        <v>45730.66667</v>
      </c>
      <c r="E64" s="1">
        <f>IFERROR(__xludf.DUMMYFUNCTION("""COMPUTED_VALUE"""),628.43)</f>
        <v>628.43</v>
      </c>
      <c r="G64" s="2">
        <f>IFERROR(__xludf.DUMMYFUNCTION("""COMPUTED_VALUE"""),45730.66666666667)</f>
        <v>45730.66667</v>
      </c>
      <c r="H64" s="1">
        <f>IFERROR(__xludf.DUMMYFUNCTION("""COMPUTED_VALUE"""),598.54)</f>
        <v>598.54</v>
      </c>
      <c r="J64" s="2">
        <f>IFERROR(__xludf.DUMMYFUNCTION("""COMPUTED_VALUE"""),45730.66666666667)</f>
        <v>45730.66667</v>
      </c>
      <c r="K64" s="1">
        <f>IFERROR(__xludf.DUMMYFUNCTION("""COMPUTED_VALUE"""),619.28)</f>
        <v>619.28</v>
      </c>
      <c r="M64" s="2">
        <f>IFERROR(__xludf.DUMMYFUNCTION("""COMPUTED_VALUE"""),45730.66666666667)</f>
        <v>45730.66667</v>
      </c>
      <c r="N64" s="1">
        <f>IFERROR(__xludf.DUMMYFUNCTION("""COMPUTED_VALUE"""),1.207474831E9)</f>
        <v>1207474831</v>
      </c>
    </row>
    <row r="65">
      <c r="A65" s="2">
        <f>IFERROR(__xludf.DUMMYFUNCTION("""COMPUTED_VALUE"""),45737.66666666667)</f>
        <v>45737.66667</v>
      </c>
      <c r="B65" s="1">
        <f>IFERROR(__xludf.DUMMYFUNCTION("""COMPUTED_VALUE"""),617.25)</f>
        <v>617.25</v>
      </c>
      <c r="D65" s="2">
        <f>IFERROR(__xludf.DUMMYFUNCTION("""COMPUTED_VALUE"""),45737.66666666667)</f>
        <v>45737.66667</v>
      </c>
      <c r="E65" s="1">
        <f>IFERROR(__xludf.DUMMYFUNCTION("""COMPUTED_VALUE"""),642.86)</f>
        <v>642.86</v>
      </c>
      <c r="G65" s="2">
        <f>IFERROR(__xludf.DUMMYFUNCTION("""COMPUTED_VALUE"""),45737.66666666667)</f>
        <v>45737.66667</v>
      </c>
      <c r="H65" s="1">
        <f>IFERROR(__xludf.DUMMYFUNCTION("""COMPUTED_VALUE"""),615.97)</f>
        <v>615.97</v>
      </c>
      <c r="J65" s="2">
        <f>IFERROR(__xludf.DUMMYFUNCTION("""COMPUTED_VALUE"""),45737.66666666667)</f>
        <v>45737.66667</v>
      </c>
      <c r="K65" s="1">
        <f>IFERROR(__xludf.DUMMYFUNCTION("""COMPUTED_VALUE"""),638.45)</f>
        <v>638.45</v>
      </c>
      <c r="M65" s="2">
        <f>IFERROR(__xludf.DUMMYFUNCTION("""COMPUTED_VALUE"""),45737.66666666667)</f>
        <v>45737.66667</v>
      </c>
      <c r="N65" s="1">
        <f>IFERROR(__xludf.DUMMYFUNCTION("""COMPUTED_VALUE"""),1.286800135E9)</f>
        <v>1286800135</v>
      </c>
    </row>
    <row r="66">
      <c r="A66" s="2">
        <f>IFERROR(__xludf.DUMMYFUNCTION("""COMPUTED_VALUE"""),45744.66666666667)</f>
        <v>45744.66667</v>
      </c>
      <c r="B66" s="1">
        <f>IFERROR(__xludf.DUMMYFUNCTION("""COMPUTED_VALUE"""),646.7)</f>
        <v>646.7</v>
      </c>
      <c r="D66" s="2">
        <f>IFERROR(__xludf.DUMMYFUNCTION("""COMPUTED_VALUE"""),45744.66666666667)</f>
        <v>45744.66667</v>
      </c>
      <c r="E66" s="1">
        <f>IFERROR(__xludf.DUMMYFUNCTION("""COMPUTED_VALUE"""),665.24)</f>
        <v>665.24</v>
      </c>
      <c r="G66" s="2">
        <f>IFERROR(__xludf.DUMMYFUNCTION("""COMPUTED_VALUE"""),45744.66666666667)</f>
        <v>45744.66667</v>
      </c>
      <c r="H66" s="1">
        <f>IFERROR(__xludf.DUMMYFUNCTION("""COMPUTED_VALUE"""),627.01)</f>
        <v>627.01</v>
      </c>
      <c r="J66" s="2">
        <f>IFERROR(__xludf.DUMMYFUNCTION("""COMPUTED_VALUE"""),45744.66666666667)</f>
        <v>45744.66667</v>
      </c>
      <c r="K66" s="1">
        <f>IFERROR(__xludf.DUMMYFUNCTION("""COMPUTED_VALUE"""),631.47)</f>
        <v>631.47</v>
      </c>
      <c r="M66" s="2">
        <f>IFERROR(__xludf.DUMMYFUNCTION("""COMPUTED_VALUE"""),45744.66666666667)</f>
        <v>45744.66667</v>
      </c>
      <c r="N66" s="1">
        <f>IFERROR(__xludf.DUMMYFUNCTION("""COMPUTED_VALUE"""),7.48891076E8)</f>
        <v>748891076</v>
      </c>
    </row>
    <row r="67">
      <c r="A67" s="2">
        <f>IFERROR(__xludf.DUMMYFUNCTION("""COMPUTED_VALUE"""),45751.66666666667)</f>
        <v>45751.66667</v>
      </c>
      <c r="B67" s="1">
        <f>IFERROR(__xludf.DUMMYFUNCTION("""COMPUTED_VALUE"""),624.46)</f>
        <v>624.46</v>
      </c>
      <c r="D67" s="2">
        <f>IFERROR(__xludf.DUMMYFUNCTION("""COMPUTED_VALUE"""),45751.66666666667)</f>
        <v>45751.66667</v>
      </c>
      <c r="E67" s="1">
        <f>IFERROR(__xludf.DUMMYFUNCTION("""COMPUTED_VALUE"""),643.97)</f>
        <v>643.97</v>
      </c>
      <c r="G67" s="2">
        <f>IFERROR(__xludf.DUMMYFUNCTION("""COMPUTED_VALUE"""),45751.66666666667)</f>
        <v>45751.66667</v>
      </c>
      <c r="H67" s="1">
        <f>IFERROR(__xludf.DUMMYFUNCTION("""COMPUTED_VALUE"""),530.91)</f>
        <v>530.91</v>
      </c>
      <c r="J67" s="2">
        <f>IFERROR(__xludf.DUMMYFUNCTION("""COMPUTED_VALUE"""),45751.66666666667)</f>
        <v>45751.66667</v>
      </c>
      <c r="K67" s="1">
        <f>IFERROR(__xludf.DUMMYFUNCTION("""COMPUTED_VALUE"""),542.15)</f>
        <v>542.15</v>
      </c>
      <c r="M67" s="2">
        <f>IFERROR(__xludf.DUMMYFUNCTION("""COMPUTED_VALUE"""),45751.66666666667)</f>
        <v>45751.66667</v>
      </c>
      <c r="N67" s="1">
        <f>IFERROR(__xludf.DUMMYFUNCTION("""COMPUTED_VALUE"""),1.289161169E9)</f>
        <v>1289161169</v>
      </c>
    </row>
    <row r="68">
      <c r="A68" s="2">
        <f>IFERROR(__xludf.DUMMYFUNCTION("""COMPUTED_VALUE"""),45758.66666666667)</f>
        <v>45758.66667</v>
      </c>
      <c r="B68" s="1">
        <f>IFERROR(__xludf.DUMMYFUNCTION("""COMPUTED_VALUE"""),534.42)</f>
        <v>534.42</v>
      </c>
      <c r="D68" s="2">
        <f>IFERROR(__xludf.DUMMYFUNCTION("""COMPUTED_VALUE"""),45758.66666666667)</f>
        <v>45758.66667</v>
      </c>
      <c r="E68" s="1">
        <f>IFERROR(__xludf.DUMMYFUNCTION("""COMPUTED_VALUE"""),600.61)</f>
        <v>600.61</v>
      </c>
      <c r="G68" s="2">
        <f>IFERROR(__xludf.DUMMYFUNCTION("""COMPUTED_VALUE"""),45758.66666666667)</f>
        <v>45758.66667</v>
      </c>
      <c r="H68" s="1">
        <f>IFERROR(__xludf.DUMMYFUNCTION("""COMPUTED_VALUE"""),521.55)</f>
        <v>521.55</v>
      </c>
      <c r="J68" s="2">
        <f>IFERROR(__xludf.DUMMYFUNCTION("""COMPUTED_VALUE"""),45758.66666666667)</f>
        <v>45758.66667</v>
      </c>
      <c r="K68" s="1">
        <f>IFERROR(__xludf.DUMMYFUNCTION("""COMPUTED_VALUE"""),576.93)</f>
        <v>576.93</v>
      </c>
      <c r="M68" s="2">
        <f>IFERROR(__xludf.DUMMYFUNCTION("""COMPUTED_VALUE"""),45758.66666666667)</f>
        <v>45758.66667</v>
      </c>
      <c r="N68" s="1">
        <f>IFERROR(__xludf.DUMMYFUNCTION("""COMPUTED_VALUE"""),1.97368405E9)</f>
        <v>1973684050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IFERROR(__xludf.DUMMYFUNCTION("""COMPUTED_VALUE"""),582.61)</f>
        <v>582.61</v>
      </c>
      <c r="D69" s="2">
        <f>IFERROR(__xludf.DUMMYFUNCTION("""COMPUTED_VALUE"""),45764.66666666667)</f>
        <v>45764.66667</v>
      </c>
      <c r="E69" s="1">
        <f>IFERROR(__xludf.DUMMYFUNCTION("""COMPUTED_VALUE"""),598.14)</f>
        <v>598.14</v>
      </c>
      <c r="G69" s="2">
        <f>IFERROR(__xludf.DUMMYFUNCTION("""COMPUTED_VALUE"""),45764.66666666667)</f>
        <v>45764.66667</v>
      </c>
      <c r="H69" s="1">
        <f>IFERROR(__xludf.DUMMYFUNCTION("""COMPUTED_VALUE"""),573.04)</f>
        <v>573.04</v>
      </c>
      <c r="J69" s="2">
        <f>IFERROR(__xludf.DUMMYFUNCTION("""COMPUTED_VALUE"""),45764.66666666667)</f>
        <v>45764.66667</v>
      </c>
      <c r="K69" s="1">
        <f>IFERROR(__xludf.DUMMYFUNCTION("""COMPUTED_VALUE"""),583.71)</f>
        <v>583.71</v>
      </c>
      <c r="M69" s="2">
        <f>IFERROR(__xludf.DUMMYFUNCTION("""COMPUTED_VALUE"""),45764.66666666667)</f>
        <v>45764.66667</v>
      </c>
      <c r="N69" s="1">
        <f>IFERROR(__xludf.DUMMYFUNCTION("""COMPUTED_VALUE"""),9.92684497E8)</f>
        <v>992684497</v>
      </c>
    </row>
    <row r="70">
      <c r="A70" s="2">
        <f>IFERROR(__xludf.DUMMYFUNCTION("""COMPUTED_VALUE"""),45772.66666666667)</f>
        <v>45772.66667</v>
      </c>
      <c r="B70" s="1">
        <f>IFERROR(__xludf.DUMMYFUNCTION("""COMPUTED_VALUE"""),577.95)</f>
        <v>577.95</v>
      </c>
      <c r="D70" s="2">
        <f>IFERROR(__xludf.DUMMYFUNCTION("""COMPUTED_VALUE"""),45772.66666666667)</f>
        <v>45772.66667</v>
      </c>
      <c r="E70" s="1">
        <f>IFERROR(__xludf.DUMMYFUNCTION("""COMPUTED_VALUE"""),623.53)</f>
        <v>623.53</v>
      </c>
      <c r="G70" s="2">
        <f>IFERROR(__xludf.DUMMYFUNCTION("""COMPUTED_VALUE"""),45772.66666666667)</f>
        <v>45772.66667</v>
      </c>
      <c r="H70" s="1">
        <f>IFERROR(__xludf.DUMMYFUNCTION("""COMPUTED_VALUE"""),569.77)</f>
        <v>569.77</v>
      </c>
      <c r="J70" s="2">
        <f>IFERROR(__xludf.DUMMYFUNCTION("""COMPUTED_VALUE"""),45772.66666666667)</f>
        <v>45772.66667</v>
      </c>
      <c r="K70" s="1">
        <f>IFERROR(__xludf.DUMMYFUNCTION("""COMPUTED_VALUE"""),616.22)</f>
        <v>616.22</v>
      </c>
      <c r="M70" s="2">
        <f>IFERROR(__xludf.DUMMYFUNCTION("""COMPUTED_VALUE"""),45772.66666666667)</f>
        <v>45772.66667</v>
      </c>
      <c r="N70" s="1">
        <f>IFERROR(__xludf.DUMMYFUNCTION("""COMPUTED_VALUE"""),9.76588092E8)</f>
        <v>976588092</v>
      </c>
    </row>
    <row r="71">
      <c r="A71" s="2">
        <f>IFERROR(__xludf.DUMMYFUNCTION("""COMPUTED_VALUE"""),45779.66666666667)</f>
        <v>45779.66667</v>
      </c>
      <c r="B71" s="1">
        <f>IFERROR(__xludf.DUMMYFUNCTION("""COMPUTED_VALUE"""),618.28)</f>
        <v>618.28</v>
      </c>
      <c r="D71" s="2">
        <f>IFERROR(__xludf.DUMMYFUNCTION("""COMPUTED_VALUE"""),45779.66666666667)</f>
        <v>45779.66667</v>
      </c>
      <c r="E71" s="1">
        <f>IFERROR(__xludf.DUMMYFUNCTION("""COMPUTED_VALUE"""),643.58)</f>
        <v>643.58</v>
      </c>
      <c r="G71" s="2">
        <f>IFERROR(__xludf.DUMMYFUNCTION("""COMPUTED_VALUE"""),45779.66666666667)</f>
        <v>45779.66667</v>
      </c>
      <c r="H71" s="1">
        <f>IFERROR(__xludf.DUMMYFUNCTION("""COMPUTED_VALUE"""),605.49)</f>
        <v>605.49</v>
      </c>
      <c r="J71" s="2">
        <f>IFERROR(__xludf.DUMMYFUNCTION("""COMPUTED_VALUE"""),45779.66666666667)</f>
        <v>45779.66667</v>
      </c>
      <c r="K71" s="1">
        <f>IFERROR(__xludf.DUMMYFUNCTION("""COMPUTED_VALUE"""),641.4)</f>
        <v>641.4</v>
      </c>
      <c r="M71" s="2">
        <f>IFERROR(__xludf.DUMMYFUNCTION("""COMPUTED_VALUE"""),45779.66666666667)</f>
        <v>45779.66667</v>
      </c>
      <c r="N71" s="1">
        <f>IFERROR(__xludf.DUMMYFUNCTION("""COMPUTED_VALUE"""),8.34287115E8)</f>
        <v>834287115</v>
      </c>
    </row>
    <row r="72">
      <c r="A72" s="2">
        <f>IFERROR(__xludf.DUMMYFUNCTION("""COMPUTED_VALUE"""),45786.66666666667)</f>
        <v>45786.66667</v>
      </c>
      <c r="B72" s="1">
        <f>IFERROR(__xludf.DUMMYFUNCTION("""COMPUTED_VALUE"""),637.06)</f>
        <v>637.06</v>
      </c>
      <c r="D72" s="2">
        <f>IFERROR(__xludf.DUMMYFUNCTION("""COMPUTED_VALUE"""),45786.66666666667)</f>
        <v>45786.66667</v>
      </c>
      <c r="E72" s="1">
        <f>IFERROR(__xludf.DUMMYFUNCTION("""COMPUTED_VALUE"""),650.69)</f>
        <v>650.69</v>
      </c>
      <c r="G72" s="2">
        <f>IFERROR(__xludf.DUMMYFUNCTION("""COMPUTED_VALUE"""),45786.66666666667)</f>
        <v>45786.66667</v>
      </c>
      <c r="H72" s="1">
        <f>IFERROR(__xludf.DUMMYFUNCTION("""COMPUTED_VALUE"""),633.31)</f>
        <v>633.31</v>
      </c>
      <c r="J72" s="2">
        <f>IFERROR(__xludf.DUMMYFUNCTION("""COMPUTED_VALUE"""),45786.66666666667)</f>
        <v>45786.66667</v>
      </c>
      <c r="K72" s="1">
        <f>IFERROR(__xludf.DUMMYFUNCTION("""COMPUTED_VALUE"""),643.53)</f>
        <v>643.53</v>
      </c>
      <c r="M72" s="2">
        <f>IFERROR(__xludf.DUMMYFUNCTION("""COMPUTED_VALUE"""),45786.66666666667)</f>
        <v>45786.66667</v>
      </c>
      <c r="N72" s="1">
        <f>IFERROR(__xludf.DUMMYFUNCTION("""COMPUTED_VALUE"""),7.56009966E8)</f>
        <v>756009966</v>
      </c>
    </row>
    <row r="73">
      <c r="A73" s="2">
        <f>IFERROR(__xludf.DUMMYFUNCTION("""COMPUTED_VALUE"""),45793.66666666667)</f>
        <v>45793.66667</v>
      </c>
      <c r="B73" s="1">
        <f>IFERROR(__xludf.DUMMYFUNCTION("""COMPUTED_VALUE"""),668.2)</f>
        <v>668.2</v>
      </c>
      <c r="D73" s="2">
        <f>IFERROR(__xludf.DUMMYFUNCTION("""COMPUTED_VALUE"""),45793.66666666667)</f>
        <v>45793.66667</v>
      </c>
      <c r="E73" s="1">
        <f>IFERROR(__xludf.DUMMYFUNCTION("""COMPUTED_VALUE"""),684.17)</f>
        <v>684.17</v>
      </c>
      <c r="G73" s="2">
        <f>IFERROR(__xludf.DUMMYFUNCTION("""COMPUTED_VALUE"""),45793.66666666667)</f>
        <v>45793.66667</v>
      </c>
      <c r="H73" s="1">
        <f>IFERROR(__xludf.DUMMYFUNCTION("""COMPUTED_VALUE"""),664.26)</f>
        <v>664.26</v>
      </c>
      <c r="J73" s="2">
        <f>IFERROR(__xludf.DUMMYFUNCTION("""COMPUTED_VALUE"""),45793.66666666667)</f>
        <v>45793.66667</v>
      </c>
      <c r="K73" s="1">
        <f>IFERROR(__xludf.DUMMYFUNCTION("""COMPUTED_VALUE"""),681.78)</f>
        <v>681.78</v>
      </c>
      <c r="M73" s="2">
        <f>IFERROR(__xludf.DUMMYFUNCTION("""COMPUTED_VALUE"""),45793.66666666667)</f>
        <v>45793.66667</v>
      </c>
      <c r="N73" s="1">
        <f>IFERROR(__xludf.DUMMYFUNCTION("""COMPUTED_VALUE"""),9.04904493E8)</f>
        <v>904904493</v>
      </c>
    </row>
    <row r="74">
      <c r="A74" s="2">
        <f>IFERROR(__xludf.DUMMYFUNCTION("""COMPUTED_VALUE"""),45800.66666666667)</f>
        <v>45800.66667</v>
      </c>
      <c r="B74" s="1">
        <f>IFERROR(__xludf.DUMMYFUNCTION("""COMPUTED_VALUE"""),676.06)</f>
        <v>676.06</v>
      </c>
      <c r="D74" s="2">
        <f>IFERROR(__xludf.DUMMYFUNCTION("""COMPUTED_VALUE"""),45800.66666666667)</f>
        <v>45800.66667</v>
      </c>
      <c r="E74" s="1">
        <f>IFERROR(__xludf.DUMMYFUNCTION("""COMPUTED_VALUE"""),683.47)</f>
        <v>683.47</v>
      </c>
      <c r="G74" s="2">
        <f>IFERROR(__xludf.DUMMYFUNCTION("""COMPUTED_VALUE"""),45800.66666666667)</f>
        <v>45800.66667</v>
      </c>
      <c r="H74" s="1">
        <f>IFERROR(__xludf.DUMMYFUNCTION("""COMPUTED_VALUE"""),646.59)</f>
        <v>646.59</v>
      </c>
      <c r="J74" s="2">
        <f>IFERROR(__xludf.DUMMYFUNCTION("""COMPUTED_VALUE"""),45800.66666666667)</f>
        <v>45800.66667</v>
      </c>
      <c r="K74" s="1">
        <f>IFERROR(__xludf.DUMMYFUNCTION("""COMPUTED_VALUE"""),657.34)</f>
        <v>657.34</v>
      </c>
      <c r="M74" s="2">
        <f>IFERROR(__xludf.DUMMYFUNCTION("""COMPUTED_VALUE"""),45800.66666666667)</f>
        <v>45800.66667</v>
      </c>
      <c r="N74" s="1">
        <f>IFERROR(__xludf.DUMMYFUNCTION("""COMPUTED_VALUE"""),8.20783922E8)</f>
        <v>820783922</v>
      </c>
    </row>
    <row r="75">
      <c r="A75" s="2">
        <f>IFERROR(__xludf.DUMMYFUNCTION("""COMPUTED_VALUE"""),45807.66666666667)</f>
        <v>45807.66667</v>
      </c>
      <c r="B75" s="1">
        <f>IFERROR(__xludf.DUMMYFUNCTION("""COMPUTED_VALUE"""),662.38)</f>
        <v>662.38</v>
      </c>
      <c r="D75" s="2">
        <f>IFERROR(__xludf.DUMMYFUNCTION("""COMPUTED_VALUE"""),45807.66666666667)</f>
        <v>45807.66667</v>
      </c>
      <c r="E75" s="1">
        <f>IFERROR(__xludf.DUMMYFUNCTION("""COMPUTED_VALUE"""),672.99)</f>
        <v>672.99</v>
      </c>
      <c r="G75" s="2">
        <f>IFERROR(__xludf.DUMMYFUNCTION("""COMPUTED_VALUE"""),45807.66666666667)</f>
        <v>45807.66667</v>
      </c>
      <c r="H75" s="1">
        <f>IFERROR(__xludf.DUMMYFUNCTION("""COMPUTED_VALUE"""),660.24)</f>
        <v>660.24</v>
      </c>
      <c r="J75" s="2">
        <f>IFERROR(__xludf.DUMMYFUNCTION("""COMPUTED_VALUE"""),45807.66666666667)</f>
        <v>45807.66667</v>
      </c>
      <c r="K75" s="1">
        <f>IFERROR(__xludf.DUMMYFUNCTION("""COMPUTED_VALUE"""),668.55)</f>
        <v>668.55</v>
      </c>
      <c r="M75" s="2">
        <f>IFERROR(__xludf.DUMMYFUNCTION("""COMPUTED_VALUE"""),45807.66666666667)</f>
        <v>45807.66667</v>
      </c>
      <c r="N75" s="1">
        <f>IFERROR(__xludf.DUMMYFUNCTION("""COMPUTED_VALUE"""),7.20270376E8)</f>
        <v>720270376</v>
      </c>
    </row>
    <row r="76">
      <c r="A76" s="2">
        <f>IFERROR(__xludf.DUMMYFUNCTION("""COMPUTED_VALUE"""),45814.66666666667)</f>
        <v>45814.66667</v>
      </c>
      <c r="B76" s="1">
        <f>IFERROR(__xludf.DUMMYFUNCTION("""COMPUTED_VALUE"""),665.89)</f>
        <v>665.89</v>
      </c>
      <c r="D76" s="2">
        <f>IFERROR(__xludf.DUMMYFUNCTION("""COMPUTED_VALUE"""),45814.66666666667)</f>
        <v>45814.66667</v>
      </c>
      <c r="E76" s="1">
        <f>IFERROR(__xludf.DUMMYFUNCTION("""COMPUTED_VALUE"""),682.08)</f>
        <v>682.08</v>
      </c>
      <c r="G76" s="2">
        <f>IFERROR(__xludf.DUMMYFUNCTION("""COMPUTED_VALUE"""),45814.66666666667)</f>
        <v>45814.66667</v>
      </c>
      <c r="H76" s="1">
        <f>IFERROR(__xludf.DUMMYFUNCTION("""COMPUTED_VALUE"""),658.64)</f>
        <v>658.64</v>
      </c>
      <c r="J76" s="2">
        <f>IFERROR(__xludf.DUMMYFUNCTION("""COMPUTED_VALUE"""),45814.66666666667)</f>
        <v>45814.66667</v>
      </c>
      <c r="K76" s="1">
        <f>IFERROR(__xludf.DUMMYFUNCTION("""COMPUTED_VALUE"""),680.18)</f>
        <v>680.18</v>
      </c>
      <c r="M76" s="2">
        <f>IFERROR(__xludf.DUMMYFUNCTION("""COMPUTED_VALUE"""),45814.66666666667)</f>
        <v>45814.66667</v>
      </c>
      <c r="N76" s="1">
        <f>IFERROR(__xludf.DUMMYFUNCTION("""COMPUTED_VALUE"""),8.13385416E8)</f>
        <v>813385416</v>
      </c>
    </row>
    <row r="77">
      <c r="A77" s="2">
        <f>IFERROR(__xludf.DUMMYFUNCTION("""COMPUTED_VALUE"""),45821.66666666667)</f>
        <v>45821.66667</v>
      </c>
      <c r="B77" s="1">
        <f>IFERROR(__xludf.DUMMYFUNCTION("""COMPUTED_VALUE"""),681.3)</f>
        <v>681.3</v>
      </c>
      <c r="D77" s="2">
        <f>IFERROR(__xludf.DUMMYFUNCTION("""COMPUTED_VALUE"""),45821.66666666667)</f>
        <v>45821.66667</v>
      </c>
      <c r="E77" s="1">
        <f>IFERROR(__xludf.DUMMYFUNCTION("""COMPUTED_VALUE"""),686.23)</f>
        <v>686.23</v>
      </c>
      <c r="G77" s="2">
        <f>IFERROR(__xludf.DUMMYFUNCTION("""COMPUTED_VALUE"""),45821.66666666667)</f>
        <v>45821.66667</v>
      </c>
      <c r="H77" s="1">
        <f>IFERROR(__xludf.DUMMYFUNCTION("""COMPUTED_VALUE"""),662.55)</f>
        <v>662.55</v>
      </c>
      <c r="J77" s="2">
        <f>IFERROR(__xludf.DUMMYFUNCTION("""COMPUTED_VALUE"""),45821.66666666667)</f>
        <v>45821.66667</v>
      </c>
      <c r="K77" s="1">
        <f>IFERROR(__xludf.DUMMYFUNCTION("""COMPUTED_VALUE"""),665.15)</f>
        <v>665.15</v>
      </c>
      <c r="M77" s="2">
        <f>IFERROR(__xludf.DUMMYFUNCTION("""COMPUTED_VALUE"""),45821.66666666667)</f>
        <v>45821.66667</v>
      </c>
      <c r="N77" s="1">
        <f>IFERROR(__xludf.DUMMYFUNCTION("""COMPUTED_VALUE"""),9.25223613E8)</f>
        <v>925223613</v>
      </c>
    </row>
    <row r="78">
      <c r="A78" s="2">
        <f>IFERROR(__xludf.DUMMYFUNCTION("""COMPUTED_VALUE"""),45828.66666666667)</f>
        <v>45828.66667</v>
      </c>
      <c r="B78" s="1">
        <f>IFERROR(__xludf.DUMMYFUNCTION("""COMPUTED_VALUE"""),671.43)</f>
        <v>671.43</v>
      </c>
      <c r="D78" s="2">
        <f>IFERROR(__xludf.DUMMYFUNCTION("""COMPUTED_VALUE"""),45828.66666666667)</f>
        <v>45828.66667</v>
      </c>
      <c r="E78" s="1">
        <f>IFERROR(__xludf.DUMMYFUNCTION("""COMPUTED_VALUE"""),689.46)</f>
        <v>689.46</v>
      </c>
      <c r="G78" s="2">
        <f>IFERROR(__xludf.DUMMYFUNCTION("""COMPUTED_VALUE"""),45828.66666666667)</f>
        <v>45828.66667</v>
      </c>
      <c r="H78" s="1">
        <f>IFERROR(__xludf.DUMMYFUNCTION("""COMPUTED_VALUE"""),668.26)</f>
        <v>668.26</v>
      </c>
      <c r="J78" s="2">
        <f>IFERROR(__xludf.DUMMYFUNCTION("""COMPUTED_VALUE"""),45828.66666666667)</f>
        <v>45828.66667</v>
      </c>
      <c r="K78" s="1">
        <f>IFERROR(__xludf.DUMMYFUNCTION("""COMPUTED_VALUE"""),686.9)</f>
        <v>686.9</v>
      </c>
      <c r="M78" s="2">
        <f>IFERROR(__xludf.DUMMYFUNCTION("""COMPUTED_VALUE"""),45828.66666666667)</f>
        <v>45828.66667</v>
      </c>
      <c r="N78" s="1">
        <f>IFERROR(__xludf.DUMMYFUNCTION("""COMPUTED_VALUE"""),8.44492779E8)</f>
        <v>844492779</v>
      </c>
    </row>
    <row r="79">
      <c r="A79" s="2">
        <f>IFERROR(__xludf.DUMMYFUNCTION("""COMPUTED_VALUE"""),45835.66666666667)</f>
        <v>45835.66667</v>
      </c>
      <c r="B79" s="1">
        <f>IFERROR(__xludf.DUMMYFUNCTION("""COMPUTED_VALUE"""),685.19)</f>
        <v>685.19</v>
      </c>
      <c r="D79" s="2">
        <f>IFERROR(__xludf.DUMMYFUNCTION("""COMPUTED_VALUE"""),45835.66666666667)</f>
        <v>45835.66667</v>
      </c>
      <c r="E79" s="1">
        <f>IFERROR(__xludf.DUMMYFUNCTION("""COMPUTED_VALUE"""),724.02)</f>
        <v>724.02</v>
      </c>
      <c r="G79" s="2">
        <f>IFERROR(__xludf.DUMMYFUNCTION("""COMPUTED_VALUE"""),45835.66666666667)</f>
        <v>45835.66667</v>
      </c>
      <c r="H79" s="1">
        <f>IFERROR(__xludf.DUMMYFUNCTION("""COMPUTED_VALUE"""),680.74)</f>
        <v>680.74</v>
      </c>
      <c r="J79" s="2">
        <f>IFERROR(__xludf.DUMMYFUNCTION("""COMPUTED_VALUE"""),45835.66666666667)</f>
        <v>45835.66667</v>
      </c>
      <c r="K79" s="1">
        <f>IFERROR(__xludf.DUMMYFUNCTION("""COMPUTED_VALUE"""),720.11)</f>
        <v>720.11</v>
      </c>
      <c r="M79" s="2">
        <f>IFERROR(__xludf.DUMMYFUNCTION("""COMPUTED_VALUE"""),45835.66666666667)</f>
        <v>45835.66667</v>
      </c>
      <c r="N79" s="1">
        <f>IFERROR(__xludf.DUMMYFUNCTION("""COMPUTED_VALUE"""),1.091874541E9)</f>
        <v>1091874541</v>
      </c>
    </row>
    <row r="80">
      <c r="A80" s="2">
        <f>IFERROR(__xludf.DUMMYFUNCTION("""COMPUTED_VALUE"""),45841.54166666667)</f>
        <v>45841.54167</v>
      </c>
      <c r="B80" s="1">
        <f>IFERROR(__xludf.DUMMYFUNCTION("""COMPUTED_VALUE"""),725.2)</f>
        <v>725.2</v>
      </c>
      <c r="D80" s="2">
        <f>IFERROR(__xludf.DUMMYFUNCTION("""COMPUTED_VALUE"""),45841.54166666667)</f>
        <v>45841.54167</v>
      </c>
      <c r="E80" s="1">
        <f>IFERROR(__xludf.DUMMYFUNCTION("""COMPUTED_VALUE"""),752.87)</f>
        <v>752.87</v>
      </c>
      <c r="G80" s="2">
        <f>IFERROR(__xludf.DUMMYFUNCTION("""COMPUTED_VALUE"""),45841.54166666667)</f>
        <v>45841.54167</v>
      </c>
      <c r="H80" s="1">
        <f>IFERROR(__xludf.DUMMYFUNCTION("""COMPUTED_VALUE"""),722.56)</f>
        <v>722.56</v>
      </c>
      <c r="J80" s="2">
        <f>IFERROR(__xludf.DUMMYFUNCTION("""COMPUTED_VALUE"""),45841.54166666667)</f>
        <v>45841.54167</v>
      </c>
      <c r="K80" s="1">
        <f>IFERROR(__xludf.DUMMYFUNCTION("""COMPUTED_VALUE"""),751.57)</f>
        <v>751.57</v>
      </c>
      <c r="M80" s="2">
        <f>IFERROR(__xludf.DUMMYFUNCTION("""COMPUTED_VALUE"""),45841.54166666667)</f>
        <v>45841.54167</v>
      </c>
      <c r="N80" s="1">
        <f>IFERROR(__xludf.DUMMYFUNCTION("""COMPUTED_VALUE"""),8.75762711E8)</f>
        <v>875762711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IFERROR(__xludf.DUMMYFUNCTION("""COMPUTED_VALUE"""),749.58)</f>
        <v>749.58</v>
      </c>
      <c r="D81" s="2">
        <f>IFERROR(__xludf.DUMMYFUNCTION("""COMPUTED_VALUE"""),45849.66666666667)</f>
        <v>45849.66667</v>
      </c>
      <c r="E81" s="1">
        <f>IFERROR(__xludf.DUMMYFUNCTION("""COMPUTED_VALUE"""),752.43)</f>
        <v>752.43</v>
      </c>
      <c r="G81" s="2">
        <f>IFERROR(__xludf.DUMMYFUNCTION("""COMPUTED_VALUE"""),45849.66666666667)</f>
        <v>45849.66667</v>
      </c>
      <c r="H81" s="1">
        <f>IFERROR(__xludf.DUMMYFUNCTION("""COMPUTED_VALUE"""),727.17)</f>
        <v>727.17</v>
      </c>
      <c r="J81" s="2">
        <f>IFERROR(__xludf.DUMMYFUNCTION("""COMPUTED_VALUE"""),45849.66666666667)</f>
        <v>45849.66667</v>
      </c>
      <c r="K81" s="1">
        <f>IFERROR(__xludf.DUMMYFUNCTION("""COMPUTED_VALUE"""),734.42)</f>
        <v>734.42</v>
      </c>
      <c r="M81" s="2">
        <f>IFERROR(__xludf.DUMMYFUNCTION("""COMPUTED_VALUE"""),45849.66666666667)</f>
        <v>45849.66667</v>
      </c>
      <c r="N81" s="1">
        <f>IFERROR(__xludf.DUMMYFUNCTION("""COMPUTED_VALUE"""),1.022487923E9)</f>
        <v>1022487923</v>
      </c>
    </row>
    <row r="82">
      <c r="A82" s="2">
        <f>IFERROR(__xludf.DUMMYFUNCTION("""COMPUTED_VALUE"""),45856.66666666667)</f>
        <v>45856.66667</v>
      </c>
      <c r="B82" s="1">
        <f>IFERROR(__xludf.DUMMYFUNCTION("""COMPUTED_VALUE"""),733.82)</f>
        <v>733.82</v>
      </c>
      <c r="D82" s="2">
        <f>IFERROR(__xludf.DUMMYFUNCTION("""COMPUTED_VALUE"""),45856.66666666667)</f>
        <v>45856.66667</v>
      </c>
      <c r="E82" s="1">
        <f>IFERROR(__xludf.DUMMYFUNCTION("""COMPUTED_VALUE"""),742.74)</f>
        <v>742.74</v>
      </c>
      <c r="G82" s="2">
        <f>IFERROR(__xludf.DUMMYFUNCTION("""COMPUTED_VALUE"""),45856.66666666667)</f>
        <v>45856.66667</v>
      </c>
      <c r="H82" s="1">
        <f>IFERROR(__xludf.DUMMYFUNCTION("""COMPUTED_VALUE"""),715.33)</f>
        <v>715.33</v>
      </c>
      <c r="J82" s="2">
        <f>IFERROR(__xludf.DUMMYFUNCTION("""COMPUTED_VALUE"""),45856.66666666667)</f>
        <v>45856.66667</v>
      </c>
      <c r="K82" s="1">
        <f>IFERROR(__xludf.DUMMYFUNCTION("""COMPUTED_VALUE"""),741.26)</f>
        <v>741.26</v>
      </c>
      <c r="M82" s="2">
        <f>IFERROR(__xludf.DUMMYFUNCTION("""COMPUTED_VALUE"""),45856.66666666667)</f>
        <v>45856.66667</v>
      </c>
      <c r="N82" s="1">
        <f>IFERROR(__xludf.DUMMYFUNCTION("""COMPUTED_VALUE"""),1.518648183E9)</f>
        <v>1518648183</v>
      </c>
    </row>
    <row r="83">
      <c r="A83" s="2">
        <f>IFERROR(__xludf.DUMMYFUNCTION("""COMPUTED_VALUE"""),45863.66666666667)</f>
        <v>45863.66667</v>
      </c>
      <c r="B83" s="1">
        <f>IFERROR(__xludf.DUMMYFUNCTION("""COMPUTED_VALUE"""),741.38)</f>
        <v>741.38</v>
      </c>
      <c r="D83" s="2">
        <f>IFERROR(__xludf.DUMMYFUNCTION("""COMPUTED_VALUE"""),45863.66666666667)</f>
        <v>45863.66667</v>
      </c>
      <c r="E83" s="1">
        <f>IFERROR(__xludf.DUMMYFUNCTION("""COMPUTED_VALUE"""),761.58)</f>
        <v>761.58</v>
      </c>
      <c r="G83" s="2">
        <f>IFERROR(__xludf.DUMMYFUNCTION("""COMPUTED_VALUE"""),45863.66666666667)</f>
        <v>45863.66667</v>
      </c>
      <c r="H83" s="1">
        <f>IFERROR(__xludf.DUMMYFUNCTION("""COMPUTED_VALUE"""),738.35)</f>
        <v>738.35</v>
      </c>
      <c r="J83" s="2">
        <f>IFERROR(__xludf.DUMMYFUNCTION("""COMPUTED_VALUE"""),45863.66666666667)</f>
        <v>45863.66667</v>
      </c>
      <c r="K83" s="1">
        <f>IFERROR(__xludf.DUMMYFUNCTION("""COMPUTED_VALUE"""),756.06)</f>
        <v>756.06</v>
      </c>
      <c r="M83" s="2">
        <f>IFERROR(__xludf.DUMMYFUNCTION("""COMPUTED_VALUE"""),45863.66666666667)</f>
        <v>45863.66667</v>
      </c>
      <c r="N83" s="1">
        <f>IFERROR(__xludf.DUMMYFUNCTION("""COMPUTED_VALUE"""),1.330738808E9)</f>
        <v>1330738808</v>
      </c>
    </row>
    <row r="84">
      <c r="A84" s="2">
        <f>IFERROR(__xludf.DUMMYFUNCTION("""COMPUTED_VALUE"""),45870.66666666667)</f>
        <v>45870.66667</v>
      </c>
      <c r="B84" s="1">
        <f>IFERROR(__xludf.DUMMYFUNCTION("""COMPUTED_VALUE"""),755.45)</f>
        <v>755.45</v>
      </c>
      <c r="D84" s="2">
        <f>IFERROR(__xludf.DUMMYFUNCTION("""COMPUTED_VALUE"""),45870.66666666667)</f>
        <v>45870.66667</v>
      </c>
      <c r="E84" s="1">
        <f>IFERROR(__xludf.DUMMYFUNCTION("""COMPUTED_VALUE"""),757.87)</f>
        <v>757.87</v>
      </c>
      <c r="G84" s="2">
        <f>IFERROR(__xludf.DUMMYFUNCTION("""COMPUTED_VALUE"""),45870.66666666667)</f>
        <v>45870.66667</v>
      </c>
      <c r="H84" s="1">
        <f>IFERROR(__xludf.DUMMYFUNCTION("""COMPUTED_VALUE"""),710.66)</f>
        <v>710.66</v>
      </c>
      <c r="J84" s="2">
        <f>IFERROR(__xludf.DUMMYFUNCTION("""COMPUTED_VALUE"""),45870.66666666667)</f>
        <v>45870.66667</v>
      </c>
      <c r="K84" s="1">
        <f>IFERROR(__xludf.DUMMYFUNCTION("""COMPUTED_VALUE"""),720.16)</f>
        <v>720.16</v>
      </c>
      <c r="M84" s="2">
        <f>IFERROR(__xludf.DUMMYFUNCTION("""COMPUTED_VALUE"""),45870.66666666667)</f>
        <v>45870.66667</v>
      </c>
      <c r="N84" s="1">
        <f>IFERROR(__xludf.DUMMYFUNCTION("""COMPUTED_VALUE"""),1.23788256E9)</f>
        <v>1237882560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IFERROR(__xludf.DUMMYFUNCTION("""COMPUTED_VALUE"""),723.71)</f>
        <v>723.71</v>
      </c>
      <c r="D85" s="2">
        <f>IFERROR(__xludf.DUMMYFUNCTION("""COMPUTED_VALUE"""),45877.66666666667)</f>
        <v>45877.66667</v>
      </c>
      <c r="E85" s="1">
        <f>IFERROR(__xludf.DUMMYFUNCTION("""COMPUTED_VALUE"""),730.56)</f>
        <v>730.56</v>
      </c>
      <c r="G85" s="2">
        <f>IFERROR(__xludf.DUMMYFUNCTION("""COMPUTED_VALUE"""),45877.66666666667)</f>
        <v>45877.66667</v>
      </c>
      <c r="H85" s="1">
        <f>IFERROR(__xludf.DUMMYFUNCTION("""COMPUTED_VALUE"""),711.89)</f>
        <v>711.89</v>
      </c>
      <c r="J85" s="2">
        <f>IFERROR(__xludf.DUMMYFUNCTION("""COMPUTED_VALUE"""),45877.66666666667)</f>
        <v>45877.66667</v>
      </c>
      <c r="K85" s="1">
        <f>IFERROR(__xludf.DUMMYFUNCTION("""COMPUTED_VALUE"""),722.72)</f>
        <v>722.72</v>
      </c>
      <c r="M85" s="2">
        <f>IFERROR(__xludf.DUMMYFUNCTION("""COMPUTED_VALUE"""),45877.66666666667)</f>
        <v>45877.66667</v>
      </c>
      <c r="N85" s="1">
        <f>IFERROR(__xludf.DUMMYFUNCTION("""COMPUTED_VALUE"""),9.58199283E8)</f>
        <v>958199283</v>
      </c>
    </row>
    <row r="86">
      <c r="A86" s="2">
        <f>IFERROR(__xludf.DUMMYFUNCTION("""COMPUTED_VALUE"""),45884.66666666667)</f>
        <v>45884.66667</v>
      </c>
      <c r="B86" s="1">
        <f>IFERROR(__xludf.DUMMYFUNCTION("""COMPUTED_VALUE"""),723.9)</f>
        <v>723.9</v>
      </c>
      <c r="D86" s="2">
        <f>IFERROR(__xludf.DUMMYFUNCTION("""COMPUTED_VALUE"""),45884.66666666667)</f>
        <v>45884.66667</v>
      </c>
      <c r="E86" s="1">
        <f>IFERROR(__xludf.DUMMYFUNCTION("""COMPUTED_VALUE"""),744.75)</f>
        <v>744.75</v>
      </c>
      <c r="G86" s="2">
        <f>IFERROR(__xludf.DUMMYFUNCTION("""COMPUTED_VALUE"""),45884.66666666667)</f>
        <v>45884.66667</v>
      </c>
      <c r="H86" s="1">
        <f>IFERROR(__xludf.DUMMYFUNCTION("""COMPUTED_VALUE"""),720.18)</f>
        <v>720.18</v>
      </c>
      <c r="J86" s="2">
        <f>IFERROR(__xludf.DUMMYFUNCTION("""COMPUTED_VALUE"""),45884.66666666667)</f>
        <v>45884.66667</v>
      </c>
      <c r="K86" s="1">
        <f>IFERROR(__xludf.DUMMYFUNCTION("""COMPUTED_VALUE"""),730.59)</f>
        <v>730.59</v>
      </c>
      <c r="M86" s="2">
        <f>IFERROR(__xludf.DUMMYFUNCTION("""COMPUTED_VALUE"""),45884.66666666667)</f>
        <v>45884.66667</v>
      </c>
      <c r="N86" s="1">
        <f>IFERROR(__xludf.DUMMYFUNCTION("""COMPUTED_VALUE"""),9.89640913E8)</f>
        <v>989640913</v>
      </c>
    </row>
    <row r="87">
      <c r="A87" s="2">
        <f>IFERROR(__xludf.DUMMYFUNCTION("""COMPUTED_VALUE"""),45891.66666666667)</f>
        <v>45891.66667</v>
      </c>
      <c r="B87" s="1">
        <f>IFERROR(__xludf.DUMMYFUNCTION("""COMPUTED_VALUE"""),729.41)</f>
        <v>729.41</v>
      </c>
      <c r="D87" s="2">
        <f>IFERROR(__xludf.DUMMYFUNCTION("""COMPUTED_VALUE"""),45891.66666666667)</f>
        <v>45891.66667</v>
      </c>
      <c r="E87" s="1">
        <f>IFERROR(__xludf.DUMMYFUNCTION("""COMPUTED_VALUE"""),755.83)</f>
        <v>755.83</v>
      </c>
      <c r="G87" s="2">
        <f>IFERROR(__xludf.DUMMYFUNCTION("""COMPUTED_VALUE"""),45891.66666666667)</f>
        <v>45891.66667</v>
      </c>
      <c r="H87" s="1">
        <f>IFERROR(__xludf.DUMMYFUNCTION("""COMPUTED_VALUE"""),727.53)</f>
        <v>727.53</v>
      </c>
      <c r="J87" s="2">
        <f>IFERROR(__xludf.DUMMYFUNCTION("""COMPUTED_VALUE"""),45891.66666666667)</f>
        <v>45891.66667</v>
      </c>
      <c r="K87" s="1">
        <f>IFERROR(__xludf.DUMMYFUNCTION("""COMPUTED_VALUE"""),754.6)</f>
        <v>754.6</v>
      </c>
      <c r="M87" s="2">
        <f>IFERROR(__xludf.DUMMYFUNCTION("""COMPUTED_VALUE"""),45891.66666666667)</f>
        <v>45891.66667</v>
      </c>
      <c r="N87" s="1">
        <f>IFERROR(__xludf.DUMMYFUNCTION("""COMPUTED_VALUE"""),1.005261192E9)</f>
        <v>1005261192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IFERROR(__xludf.DUMMYFUNCTION("""COMPUTED_VALUE"""),753.7)</f>
        <v>753.7</v>
      </c>
      <c r="D88" s="2">
        <f>IFERROR(__xludf.DUMMYFUNCTION("""COMPUTED_VALUE"""),45898.66666666667)</f>
        <v>45898.66667</v>
      </c>
      <c r="E88" s="1">
        <f>IFERROR(__xludf.DUMMYFUNCTION("""COMPUTED_VALUE"""),773.94)</f>
        <v>773.94</v>
      </c>
      <c r="G88" s="2">
        <f>IFERROR(__xludf.DUMMYFUNCTION("""COMPUTED_VALUE"""),45898.66666666667)</f>
        <v>45898.66667</v>
      </c>
      <c r="H88" s="1">
        <f>IFERROR(__xludf.DUMMYFUNCTION("""COMPUTED_VALUE"""),750.54)</f>
        <v>750.54</v>
      </c>
      <c r="J88" s="2">
        <f>IFERROR(__xludf.DUMMYFUNCTION("""COMPUTED_VALUE"""),45898.66666666667)</f>
        <v>45898.66667</v>
      </c>
      <c r="K88" s="1">
        <f>IFERROR(__xludf.DUMMYFUNCTION("""COMPUTED_VALUE"""),770.13)</f>
        <v>770.13</v>
      </c>
      <c r="M88" s="2">
        <f>IFERROR(__xludf.DUMMYFUNCTION("""COMPUTED_VALUE"""),45898.66666666667)</f>
        <v>45898.66667</v>
      </c>
      <c r="N88" s="1">
        <f>IFERROR(__xludf.DUMMYFUNCTION("""COMPUTED_VALUE"""),1.035142827E9)</f>
        <v>1035142827</v>
      </c>
    </row>
    <row r="89">
      <c r="A89" s="2">
        <f>IFERROR(__xludf.DUMMYFUNCTION("""COMPUTED_VALUE"""),45905.66666666667)</f>
        <v>45905.66667</v>
      </c>
      <c r="B89" s="1">
        <f>IFERROR(__xludf.DUMMYFUNCTION("""COMPUTED_VALUE"""),764.07)</f>
        <v>764.07</v>
      </c>
      <c r="D89" s="2">
        <f>IFERROR(__xludf.DUMMYFUNCTION("""COMPUTED_VALUE"""),45905.66666666667)</f>
        <v>45905.66667</v>
      </c>
      <c r="E89" s="1">
        <f>IFERROR(__xludf.DUMMYFUNCTION("""COMPUTED_VALUE"""),777.15)</f>
        <v>777.15</v>
      </c>
      <c r="G89" s="2">
        <f>IFERROR(__xludf.DUMMYFUNCTION("""COMPUTED_VALUE"""),45905.66666666667)</f>
        <v>45905.66667</v>
      </c>
      <c r="H89" s="1">
        <f>IFERROR(__xludf.DUMMYFUNCTION("""COMPUTED_VALUE"""),752.22)</f>
        <v>752.22</v>
      </c>
      <c r="J89" s="2">
        <f>IFERROR(__xludf.DUMMYFUNCTION("""COMPUTED_VALUE"""),45905.66666666667)</f>
        <v>45905.66667</v>
      </c>
      <c r="K89" s="1">
        <f>IFERROR(__xludf.DUMMYFUNCTION("""COMPUTED_VALUE"""),755.16)</f>
        <v>755.16</v>
      </c>
      <c r="M89" s="2">
        <f>IFERROR(__xludf.DUMMYFUNCTION("""COMPUTED_VALUE"""),45905.66666666667)</f>
        <v>45905.66667</v>
      </c>
      <c r="N89" s="1">
        <f>IFERROR(__xludf.DUMMYFUNCTION("""COMPUTED_VALUE"""),8.83711816E8)</f>
        <v>883711816</v>
      </c>
    </row>
    <row r="90">
      <c r="A90" s="2">
        <f>IFERROR(__xludf.DUMMYFUNCTION("""COMPUTED_VALUE"""),45912.66666666667)</f>
        <v>45912.66667</v>
      </c>
      <c r="B90" s="1">
        <f>IFERROR(__xludf.DUMMYFUNCTION("""COMPUTED_VALUE"""),756.8)</f>
        <v>756.8</v>
      </c>
      <c r="D90" s="2">
        <f>IFERROR(__xludf.DUMMYFUNCTION("""COMPUTED_VALUE"""),45912.66666666667)</f>
        <v>45912.66667</v>
      </c>
      <c r="E90" s="1">
        <f>IFERROR(__xludf.DUMMYFUNCTION("""COMPUTED_VALUE"""),775.73)</f>
        <v>775.73</v>
      </c>
      <c r="G90" s="2">
        <f>IFERROR(__xludf.DUMMYFUNCTION("""COMPUTED_VALUE"""),45912.66666666667)</f>
        <v>45912.66667</v>
      </c>
      <c r="H90" s="1">
        <f>IFERROR(__xludf.DUMMYFUNCTION("""COMPUTED_VALUE"""),747.8)</f>
        <v>747.8</v>
      </c>
      <c r="J90" s="2">
        <f>IFERROR(__xludf.DUMMYFUNCTION("""COMPUTED_VALUE"""),45912.66666666667)</f>
        <v>45912.66667</v>
      </c>
      <c r="K90" s="1">
        <f>IFERROR(__xludf.DUMMYFUNCTION("""COMPUTED_VALUE"""),774.02)</f>
        <v>774.02</v>
      </c>
      <c r="M90" s="2">
        <f>IFERROR(__xludf.DUMMYFUNCTION("""COMPUTED_VALUE"""),45912.66666666667)</f>
        <v>45912.66667</v>
      </c>
      <c r="N90" s="1">
        <f>IFERROR(__xludf.DUMMYFUNCTION("""COMPUTED_VALUE"""),1.122203553E9)</f>
        <v>1122203553</v>
      </c>
    </row>
    <row r="91">
      <c r="A91" s="2">
        <f>IFERROR(__xludf.DUMMYFUNCTION("""COMPUTED_VALUE"""),45919.66666666667)</f>
        <v>45919.66667</v>
      </c>
      <c r="B91" s="1">
        <f>IFERROR(__xludf.DUMMYFUNCTION("""COMPUTED_VALUE"""),775.46)</f>
        <v>775.46</v>
      </c>
      <c r="D91" s="2">
        <f>IFERROR(__xludf.DUMMYFUNCTION("""COMPUTED_VALUE"""),45919.66666666667)</f>
        <v>45919.66667</v>
      </c>
      <c r="E91" s="1">
        <f>IFERROR(__xludf.DUMMYFUNCTION("""COMPUTED_VALUE"""),795.57)</f>
        <v>795.57</v>
      </c>
      <c r="G91" s="2">
        <f>IFERROR(__xludf.DUMMYFUNCTION("""COMPUTED_VALUE"""),45919.66666666667)</f>
        <v>45919.66667</v>
      </c>
      <c r="H91" s="1">
        <f>IFERROR(__xludf.DUMMYFUNCTION("""COMPUTED_VALUE"""),766.8)</f>
        <v>766.8</v>
      </c>
      <c r="J91" s="2">
        <f>IFERROR(__xludf.DUMMYFUNCTION("""COMPUTED_VALUE"""),45919.66666666667)</f>
        <v>45919.66667</v>
      </c>
      <c r="K91" s="1">
        <f>IFERROR(__xludf.DUMMYFUNCTION("""COMPUTED_VALUE"""),793.12)</f>
        <v>793.12</v>
      </c>
      <c r="M91" s="2">
        <f>IFERROR(__xludf.DUMMYFUNCTION("""COMPUTED_VALUE"""),45919.66666666667)</f>
        <v>45919.66667</v>
      </c>
      <c r="N91" s="1">
        <f>IFERROR(__xludf.DUMMYFUNCTION("""COMPUTED_VALUE"""),1.352988452E9)</f>
        <v>1352988452</v>
      </c>
    </row>
  </sheetData>
  <drawing r:id="rId1"/>
</worksheet>
</file>