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IFERROR(__xludf.DUMMYFUNCTION("GOOGLEFINANCE(""DJUSBM"",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IFERROR(__xludf.DUMMYFUNCTION("GOOGLEFINANCE(""DJUSBM"",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IFERROR(__xludf.DUMMYFUNCTION("GOOGLEFINANCE(""DJUSBM"",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IFERROR(__xludf.DUMMYFUNCTION("GOOGLEFINANCE(""DJUSBM"",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IFERROR(__xludf.DUMMYFUNCTION("GOOGLEFINANCE(""DJUSBM"",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IFERROR(__xludf.DUMMYFUNCTION("""COMPUTED_VALUE"""),563.96)</f>
        <v>563.96</v>
      </c>
      <c r="D2" s="2">
        <f>IFERROR(__xludf.DUMMYFUNCTION("""COMPUTED_VALUE"""),45296.66666666667)</f>
        <v>45296.66667</v>
      </c>
      <c r="E2" s="1">
        <f>IFERROR(__xludf.DUMMYFUNCTION("""COMPUTED_VALUE"""),567.57)</f>
        <v>567.57</v>
      </c>
      <c r="G2" s="2">
        <f>IFERROR(__xludf.DUMMYFUNCTION("""COMPUTED_VALUE"""),45296.66666666667)</f>
        <v>45296.66667</v>
      </c>
      <c r="H2" s="1">
        <f>IFERROR(__xludf.DUMMYFUNCTION("""COMPUTED_VALUE"""),554.66)</f>
        <v>554.66</v>
      </c>
      <c r="J2" s="2">
        <f>IFERROR(__xludf.DUMMYFUNCTION("""COMPUTED_VALUE"""),45296.66666666667)</f>
        <v>45296.66667</v>
      </c>
      <c r="K2" s="1">
        <f>IFERROR(__xludf.DUMMYFUNCTION("""COMPUTED_VALUE"""),557.64)</f>
        <v>557.64</v>
      </c>
      <c r="M2" s="2">
        <f>IFERROR(__xludf.DUMMYFUNCTION("""COMPUTED_VALUE"""),45296.66666666667)</f>
        <v>45296.66667</v>
      </c>
      <c r="N2" s="1">
        <f>IFERROR(__xludf.DUMMYFUNCTION("""COMPUTED_VALUE"""),4.77881865E8)</f>
        <v>477881865</v>
      </c>
    </row>
    <row r="3">
      <c r="A3" s="2">
        <f>IFERROR(__xludf.DUMMYFUNCTION("""COMPUTED_VALUE"""),45303.66666666667)</f>
        <v>45303.66667</v>
      </c>
      <c r="B3" s="1">
        <f>IFERROR(__xludf.DUMMYFUNCTION("""COMPUTED_VALUE"""),556.55)</f>
        <v>556.55</v>
      </c>
      <c r="D3" s="2">
        <f>IFERROR(__xludf.DUMMYFUNCTION("""COMPUTED_VALUE"""),45303.66666666667)</f>
        <v>45303.66667</v>
      </c>
      <c r="E3" s="1">
        <f>IFERROR(__xludf.DUMMYFUNCTION("""COMPUTED_VALUE"""),559.97)</f>
        <v>559.97</v>
      </c>
      <c r="G3" s="2">
        <f>IFERROR(__xludf.DUMMYFUNCTION("""COMPUTED_VALUE"""),45303.66666666667)</f>
        <v>45303.66667</v>
      </c>
      <c r="H3" s="1">
        <f>IFERROR(__xludf.DUMMYFUNCTION("""COMPUTED_VALUE"""),544.23)</f>
        <v>544.23</v>
      </c>
      <c r="J3" s="2">
        <f>IFERROR(__xludf.DUMMYFUNCTION("""COMPUTED_VALUE"""),45303.66666666667)</f>
        <v>45303.66667</v>
      </c>
      <c r="K3" s="1">
        <f>IFERROR(__xludf.DUMMYFUNCTION("""COMPUTED_VALUE"""),548.67)</f>
        <v>548.67</v>
      </c>
      <c r="M3" s="2">
        <f>IFERROR(__xludf.DUMMYFUNCTION("""COMPUTED_VALUE"""),45303.66666666667)</f>
        <v>45303.66667</v>
      </c>
      <c r="N3" s="1">
        <f>IFERROR(__xludf.DUMMYFUNCTION("""COMPUTED_VALUE"""),6.42070993E8)</f>
        <v>642070993</v>
      </c>
    </row>
    <row r="4">
      <c r="A4" s="2">
        <f>IFERROR(__xludf.DUMMYFUNCTION("""COMPUTED_VALUE"""),45310.66666666667)</f>
        <v>45310.66667</v>
      </c>
      <c r="B4" s="1">
        <f>IFERROR(__xludf.DUMMYFUNCTION("""COMPUTED_VALUE"""),546.87)</f>
        <v>546.87</v>
      </c>
      <c r="D4" s="2">
        <f>IFERROR(__xludf.DUMMYFUNCTION("""COMPUTED_VALUE"""),45310.66666666667)</f>
        <v>45310.66667</v>
      </c>
      <c r="E4" s="1">
        <f>IFERROR(__xludf.DUMMYFUNCTION("""COMPUTED_VALUE"""),546.87)</f>
        <v>546.87</v>
      </c>
      <c r="G4" s="2">
        <f>IFERROR(__xludf.DUMMYFUNCTION("""COMPUTED_VALUE"""),45310.66666666667)</f>
        <v>45310.66667</v>
      </c>
      <c r="H4" s="1">
        <f>IFERROR(__xludf.DUMMYFUNCTION("""COMPUTED_VALUE"""),532.67)</f>
        <v>532.67</v>
      </c>
      <c r="J4" s="2">
        <f>IFERROR(__xludf.DUMMYFUNCTION("""COMPUTED_VALUE"""),45310.66666666667)</f>
        <v>45310.66667</v>
      </c>
      <c r="K4" s="1">
        <f>IFERROR(__xludf.DUMMYFUNCTION("""COMPUTED_VALUE"""),537.72)</f>
        <v>537.72</v>
      </c>
      <c r="M4" s="2">
        <f>IFERROR(__xludf.DUMMYFUNCTION("""COMPUTED_VALUE"""),45310.66666666667)</f>
        <v>45310.66667</v>
      </c>
      <c r="N4" s="1">
        <f>IFERROR(__xludf.DUMMYFUNCTION("""COMPUTED_VALUE"""),5.93831585E8)</f>
        <v>593831585</v>
      </c>
    </row>
    <row r="5">
      <c r="A5" s="2">
        <f>IFERROR(__xludf.DUMMYFUNCTION("""COMPUTED_VALUE"""),45317.66666666667)</f>
        <v>45317.66667</v>
      </c>
      <c r="B5" s="1">
        <f>IFERROR(__xludf.DUMMYFUNCTION("""COMPUTED_VALUE"""),535.28)</f>
        <v>535.28</v>
      </c>
      <c r="D5" s="2">
        <f>IFERROR(__xludf.DUMMYFUNCTION("""COMPUTED_VALUE"""),45317.66666666667)</f>
        <v>45317.66667</v>
      </c>
      <c r="E5" s="1">
        <f>IFERROR(__xludf.DUMMYFUNCTION("""COMPUTED_VALUE"""),546.17)</f>
        <v>546.17</v>
      </c>
      <c r="G5" s="2">
        <f>IFERROR(__xludf.DUMMYFUNCTION("""COMPUTED_VALUE"""),45317.66666666667)</f>
        <v>45317.66667</v>
      </c>
      <c r="H5" s="1">
        <f>IFERROR(__xludf.DUMMYFUNCTION("""COMPUTED_VALUE"""),534.11)</f>
        <v>534.11</v>
      </c>
      <c r="J5" s="2">
        <f>IFERROR(__xludf.DUMMYFUNCTION("""COMPUTED_VALUE"""),45317.66666666667)</f>
        <v>45317.66667</v>
      </c>
      <c r="K5" s="1">
        <f>IFERROR(__xludf.DUMMYFUNCTION("""COMPUTED_VALUE"""),540.45)</f>
        <v>540.45</v>
      </c>
      <c r="M5" s="2">
        <f>IFERROR(__xludf.DUMMYFUNCTION("""COMPUTED_VALUE"""),45317.66666666667)</f>
        <v>45317.66667</v>
      </c>
      <c r="N5" s="1">
        <f>IFERROR(__xludf.DUMMYFUNCTION("""COMPUTED_VALUE"""),6.67023789E8)</f>
        <v>667023789</v>
      </c>
    </row>
    <row r="6">
      <c r="A6" s="2">
        <f>IFERROR(__xludf.DUMMYFUNCTION("""COMPUTED_VALUE"""),45324.66666666667)</f>
        <v>45324.66667</v>
      </c>
      <c r="B6" s="1">
        <f>IFERROR(__xludf.DUMMYFUNCTION("""COMPUTED_VALUE"""),540.74)</f>
        <v>540.74</v>
      </c>
      <c r="D6" s="2">
        <f>IFERROR(__xludf.DUMMYFUNCTION("""COMPUTED_VALUE"""),45324.66666666667)</f>
        <v>45324.66667</v>
      </c>
      <c r="E6" s="1">
        <f>IFERROR(__xludf.DUMMYFUNCTION("""COMPUTED_VALUE"""),549.44)</f>
        <v>549.44</v>
      </c>
      <c r="G6" s="2">
        <f>IFERROR(__xludf.DUMMYFUNCTION("""COMPUTED_VALUE"""),45324.66666666667)</f>
        <v>45324.66667</v>
      </c>
      <c r="H6" s="1">
        <f>IFERROR(__xludf.DUMMYFUNCTION("""COMPUTED_VALUE"""),537.32)</f>
        <v>537.32</v>
      </c>
      <c r="J6" s="2">
        <f>IFERROR(__xludf.DUMMYFUNCTION("""COMPUTED_VALUE"""),45324.66666666667)</f>
        <v>45324.66667</v>
      </c>
      <c r="K6" s="1">
        <f>IFERROR(__xludf.DUMMYFUNCTION("""COMPUTED_VALUE"""),544.18)</f>
        <v>544.18</v>
      </c>
      <c r="M6" s="2">
        <f>IFERROR(__xludf.DUMMYFUNCTION("""COMPUTED_VALUE"""),45324.66666666667)</f>
        <v>45324.66667</v>
      </c>
      <c r="N6" s="1">
        <f>IFERROR(__xludf.DUMMYFUNCTION("""COMPUTED_VALUE"""),7.08660087E8)</f>
        <v>708660087</v>
      </c>
    </row>
    <row r="7">
      <c r="A7" s="2">
        <f>IFERROR(__xludf.DUMMYFUNCTION("""COMPUTED_VALUE"""),45331.66666666667)</f>
        <v>45331.66667</v>
      </c>
      <c r="B7" s="1">
        <f>IFERROR(__xludf.DUMMYFUNCTION("""COMPUTED_VALUE"""),541.88)</f>
        <v>541.88</v>
      </c>
      <c r="D7" s="2">
        <f>IFERROR(__xludf.DUMMYFUNCTION("""COMPUTED_VALUE"""),45331.66666666667)</f>
        <v>45331.66667</v>
      </c>
      <c r="E7" s="1">
        <f>IFERROR(__xludf.DUMMYFUNCTION("""COMPUTED_VALUE"""),543.78)</f>
        <v>543.78</v>
      </c>
      <c r="G7" s="2">
        <f>IFERROR(__xludf.DUMMYFUNCTION("""COMPUTED_VALUE"""),45331.66666666667)</f>
        <v>45331.66667</v>
      </c>
      <c r="H7" s="1">
        <f>IFERROR(__xludf.DUMMYFUNCTION("""COMPUTED_VALUE"""),527.51)</f>
        <v>527.51</v>
      </c>
      <c r="J7" s="2">
        <f>IFERROR(__xludf.DUMMYFUNCTION("""COMPUTED_VALUE"""),45331.66666666667)</f>
        <v>45331.66667</v>
      </c>
      <c r="K7" s="1">
        <f>IFERROR(__xludf.DUMMYFUNCTION("""COMPUTED_VALUE"""),541.97)</f>
        <v>541.97</v>
      </c>
      <c r="M7" s="2">
        <f>IFERROR(__xludf.DUMMYFUNCTION("""COMPUTED_VALUE"""),45331.66666666667)</f>
        <v>45331.66667</v>
      </c>
      <c r="N7" s="1">
        <f>IFERROR(__xludf.DUMMYFUNCTION("""COMPUTED_VALUE"""),6.6522762E8)</f>
        <v>665227620</v>
      </c>
    </row>
    <row r="8">
      <c r="A8" s="2">
        <f>IFERROR(__xludf.DUMMYFUNCTION("""COMPUTED_VALUE"""),45338.66666666667)</f>
        <v>45338.66667</v>
      </c>
      <c r="B8" s="1">
        <f>IFERROR(__xludf.DUMMYFUNCTION("""COMPUTED_VALUE"""),542.09)</f>
        <v>542.09</v>
      </c>
      <c r="D8" s="2">
        <f>IFERROR(__xludf.DUMMYFUNCTION("""COMPUTED_VALUE"""),45338.66666666667)</f>
        <v>45338.66667</v>
      </c>
      <c r="E8" s="1">
        <f>IFERROR(__xludf.DUMMYFUNCTION("""COMPUTED_VALUE"""),559.44)</f>
        <v>559.44</v>
      </c>
      <c r="G8" s="2">
        <f>IFERROR(__xludf.DUMMYFUNCTION("""COMPUTED_VALUE"""),45338.66666666667)</f>
        <v>45338.66667</v>
      </c>
      <c r="H8" s="1">
        <f>IFERROR(__xludf.DUMMYFUNCTION("""COMPUTED_VALUE"""),533.96)</f>
        <v>533.96</v>
      </c>
      <c r="J8" s="2">
        <f>IFERROR(__xludf.DUMMYFUNCTION("""COMPUTED_VALUE"""),45338.66666666667)</f>
        <v>45338.66667</v>
      </c>
      <c r="K8" s="1">
        <f>IFERROR(__xludf.DUMMYFUNCTION("""COMPUTED_VALUE"""),555.14)</f>
        <v>555.14</v>
      </c>
      <c r="M8" s="2">
        <f>IFERROR(__xludf.DUMMYFUNCTION("""COMPUTED_VALUE"""),45338.66666666667)</f>
        <v>45338.66667</v>
      </c>
      <c r="N8" s="1">
        <f>IFERROR(__xludf.DUMMYFUNCTION("""COMPUTED_VALUE"""),6.80551114E8)</f>
        <v>680551114</v>
      </c>
    </row>
    <row r="9">
      <c r="A9" s="2">
        <f>IFERROR(__xludf.DUMMYFUNCTION("""COMPUTED_VALUE"""),45345.66666666667)</f>
        <v>45345.66667</v>
      </c>
      <c r="B9" s="1">
        <f>IFERROR(__xludf.DUMMYFUNCTION("""COMPUTED_VALUE"""),555.16)</f>
        <v>555.16</v>
      </c>
      <c r="D9" s="2">
        <f>IFERROR(__xludf.DUMMYFUNCTION("""COMPUTED_VALUE"""),45345.66666666667)</f>
        <v>45345.66667</v>
      </c>
      <c r="E9" s="1">
        <f>IFERROR(__xludf.DUMMYFUNCTION("""COMPUTED_VALUE"""),565.27)</f>
        <v>565.27</v>
      </c>
      <c r="G9" s="2">
        <f>IFERROR(__xludf.DUMMYFUNCTION("""COMPUTED_VALUE"""),45345.66666666667)</f>
        <v>45345.66667</v>
      </c>
      <c r="H9" s="1">
        <f>IFERROR(__xludf.DUMMYFUNCTION("""COMPUTED_VALUE"""),550.49)</f>
        <v>550.49</v>
      </c>
      <c r="J9" s="2">
        <f>IFERROR(__xludf.DUMMYFUNCTION("""COMPUTED_VALUE"""),45345.66666666667)</f>
        <v>45345.66667</v>
      </c>
      <c r="K9" s="1">
        <f>IFERROR(__xludf.DUMMYFUNCTION("""COMPUTED_VALUE"""),564.29)</f>
        <v>564.29</v>
      </c>
      <c r="M9" s="2">
        <f>IFERROR(__xludf.DUMMYFUNCTION("""COMPUTED_VALUE"""),45345.66666666667)</f>
        <v>45345.66667</v>
      </c>
      <c r="N9" s="1">
        <f>IFERROR(__xludf.DUMMYFUNCTION("""COMPUTED_VALUE"""),5.4024507E8)</f>
        <v>540245070</v>
      </c>
    </row>
    <row r="10">
      <c r="A10" s="2">
        <f>IFERROR(__xludf.DUMMYFUNCTION("""COMPUTED_VALUE"""),45352.66666666667)</f>
        <v>45352.66667</v>
      </c>
      <c r="B10" s="1">
        <f>IFERROR(__xludf.DUMMYFUNCTION("""COMPUTED_VALUE"""),562.16)</f>
        <v>562.16</v>
      </c>
      <c r="D10" s="2">
        <f>IFERROR(__xludf.DUMMYFUNCTION("""COMPUTED_VALUE"""),45352.66666666667)</f>
        <v>45352.66667</v>
      </c>
      <c r="E10" s="1">
        <f>IFERROR(__xludf.DUMMYFUNCTION("""COMPUTED_VALUE"""),568.84)</f>
        <v>568.84</v>
      </c>
      <c r="G10" s="2">
        <f>IFERROR(__xludf.DUMMYFUNCTION("""COMPUTED_VALUE"""),45352.66666666667)</f>
        <v>45352.66667</v>
      </c>
      <c r="H10" s="1">
        <f>IFERROR(__xludf.DUMMYFUNCTION("""COMPUTED_VALUE"""),558.02)</f>
        <v>558.02</v>
      </c>
      <c r="J10" s="2">
        <f>IFERROR(__xludf.DUMMYFUNCTION("""COMPUTED_VALUE"""),45352.66666666667)</f>
        <v>45352.66667</v>
      </c>
      <c r="K10" s="1">
        <f>IFERROR(__xludf.DUMMYFUNCTION("""COMPUTED_VALUE"""),567.24)</f>
        <v>567.24</v>
      </c>
      <c r="M10" s="2">
        <f>IFERROR(__xludf.DUMMYFUNCTION("""COMPUTED_VALUE"""),45352.66666666667)</f>
        <v>45352.66667</v>
      </c>
      <c r="N10" s="1">
        <f>IFERROR(__xludf.DUMMYFUNCTION("""COMPUTED_VALUE"""),7.63597557E8)</f>
        <v>763597557</v>
      </c>
    </row>
    <row r="11">
      <c r="A11" s="2">
        <f>IFERROR(__xludf.DUMMYFUNCTION("""COMPUTED_VALUE"""),45359.66666666667)</f>
        <v>45359.66667</v>
      </c>
      <c r="B11" s="1">
        <f>IFERROR(__xludf.DUMMYFUNCTION("""COMPUTED_VALUE"""),567.34)</f>
        <v>567.34</v>
      </c>
      <c r="D11" s="2">
        <f>IFERROR(__xludf.DUMMYFUNCTION("""COMPUTED_VALUE"""),45359.66666666667)</f>
        <v>45359.66667</v>
      </c>
      <c r="E11" s="1">
        <f>IFERROR(__xludf.DUMMYFUNCTION("""COMPUTED_VALUE"""),582.73)</f>
        <v>582.73</v>
      </c>
      <c r="G11" s="2">
        <f>IFERROR(__xludf.DUMMYFUNCTION("""COMPUTED_VALUE"""),45359.66666666667)</f>
        <v>45359.66667</v>
      </c>
      <c r="H11" s="1">
        <f>IFERROR(__xludf.DUMMYFUNCTION("""COMPUTED_VALUE"""),565.85)</f>
        <v>565.85</v>
      </c>
      <c r="J11" s="2">
        <f>IFERROR(__xludf.DUMMYFUNCTION("""COMPUTED_VALUE"""),45359.66666666667)</f>
        <v>45359.66667</v>
      </c>
      <c r="K11" s="1">
        <f>IFERROR(__xludf.DUMMYFUNCTION("""COMPUTED_VALUE"""),577.14)</f>
        <v>577.14</v>
      </c>
      <c r="M11" s="2">
        <f>IFERROR(__xludf.DUMMYFUNCTION("""COMPUTED_VALUE"""),45359.66666666667)</f>
        <v>45359.66667</v>
      </c>
      <c r="N11" s="1">
        <f>IFERROR(__xludf.DUMMYFUNCTION("""COMPUTED_VALUE"""),7.90004618E8)</f>
        <v>790004618</v>
      </c>
    </row>
    <row r="12">
      <c r="A12" s="2">
        <f>IFERROR(__xludf.DUMMYFUNCTION("""COMPUTED_VALUE"""),45366.66666666667)</f>
        <v>45366.66667</v>
      </c>
      <c r="B12" s="1">
        <f>IFERROR(__xludf.DUMMYFUNCTION("""COMPUTED_VALUE"""),580.52)</f>
        <v>580.52</v>
      </c>
      <c r="D12" s="2">
        <f>IFERROR(__xludf.DUMMYFUNCTION("""COMPUTED_VALUE"""),45366.66666666667)</f>
        <v>45366.66667</v>
      </c>
      <c r="E12" s="1">
        <f>IFERROR(__xludf.DUMMYFUNCTION("""COMPUTED_VALUE"""),592.17)</f>
        <v>592.17</v>
      </c>
      <c r="G12" s="2">
        <f>IFERROR(__xludf.DUMMYFUNCTION("""COMPUTED_VALUE"""),45366.66666666667)</f>
        <v>45366.66667</v>
      </c>
      <c r="H12" s="1">
        <f>IFERROR(__xludf.DUMMYFUNCTION("""COMPUTED_VALUE"""),578.8)</f>
        <v>578.8</v>
      </c>
      <c r="J12" s="2">
        <f>IFERROR(__xludf.DUMMYFUNCTION("""COMPUTED_VALUE"""),45366.66666666667)</f>
        <v>45366.66667</v>
      </c>
      <c r="K12" s="1">
        <f>IFERROR(__xludf.DUMMYFUNCTION("""COMPUTED_VALUE"""),585.71)</f>
        <v>585.71</v>
      </c>
      <c r="M12" s="2">
        <f>IFERROR(__xludf.DUMMYFUNCTION("""COMPUTED_VALUE"""),45366.66666666667)</f>
        <v>45366.66667</v>
      </c>
      <c r="N12" s="1">
        <f>IFERROR(__xludf.DUMMYFUNCTION("""COMPUTED_VALUE"""),1.019918929E9)</f>
        <v>1019918929</v>
      </c>
    </row>
    <row r="13">
      <c r="A13" s="2">
        <f>IFERROR(__xludf.DUMMYFUNCTION("""COMPUTED_VALUE"""),45373.66666666667)</f>
        <v>45373.66667</v>
      </c>
      <c r="B13" s="1">
        <f>IFERROR(__xludf.DUMMYFUNCTION("""COMPUTED_VALUE"""),585.86)</f>
        <v>585.86</v>
      </c>
      <c r="D13" s="2">
        <f>IFERROR(__xludf.DUMMYFUNCTION("""COMPUTED_VALUE"""),45373.66666666667)</f>
        <v>45373.66667</v>
      </c>
      <c r="E13" s="1">
        <f>IFERROR(__xludf.DUMMYFUNCTION("""COMPUTED_VALUE"""),594.98)</f>
        <v>594.98</v>
      </c>
      <c r="G13" s="2">
        <f>IFERROR(__xludf.DUMMYFUNCTION("""COMPUTED_VALUE"""),45373.66666666667)</f>
        <v>45373.66667</v>
      </c>
      <c r="H13" s="1">
        <f>IFERROR(__xludf.DUMMYFUNCTION("""COMPUTED_VALUE"""),582.62)</f>
        <v>582.62</v>
      </c>
      <c r="J13" s="2">
        <f>IFERROR(__xludf.DUMMYFUNCTION("""COMPUTED_VALUE"""),45373.66666666667)</f>
        <v>45373.66667</v>
      </c>
      <c r="K13" s="1">
        <f>IFERROR(__xludf.DUMMYFUNCTION("""COMPUTED_VALUE"""),590.37)</f>
        <v>590.37</v>
      </c>
      <c r="M13" s="2">
        <f>IFERROR(__xludf.DUMMYFUNCTION("""COMPUTED_VALUE"""),45373.66666666667)</f>
        <v>45373.66667</v>
      </c>
      <c r="N13" s="1">
        <f>IFERROR(__xludf.DUMMYFUNCTION("""COMPUTED_VALUE"""),6.61873057E8)</f>
        <v>661873057</v>
      </c>
    </row>
    <row r="14">
      <c r="A14" s="2">
        <f>IFERROR(__xludf.DUMMYFUNCTION("""COMPUTED_VALUE"""),45379.66666666667)</f>
        <v>45379.66667</v>
      </c>
      <c r="B14" s="1">
        <f>IFERROR(__xludf.DUMMYFUNCTION("""COMPUTED_VALUE"""),590.6)</f>
        <v>590.6</v>
      </c>
      <c r="D14" s="2">
        <f>IFERROR(__xludf.DUMMYFUNCTION("""COMPUTED_VALUE"""),45379.66666666667)</f>
        <v>45379.66667</v>
      </c>
      <c r="E14" s="1">
        <f>IFERROR(__xludf.DUMMYFUNCTION("""COMPUTED_VALUE"""),603.3)</f>
        <v>603.3</v>
      </c>
      <c r="G14" s="2">
        <f>IFERROR(__xludf.DUMMYFUNCTION("""COMPUTED_VALUE"""),45379.66666666667)</f>
        <v>45379.66667</v>
      </c>
      <c r="H14" s="1">
        <f>IFERROR(__xludf.DUMMYFUNCTION("""COMPUTED_VALUE"""),589.56)</f>
        <v>589.56</v>
      </c>
      <c r="J14" s="2">
        <f>IFERROR(__xludf.DUMMYFUNCTION("""COMPUTED_VALUE"""),45379.66666666667)</f>
        <v>45379.66667</v>
      </c>
      <c r="K14" s="1">
        <f>IFERROR(__xludf.DUMMYFUNCTION("""COMPUTED_VALUE"""),601.51)</f>
        <v>601.51</v>
      </c>
      <c r="M14" s="2">
        <f>IFERROR(__xludf.DUMMYFUNCTION("""COMPUTED_VALUE"""),45379.66666666667)</f>
        <v>45379.66667</v>
      </c>
      <c r="N14" s="1">
        <f>IFERROR(__xludf.DUMMYFUNCTION("""COMPUTED_VALUE"""),4.78021093E8)</f>
        <v>478021093</v>
      </c>
    </row>
    <row r="15">
      <c r="A15" s="2">
        <f>IFERROR(__xludf.DUMMYFUNCTION("""COMPUTED_VALUE"""),45387.66666666667)</f>
        <v>45387.66667</v>
      </c>
      <c r="B15" s="1">
        <f>IFERROR(__xludf.DUMMYFUNCTION("""COMPUTED_VALUE"""),603.14)</f>
        <v>603.14</v>
      </c>
      <c r="D15" s="2">
        <f>IFERROR(__xludf.DUMMYFUNCTION("""COMPUTED_VALUE"""),45387.66666666667)</f>
        <v>45387.66667</v>
      </c>
      <c r="E15" s="1">
        <f>IFERROR(__xludf.DUMMYFUNCTION("""COMPUTED_VALUE"""),609.8)</f>
        <v>609.8</v>
      </c>
      <c r="G15" s="2">
        <f>IFERROR(__xludf.DUMMYFUNCTION("""COMPUTED_VALUE"""),45387.66666666667)</f>
        <v>45387.66667</v>
      </c>
      <c r="H15" s="1">
        <f>IFERROR(__xludf.DUMMYFUNCTION("""COMPUTED_VALUE"""),597.32)</f>
        <v>597.32</v>
      </c>
      <c r="J15" s="2">
        <f>IFERROR(__xludf.DUMMYFUNCTION("""COMPUTED_VALUE"""),45387.66666666667)</f>
        <v>45387.66667</v>
      </c>
      <c r="K15" s="1">
        <f>IFERROR(__xludf.DUMMYFUNCTION("""COMPUTED_VALUE"""),603.99)</f>
        <v>603.99</v>
      </c>
      <c r="M15" s="2">
        <f>IFERROR(__xludf.DUMMYFUNCTION("""COMPUTED_VALUE"""),45387.66666666667)</f>
        <v>45387.66667</v>
      </c>
      <c r="N15" s="1">
        <f>IFERROR(__xludf.DUMMYFUNCTION("""COMPUTED_VALUE"""),6.45151489E8)</f>
        <v>645151489</v>
      </c>
    </row>
    <row r="16">
      <c r="A16" s="2">
        <f>IFERROR(__xludf.DUMMYFUNCTION("""COMPUTED_VALUE"""),45394.66666666667)</f>
        <v>45394.66667</v>
      </c>
      <c r="B16" s="1">
        <f>IFERROR(__xludf.DUMMYFUNCTION("""COMPUTED_VALUE"""),603.92)</f>
        <v>603.92</v>
      </c>
      <c r="D16" s="2">
        <f>IFERROR(__xludf.DUMMYFUNCTION("""COMPUTED_VALUE"""),45394.66666666667)</f>
        <v>45394.66667</v>
      </c>
      <c r="E16" s="1">
        <f>IFERROR(__xludf.DUMMYFUNCTION("""COMPUTED_VALUE"""),609.77)</f>
        <v>609.77</v>
      </c>
      <c r="G16" s="2">
        <f>IFERROR(__xludf.DUMMYFUNCTION("""COMPUTED_VALUE"""),45394.66666666667)</f>
        <v>45394.66667</v>
      </c>
      <c r="H16" s="1">
        <f>IFERROR(__xludf.DUMMYFUNCTION("""COMPUTED_VALUE"""),582.85)</f>
        <v>582.85</v>
      </c>
      <c r="J16" s="2">
        <f>IFERROR(__xludf.DUMMYFUNCTION("""COMPUTED_VALUE"""),45394.66666666667)</f>
        <v>45394.66667</v>
      </c>
      <c r="K16" s="1">
        <f>IFERROR(__xludf.DUMMYFUNCTION("""COMPUTED_VALUE"""),585.33)</f>
        <v>585.33</v>
      </c>
      <c r="M16" s="2">
        <f>IFERROR(__xludf.DUMMYFUNCTION("""COMPUTED_VALUE"""),45394.66666666667)</f>
        <v>45394.66667</v>
      </c>
      <c r="N16" s="1">
        <f>IFERROR(__xludf.DUMMYFUNCTION("""COMPUTED_VALUE"""),6.6211727E8)</f>
        <v>662117270</v>
      </c>
    </row>
    <row r="17">
      <c r="A17" s="2">
        <f>IFERROR(__xludf.DUMMYFUNCTION("""COMPUTED_VALUE"""),45401.66666666667)</f>
        <v>45401.66667</v>
      </c>
      <c r="B17" s="1">
        <f>IFERROR(__xludf.DUMMYFUNCTION("""COMPUTED_VALUE"""),586.91)</f>
        <v>586.91</v>
      </c>
      <c r="D17" s="2">
        <f>IFERROR(__xludf.DUMMYFUNCTION("""COMPUTED_VALUE"""),45401.66666666667)</f>
        <v>45401.66667</v>
      </c>
      <c r="E17" s="1">
        <f>IFERROR(__xludf.DUMMYFUNCTION("""COMPUTED_VALUE"""),593.38)</f>
        <v>593.38</v>
      </c>
      <c r="G17" s="2">
        <f>IFERROR(__xludf.DUMMYFUNCTION("""COMPUTED_VALUE"""),45401.66666666667)</f>
        <v>45401.66667</v>
      </c>
      <c r="H17" s="1">
        <f>IFERROR(__xludf.DUMMYFUNCTION("""COMPUTED_VALUE"""),576.06)</f>
        <v>576.06</v>
      </c>
      <c r="J17" s="2">
        <f>IFERROR(__xludf.DUMMYFUNCTION("""COMPUTED_VALUE"""),45401.66666666667)</f>
        <v>45401.66667</v>
      </c>
      <c r="K17" s="1">
        <f>IFERROR(__xludf.DUMMYFUNCTION("""COMPUTED_VALUE"""),580.7)</f>
        <v>580.7</v>
      </c>
      <c r="M17" s="2">
        <f>IFERROR(__xludf.DUMMYFUNCTION("""COMPUTED_VALUE"""),45401.66666666667)</f>
        <v>45401.66667</v>
      </c>
      <c r="N17" s="1">
        <f>IFERROR(__xludf.DUMMYFUNCTION("""COMPUTED_VALUE"""),7.15224352E8)</f>
        <v>715224352</v>
      </c>
    </row>
    <row r="18">
      <c r="A18" s="2">
        <f>IFERROR(__xludf.DUMMYFUNCTION("""COMPUTED_VALUE"""),45408.66666666667)</f>
        <v>45408.66667</v>
      </c>
      <c r="B18" s="1">
        <f>IFERROR(__xludf.DUMMYFUNCTION("""COMPUTED_VALUE"""),578.65)</f>
        <v>578.65</v>
      </c>
      <c r="D18" s="2">
        <f>IFERROR(__xludf.DUMMYFUNCTION("""COMPUTED_VALUE"""),45408.66666666667)</f>
        <v>45408.66667</v>
      </c>
      <c r="E18" s="1">
        <f>IFERROR(__xludf.DUMMYFUNCTION("""COMPUTED_VALUE"""),583.07)</f>
        <v>583.07</v>
      </c>
      <c r="G18" s="2">
        <f>IFERROR(__xludf.DUMMYFUNCTION("""COMPUTED_VALUE"""),45408.66666666667)</f>
        <v>45408.66667</v>
      </c>
      <c r="H18" s="1">
        <f>IFERROR(__xludf.DUMMYFUNCTION("""COMPUTED_VALUE"""),568.61)</f>
        <v>568.61</v>
      </c>
      <c r="J18" s="2">
        <f>IFERROR(__xludf.DUMMYFUNCTION("""COMPUTED_VALUE"""),45408.66666666667)</f>
        <v>45408.66667</v>
      </c>
      <c r="K18" s="1">
        <f>IFERROR(__xludf.DUMMYFUNCTION("""COMPUTED_VALUE"""),580.39)</f>
        <v>580.39</v>
      </c>
      <c r="M18" s="2">
        <f>IFERROR(__xludf.DUMMYFUNCTION("""COMPUTED_VALUE"""),45408.66666666667)</f>
        <v>45408.66667</v>
      </c>
      <c r="N18" s="1">
        <f>IFERROR(__xludf.DUMMYFUNCTION("""COMPUTED_VALUE"""),8.75393775E8)</f>
        <v>875393775</v>
      </c>
    </row>
    <row r="19">
      <c r="A19" s="2">
        <f>IFERROR(__xludf.DUMMYFUNCTION("""COMPUTED_VALUE"""),45415.66666666667)</f>
        <v>45415.66667</v>
      </c>
      <c r="B19" s="1">
        <f>IFERROR(__xludf.DUMMYFUNCTION("""COMPUTED_VALUE"""),583.69)</f>
        <v>583.69</v>
      </c>
      <c r="D19" s="2">
        <f>IFERROR(__xludf.DUMMYFUNCTION("""COMPUTED_VALUE"""),45415.66666666667)</f>
        <v>45415.66667</v>
      </c>
      <c r="E19" s="1">
        <f>IFERROR(__xludf.DUMMYFUNCTION("""COMPUTED_VALUE"""),586.7)</f>
        <v>586.7</v>
      </c>
      <c r="G19" s="2">
        <f>IFERROR(__xludf.DUMMYFUNCTION("""COMPUTED_VALUE"""),45415.66666666667)</f>
        <v>45415.66667</v>
      </c>
      <c r="H19" s="1">
        <f>IFERROR(__xludf.DUMMYFUNCTION("""COMPUTED_VALUE"""),568.31)</f>
        <v>568.31</v>
      </c>
      <c r="J19" s="2">
        <f>IFERROR(__xludf.DUMMYFUNCTION("""COMPUTED_VALUE"""),45415.66666666667)</f>
        <v>45415.66667</v>
      </c>
      <c r="K19" s="1">
        <f>IFERROR(__xludf.DUMMYFUNCTION("""COMPUTED_VALUE"""),578.76)</f>
        <v>578.76</v>
      </c>
      <c r="M19" s="2">
        <f>IFERROR(__xludf.DUMMYFUNCTION("""COMPUTED_VALUE"""),45415.66666666667)</f>
        <v>45415.66667</v>
      </c>
      <c r="N19" s="1">
        <f>IFERROR(__xludf.DUMMYFUNCTION("""COMPUTED_VALUE"""),9.90714962E8)</f>
        <v>990714962</v>
      </c>
    </row>
    <row r="20">
      <c r="A20" s="2">
        <f>IFERROR(__xludf.DUMMYFUNCTION("""COMPUTED_VALUE"""),45422.66666666667)</f>
        <v>45422.66667</v>
      </c>
      <c r="B20" s="1">
        <f>IFERROR(__xludf.DUMMYFUNCTION("""COMPUTED_VALUE"""),580.27)</f>
        <v>580.27</v>
      </c>
      <c r="D20" s="2">
        <f>IFERROR(__xludf.DUMMYFUNCTION("""COMPUTED_VALUE"""),45422.66666666667)</f>
        <v>45422.66667</v>
      </c>
      <c r="E20" s="1">
        <f>IFERROR(__xludf.DUMMYFUNCTION("""COMPUTED_VALUE"""),596.27)</f>
        <v>596.27</v>
      </c>
      <c r="G20" s="2">
        <f>IFERROR(__xludf.DUMMYFUNCTION("""COMPUTED_VALUE"""),45422.66666666667)</f>
        <v>45422.66667</v>
      </c>
      <c r="H20" s="1">
        <f>IFERROR(__xludf.DUMMYFUNCTION("""COMPUTED_VALUE"""),579.44)</f>
        <v>579.44</v>
      </c>
      <c r="J20" s="2">
        <f>IFERROR(__xludf.DUMMYFUNCTION("""COMPUTED_VALUE"""),45422.66666666667)</f>
        <v>45422.66667</v>
      </c>
      <c r="K20" s="1">
        <f>IFERROR(__xludf.DUMMYFUNCTION("""COMPUTED_VALUE"""),593.54)</f>
        <v>593.54</v>
      </c>
      <c r="M20" s="2">
        <f>IFERROR(__xludf.DUMMYFUNCTION("""COMPUTED_VALUE"""),45422.66666666667)</f>
        <v>45422.66667</v>
      </c>
      <c r="N20" s="1">
        <f>IFERROR(__xludf.DUMMYFUNCTION("""COMPUTED_VALUE"""),7.81234513E8)</f>
        <v>781234513</v>
      </c>
    </row>
    <row r="21">
      <c r="A21" s="2">
        <f>IFERROR(__xludf.DUMMYFUNCTION("""COMPUTED_VALUE"""),45429.66666666667)</f>
        <v>45429.66667</v>
      </c>
      <c r="B21" s="1">
        <f>IFERROR(__xludf.DUMMYFUNCTION("""COMPUTED_VALUE"""),593.89)</f>
        <v>593.89</v>
      </c>
      <c r="D21" s="2">
        <f>IFERROR(__xludf.DUMMYFUNCTION("""COMPUTED_VALUE"""),45429.66666666667)</f>
        <v>45429.66667</v>
      </c>
      <c r="E21" s="1">
        <f>IFERROR(__xludf.DUMMYFUNCTION("""COMPUTED_VALUE"""),599.49)</f>
        <v>599.49</v>
      </c>
      <c r="G21" s="2">
        <f>IFERROR(__xludf.DUMMYFUNCTION("""COMPUTED_VALUE"""),45429.66666666667)</f>
        <v>45429.66667</v>
      </c>
      <c r="H21" s="1">
        <f>IFERROR(__xludf.DUMMYFUNCTION("""COMPUTED_VALUE"""),592.69)</f>
        <v>592.69</v>
      </c>
      <c r="J21" s="2">
        <f>IFERROR(__xludf.DUMMYFUNCTION("""COMPUTED_VALUE"""),45429.66666666667)</f>
        <v>45429.66667</v>
      </c>
      <c r="K21" s="1">
        <f>IFERROR(__xludf.DUMMYFUNCTION("""COMPUTED_VALUE"""),599.42)</f>
        <v>599.42</v>
      </c>
      <c r="M21" s="2">
        <f>IFERROR(__xludf.DUMMYFUNCTION("""COMPUTED_VALUE"""),45429.66666666667)</f>
        <v>45429.66667</v>
      </c>
      <c r="N21" s="1">
        <f>IFERROR(__xludf.DUMMYFUNCTION("""COMPUTED_VALUE"""),7.3492813E8)</f>
        <v>734928130</v>
      </c>
    </row>
    <row r="22">
      <c r="A22" s="2">
        <f>IFERROR(__xludf.DUMMYFUNCTION("""COMPUTED_VALUE"""),45436.66666666667)</f>
        <v>45436.66667</v>
      </c>
      <c r="B22" s="1">
        <f>IFERROR(__xludf.DUMMYFUNCTION("""COMPUTED_VALUE"""),599.47)</f>
        <v>599.47</v>
      </c>
      <c r="D22" s="2">
        <f>IFERROR(__xludf.DUMMYFUNCTION("""COMPUTED_VALUE"""),45436.66666666667)</f>
        <v>45436.66667</v>
      </c>
      <c r="E22" s="1">
        <f>IFERROR(__xludf.DUMMYFUNCTION("""COMPUTED_VALUE"""),602.21)</f>
        <v>602.21</v>
      </c>
      <c r="G22" s="2">
        <f>IFERROR(__xludf.DUMMYFUNCTION("""COMPUTED_VALUE"""),45436.66666666667)</f>
        <v>45436.66667</v>
      </c>
      <c r="H22" s="1">
        <f>IFERROR(__xludf.DUMMYFUNCTION("""COMPUTED_VALUE"""),586.19)</f>
        <v>586.19</v>
      </c>
      <c r="J22" s="2">
        <f>IFERROR(__xludf.DUMMYFUNCTION("""COMPUTED_VALUE"""),45436.66666666667)</f>
        <v>45436.66667</v>
      </c>
      <c r="K22" s="1">
        <f>IFERROR(__xludf.DUMMYFUNCTION("""COMPUTED_VALUE"""),592.67)</f>
        <v>592.67</v>
      </c>
      <c r="M22" s="2">
        <f>IFERROR(__xludf.DUMMYFUNCTION("""COMPUTED_VALUE"""),45436.66666666667)</f>
        <v>45436.66667</v>
      </c>
      <c r="N22" s="1">
        <f>IFERROR(__xludf.DUMMYFUNCTION("""COMPUTED_VALUE"""),7.23705309E8)</f>
        <v>723705309</v>
      </c>
    </row>
    <row r="23">
      <c r="A23" s="2">
        <f>IFERROR(__xludf.DUMMYFUNCTION("""COMPUTED_VALUE"""),45443.66666666667)</f>
        <v>45443.66667</v>
      </c>
      <c r="B23" s="1">
        <f>IFERROR(__xludf.DUMMYFUNCTION("""COMPUTED_VALUE"""),594.82)</f>
        <v>594.82</v>
      </c>
      <c r="D23" s="2">
        <f>IFERROR(__xludf.DUMMYFUNCTION("""COMPUTED_VALUE"""),45443.66666666667)</f>
        <v>45443.66667</v>
      </c>
      <c r="E23" s="1">
        <f>IFERROR(__xludf.DUMMYFUNCTION("""COMPUTED_VALUE"""),594.9)</f>
        <v>594.9</v>
      </c>
      <c r="G23" s="2">
        <f>IFERROR(__xludf.DUMMYFUNCTION("""COMPUTED_VALUE"""),45443.66666666667)</f>
        <v>45443.66667</v>
      </c>
      <c r="H23" s="1">
        <f>IFERROR(__xludf.DUMMYFUNCTION("""COMPUTED_VALUE"""),581.7)</f>
        <v>581.7</v>
      </c>
      <c r="J23" s="2">
        <f>IFERROR(__xludf.DUMMYFUNCTION("""COMPUTED_VALUE"""),45443.66666666667)</f>
        <v>45443.66667</v>
      </c>
      <c r="K23" s="1">
        <f>IFERROR(__xludf.DUMMYFUNCTION("""COMPUTED_VALUE"""),593.96)</f>
        <v>593.96</v>
      </c>
      <c r="M23" s="2">
        <f>IFERROR(__xludf.DUMMYFUNCTION("""COMPUTED_VALUE"""),45443.66666666667)</f>
        <v>45443.66667</v>
      </c>
      <c r="N23" s="1">
        <f>IFERROR(__xludf.DUMMYFUNCTION("""COMPUTED_VALUE"""),6.44403529E8)</f>
        <v>644403529</v>
      </c>
    </row>
    <row r="24">
      <c r="A24" s="2">
        <f>IFERROR(__xludf.DUMMYFUNCTION("""COMPUTED_VALUE"""),45450.66666666667)</f>
        <v>45450.66667</v>
      </c>
      <c r="B24" s="1">
        <f>IFERROR(__xludf.DUMMYFUNCTION("""COMPUTED_VALUE"""),594.22)</f>
        <v>594.22</v>
      </c>
      <c r="D24" s="2">
        <f>IFERROR(__xludf.DUMMYFUNCTION("""COMPUTED_VALUE"""),45450.66666666667)</f>
        <v>45450.66667</v>
      </c>
      <c r="E24" s="1">
        <f>IFERROR(__xludf.DUMMYFUNCTION("""COMPUTED_VALUE"""),594.22)</f>
        <v>594.22</v>
      </c>
      <c r="G24" s="2">
        <f>IFERROR(__xludf.DUMMYFUNCTION("""COMPUTED_VALUE"""),45450.66666666667)</f>
        <v>45450.66667</v>
      </c>
      <c r="H24" s="1">
        <f>IFERROR(__xludf.DUMMYFUNCTION("""COMPUTED_VALUE"""),577.71)</f>
        <v>577.71</v>
      </c>
      <c r="J24" s="2">
        <f>IFERROR(__xludf.DUMMYFUNCTION("""COMPUTED_VALUE"""),45450.66666666667)</f>
        <v>45450.66667</v>
      </c>
      <c r="K24" s="1">
        <f>IFERROR(__xludf.DUMMYFUNCTION("""COMPUTED_VALUE"""),580.98)</f>
        <v>580.98</v>
      </c>
      <c r="M24" s="2">
        <f>IFERROR(__xludf.DUMMYFUNCTION("""COMPUTED_VALUE"""),45450.66666666667)</f>
        <v>45450.66667</v>
      </c>
      <c r="N24" s="1">
        <f>IFERROR(__xludf.DUMMYFUNCTION("""COMPUTED_VALUE"""),6.41968328E8)</f>
        <v>641968328</v>
      </c>
    </row>
    <row r="25">
      <c r="A25" s="2">
        <f>IFERROR(__xludf.DUMMYFUNCTION("""COMPUTED_VALUE"""),45457.66666666667)</f>
        <v>45457.66667</v>
      </c>
      <c r="B25" s="1">
        <f>IFERROR(__xludf.DUMMYFUNCTION("""COMPUTED_VALUE"""),579.93)</f>
        <v>579.93</v>
      </c>
      <c r="D25" s="2">
        <f>IFERROR(__xludf.DUMMYFUNCTION("""COMPUTED_VALUE"""),45457.66666666667)</f>
        <v>45457.66667</v>
      </c>
      <c r="E25" s="1">
        <f>IFERROR(__xludf.DUMMYFUNCTION("""COMPUTED_VALUE"""),588.57)</f>
        <v>588.57</v>
      </c>
      <c r="G25" s="2">
        <f>IFERROR(__xludf.DUMMYFUNCTION("""COMPUTED_VALUE"""),45457.66666666667)</f>
        <v>45457.66667</v>
      </c>
      <c r="H25" s="1">
        <f>IFERROR(__xludf.DUMMYFUNCTION("""COMPUTED_VALUE"""),569.3)</f>
        <v>569.3</v>
      </c>
      <c r="J25" s="2">
        <f>IFERROR(__xludf.DUMMYFUNCTION("""COMPUTED_VALUE"""),45457.66666666667)</f>
        <v>45457.66667</v>
      </c>
      <c r="K25" s="1">
        <f>IFERROR(__xludf.DUMMYFUNCTION("""COMPUTED_VALUE"""),572.49)</f>
        <v>572.49</v>
      </c>
      <c r="M25" s="2">
        <f>IFERROR(__xludf.DUMMYFUNCTION("""COMPUTED_VALUE"""),45457.66666666667)</f>
        <v>45457.66667</v>
      </c>
      <c r="N25" s="1">
        <f>IFERROR(__xludf.DUMMYFUNCTION("""COMPUTED_VALUE"""),6.41275156E8)</f>
        <v>641275156</v>
      </c>
    </row>
    <row r="26">
      <c r="A26" s="2">
        <f>IFERROR(__xludf.DUMMYFUNCTION("""COMPUTED_VALUE"""),45464.66666666667)</f>
        <v>45464.66667</v>
      </c>
      <c r="B26" s="1">
        <f>IFERROR(__xludf.DUMMYFUNCTION("""COMPUTED_VALUE"""),571.52)</f>
        <v>571.52</v>
      </c>
      <c r="D26" s="2">
        <f>IFERROR(__xludf.DUMMYFUNCTION("""COMPUTED_VALUE"""),45464.66666666667)</f>
        <v>45464.66667</v>
      </c>
      <c r="E26" s="1">
        <f>IFERROR(__xludf.DUMMYFUNCTION("""COMPUTED_VALUE"""),581.61)</f>
        <v>581.61</v>
      </c>
      <c r="G26" s="2">
        <f>IFERROR(__xludf.DUMMYFUNCTION("""COMPUTED_VALUE"""),45464.66666666667)</f>
        <v>45464.66667</v>
      </c>
      <c r="H26" s="1">
        <f>IFERROR(__xludf.DUMMYFUNCTION("""COMPUTED_VALUE"""),567.67)</f>
        <v>567.67</v>
      </c>
      <c r="J26" s="2">
        <f>IFERROR(__xludf.DUMMYFUNCTION("""COMPUTED_VALUE"""),45464.66666666667)</f>
        <v>45464.66667</v>
      </c>
      <c r="K26" s="1">
        <f>IFERROR(__xludf.DUMMYFUNCTION("""COMPUTED_VALUE"""),579.3)</f>
        <v>579.3</v>
      </c>
      <c r="M26" s="2">
        <f>IFERROR(__xludf.DUMMYFUNCTION("""COMPUTED_VALUE"""),45464.66666666667)</f>
        <v>45464.66667</v>
      </c>
      <c r="N26" s="1">
        <f>IFERROR(__xludf.DUMMYFUNCTION("""COMPUTED_VALUE"""),7.24095847E8)</f>
        <v>724095847</v>
      </c>
    </row>
    <row r="27">
      <c r="A27" s="2">
        <f>IFERROR(__xludf.DUMMYFUNCTION("""COMPUTED_VALUE"""),45471.66666666667)</f>
        <v>45471.66667</v>
      </c>
      <c r="B27" s="1">
        <f>IFERROR(__xludf.DUMMYFUNCTION("""COMPUTED_VALUE"""),580.35)</f>
        <v>580.35</v>
      </c>
      <c r="D27" s="2">
        <f>IFERROR(__xludf.DUMMYFUNCTION("""COMPUTED_VALUE"""),45471.66666666667)</f>
        <v>45471.66667</v>
      </c>
      <c r="E27" s="1">
        <f>IFERROR(__xludf.DUMMYFUNCTION("""COMPUTED_VALUE"""),584.64)</f>
        <v>584.64</v>
      </c>
      <c r="G27" s="2">
        <f>IFERROR(__xludf.DUMMYFUNCTION("""COMPUTED_VALUE"""),45471.66666666667)</f>
        <v>45471.66667</v>
      </c>
      <c r="H27" s="1">
        <f>IFERROR(__xludf.DUMMYFUNCTION("""COMPUTED_VALUE"""),570.13)</f>
        <v>570.13</v>
      </c>
      <c r="J27" s="2">
        <f>IFERROR(__xludf.DUMMYFUNCTION("""COMPUTED_VALUE"""),45471.66666666667)</f>
        <v>45471.66667</v>
      </c>
      <c r="K27" s="1">
        <f>IFERROR(__xludf.DUMMYFUNCTION("""COMPUTED_VALUE"""),573.74)</f>
        <v>573.74</v>
      </c>
      <c r="M27" s="2">
        <f>IFERROR(__xludf.DUMMYFUNCTION("""COMPUTED_VALUE"""),45471.66666666667)</f>
        <v>45471.66667</v>
      </c>
      <c r="N27" s="1">
        <f>IFERROR(__xludf.DUMMYFUNCTION("""COMPUTED_VALUE"""),1.42675318E9)</f>
        <v>1426753180</v>
      </c>
    </row>
    <row r="28">
      <c r="A28" s="2">
        <f>IFERROR(__xludf.DUMMYFUNCTION("""COMPUTED_VALUE"""),45478.66666666667)</f>
        <v>45478.66667</v>
      </c>
      <c r="B28" s="1">
        <f>IFERROR(__xludf.DUMMYFUNCTION("""COMPUTED_VALUE"""),573.97)</f>
        <v>573.97</v>
      </c>
      <c r="D28" s="2">
        <f>IFERROR(__xludf.DUMMYFUNCTION("""COMPUTED_VALUE"""),45478.66666666667)</f>
        <v>45478.66667</v>
      </c>
      <c r="E28" s="1">
        <f>IFERROR(__xludf.DUMMYFUNCTION("""COMPUTED_VALUE"""),576.65)</f>
        <v>576.65</v>
      </c>
      <c r="G28" s="2">
        <f>IFERROR(__xludf.DUMMYFUNCTION("""COMPUTED_VALUE"""),45478.66666666667)</f>
        <v>45478.66667</v>
      </c>
      <c r="H28" s="1">
        <f>IFERROR(__xludf.DUMMYFUNCTION("""COMPUTED_VALUE"""),562.23)</f>
        <v>562.23</v>
      </c>
      <c r="J28" s="2">
        <f>IFERROR(__xludf.DUMMYFUNCTION("""COMPUTED_VALUE"""),45478.66666666667)</f>
        <v>45478.66667</v>
      </c>
      <c r="K28" s="1">
        <f>IFERROR(__xludf.DUMMYFUNCTION("""COMPUTED_VALUE"""),573.19)</f>
        <v>573.19</v>
      </c>
      <c r="M28" s="2">
        <f>IFERROR(__xludf.DUMMYFUNCTION("""COMPUTED_VALUE"""),45478.66666666667)</f>
        <v>45478.66667</v>
      </c>
      <c r="N28" s="1">
        <f>IFERROR(__xludf.DUMMYFUNCTION("""COMPUTED_VALUE"""),5.47997945E8)</f>
        <v>547997945</v>
      </c>
    </row>
    <row r="29">
      <c r="A29" s="2">
        <f>IFERROR(__xludf.DUMMYFUNCTION("""COMPUTED_VALUE"""),45485.66666666667)</f>
        <v>45485.66667</v>
      </c>
      <c r="B29" s="1">
        <f>IFERROR(__xludf.DUMMYFUNCTION("""COMPUTED_VALUE"""),574.62)</f>
        <v>574.62</v>
      </c>
      <c r="D29" s="2">
        <f>IFERROR(__xludf.DUMMYFUNCTION("""COMPUTED_VALUE"""),45485.66666666667)</f>
        <v>45485.66667</v>
      </c>
      <c r="E29" s="1">
        <f>IFERROR(__xludf.DUMMYFUNCTION("""COMPUTED_VALUE"""),591.03)</f>
        <v>591.03</v>
      </c>
      <c r="G29" s="2">
        <f>IFERROR(__xludf.DUMMYFUNCTION("""COMPUTED_VALUE"""),45485.66666666667)</f>
        <v>45485.66667</v>
      </c>
      <c r="H29" s="1">
        <f>IFERROR(__xludf.DUMMYFUNCTION("""COMPUTED_VALUE"""),568.24)</f>
        <v>568.24</v>
      </c>
      <c r="J29" s="2">
        <f>IFERROR(__xludf.DUMMYFUNCTION("""COMPUTED_VALUE"""),45485.66666666667)</f>
        <v>45485.66667</v>
      </c>
      <c r="K29" s="1">
        <f>IFERROR(__xludf.DUMMYFUNCTION("""COMPUTED_VALUE"""),588.07)</f>
        <v>588.07</v>
      </c>
      <c r="M29" s="2">
        <f>IFERROR(__xludf.DUMMYFUNCTION("""COMPUTED_VALUE"""),45485.66666666667)</f>
        <v>45485.66667</v>
      </c>
      <c r="N29" s="1">
        <f>IFERROR(__xludf.DUMMYFUNCTION("""COMPUTED_VALUE"""),6.71457774E8)</f>
        <v>671457774</v>
      </c>
    </row>
    <row r="30">
      <c r="A30" s="2">
        <f>IFERROR(__xludf.DUMMYFUNCTION("""COMPUTED_VALUE"""),45492.66666666667)</f>
        <v>45492.66667</v>
      </c>
      <c r="B30" s="1">
        <f>IFERROR(__xludf.DUMMYFUNCTION("""COMPUTED_VALUE"""),587.42)</f>
        <v>587.42</v>
      </c>
      <c r="D30" s="2">
        <f>IFERROR(__xludf.DUMMYFUNCTION("""COMPUTED_VALUE"""),45492.66666666667)</f>
        <v>45492.66667</v>
      </c>
      <c r="E30" s="1">
        <f>IFERROR(__xludf.DUMMYFUNCTION("""COMPUTED_VALUE"""),599.54)</f>
        <v>599.54</v>
      </c>
      <c r="G30" s="2">
        <f>IFERROR(__xludf.DUMMYFUNCTION("""COMPUTED_VALUE"""),45492.66666666667)</f>
        <v>45492.66667</v>
      </c>
      <c r="H30" s="1">
        <f>IFERROR(__xludf.DUMMYFUNCTION("""COMPUTED_VALUE"""),581.19)</f>
        <v>581.19</v>
      </c>
      <c r="J30" s="2">
        <f>IFERROR(__xludf.DUMMYFUNCTION("""COMPUTED_VALUE"""),45492.66666666667)</f>
        <v>45492.66667</v>
      </c>
      <c r="K30" s="1">
        <f>IFERROR(__xludf.DUMMYFUNCTION("""COMPUTED_VALUE"""),583.0)</f>
        <v>583</v>
      </c>
      <c r="M30" s="2">
        <f>IFERROR(__xludf.DUMMYFUNCTION("""COMPUTED_VALUE"""),45492.66666666667)</f>
        <v>45492.66667</v>
      </c>
      <c r="N30" s="1">
        <f>IFERROR(__xludf.DUMMYFUNCTION("""COMPUTED_VALUE"""),7.66061838E8)</f>
        <v>766061838</v>
      </c>
    </row>
    <row r="31">
      <c r="A31" s="2">
        <f>IFERROR(__xludf.DUMMYFUNCTION("""COMPUTED_VALUE"""),45499.66666666667)</f>
        <v>45499.66667</v>
      </c>
      <c r="B31" s="1">
        <f>IFERROR(__xludf.DUMMYFUNCTION("""COMPUTED_VALUE"""),584.59)</f>
        <v>584.59</v>
      </c>
      <c r="D31" s="2">
        <f>IFERROR(__xludf.DUMMYFUNCTION("""COMPUTED_VALUE"""),45499.66666666667)</f>
        <v>45499.66667</v>
      </c>
      <c r="E31" s="1">
        <f>IFERROR(__xludf.DUMMYFUNCTION("""COMPUTED_VALUE"""),588.15)</f>
        <v>588.15</v>
      </c>
      <c r="G31" s="2">
        <f>IFERROR(__xludf.DUMMYFUNCTION("""COMPUTED_VALUE"""),45499.66666666667)</f>
        <v>45499.66667</v>
      </c>
      <c r="H31" s="1">
        <f>IFERROR(__xludf.DUMMYFUNCTION("""COMPUTED_VALUE"""),573.29)</f>
        <v>573.29</v>
      </c>
      <c r="J31" s="2">
        <f>IFERROR(__xludf.DUMMYFUNCTION("""COMPUTED_VALUE"""),45499.66666666667)</f>
        <v>45499.66667</v>
      </c>
      <c r="K31" s="1">
        <f>IFERROR(__xludf.DUMMYFUNCTION("""COMPUTED_VALUE"""),586.23)</f>
        <v>586.23</v>
      </c>
      <c r="M31" s="2">
        <f>IFERROR(__xludf.DUMMYFUNCTION("""COMPUTED_VALUE"""),45499.66666666667)</f>
        <v>45499.66667</v>
      </c>
      <c r="N31" s="1">
        <f>IFERROR(__xludf.DUMMYFUNCTION("""COMPUTED_VALUE"""),6.66738025E8)</f>
        <v>666738025</v>
      </c>
    </row>
    <row r="32">
      <c r="A32" s="2">
        <f>IFERROR(__xludf.DUMMYFUNCTION("""COMPUTED_VALUE"""),45506.66666666667)</f>
        <v>45506.66667</v>
      </c>
      <c r="B32" s="1">
        <f>IFERROR(__xludf.DUMMYFUNCTION("""COMPUTED_VALUE"""),586.82)</f>
        <v>586.82</v>
      </c>
      <c r="D32" s="2">
        <f>IFERROR(__xludf.DUMMYFUNCTION("""COMPUTED_VALUE"""),45506.66666666667)</f>
        <v>45506.66667</v>
      </c>
      <c r="E32" s="1">
        <f>IFERROR(__xludf.DUMMYFUNCTION("""COMPUTED_VALUE"""),601.06)</f>
        <v>601.06</v>
      </c>
      <c r="G32" s="2">
        <f>IFERROR(__xludf.DUMMYFUNCTION("""COMPUTED_VALUE"""),45506.66666666667)</f>
        <v>45506.66667</v>
      </c>
      <c r="H32" s="1">
        <f>IFERROR(__xludf.DUMMYFUNCTION("""COMPUTED_VALUE"""),568.39)</f>
        <v>568.39</v>
      </c>
      <c r="J32" s="2">
        <f>IFERROR(__xludf.DUMMYFUNCTION("""COMPUTED_VALUE"""),45506.66666666667)</f>
        <v>45506.66667</v>
      </c>
      <c r="K32" s="1">
        <f>IFERROR(__xludf.DUMMYFUNCTION("""COMPUTED_VALUE"""),575.42)</f>
        <v>575.42</v>
      </c>
      <c r="M32" s="2">
        <f>IFERROR(__xludf.DUMMYFUNCTION("""COMPUTED_VALUE"""),45506.66666666667)</f>
        <v>45506.66667</v>
      </c>
      <c r="N32" s="1">
        <f>IFERROR(__xludf.DUMMYFUNCTION("""COMPUTED_VALUE"""),8.08962715E8)</f>
        <v>808962715</v>
      </c>
    </row>
    <row r="33">
      <c r="A33" s="2">
        <f>IFERROR(__xludf.DUMMYFUNCTION("""COMPUTED_VALUE"""),45513.66666666667)</f>
        <v>45513.66667</v>
      </c>
      <c r="B33" s="1">
        <f>IFERROR(__xludf.DUMMYFUNCTION("""COMPUTED_VALUE"""),566.28)</f>
        <v>566.28</v>
      </c>
      <c r="D33" s="2">
        <f>IFERROR(__xludf.DUMMYFUNCTION("""COMPUTED_VALUE"""),45513.66666666667)</f>
        <v>45513.66667</v>
      </c>
      <c r="E33" s="1">
        <f>IFERROR(__xludf.DUMMYFUNCTION("""COMPUTED_VALUE"""),574.24)</f>
        <v>574.24</v>
      </c>
      <c r="G33" s="2">
        <f>IFERROR(__xludf.DUMMYFUNCTION("""COMPUTED_VALUE"""),45513.66666666667)</f>
        <v>45513.66667</v>
      </c>
      <c r="H33" s="1">
        <f>IFERROR(__xludf.DUMMYFUNCTION("""COMPUTED_VALUE"""),556.89)</f>
        <v>556.89</v>
      </c>
      <c r="J33" s="2">
        <f>IFERROR(__xludf.DUMMYFUNCTION("""COMPUTED_VALUE"""),45513.66666666667)</f>
        <v>45513.66667</v>
      </c>
      <c r="K33" s="1">
        <f>IFERROR(__xludf.DUMMYFUNCTION("""COMPUTED_VALUE"""),568.84)</f>
        <v>568.84</v>
      </c>
      <c r="M33" s="2">
        <f>IFERROR(__xludf.DUMMYFUNCTION("""COMPUTED_VALUE"""),45513.66666666667)</f>
        <v>45513.66667</v>
      </c>
      <c r="N33" s="1">
        <f>IFERROR(__xludf.DUMMYFUNCTION("""COMPUTED_VALUE"""),7.92569251E8)</f>
        <v>792569251</v>
      </c>
    </row>
    <row r="34">
      <c r="A34" s="2">
        <f>IFERROR(__xludf.DUMMYFUNCTION("""COMPUTED_VALUE"""),45520.66666666667)</f>
        <v>45520.66667</v>
      </c>
      <c r="B34" s="1">
        <f>IFERROR(__xludf.DUMMYFUNCTION("""COMPUTED_VALUE"""),568.94)</f>
        <v>568.94</v>
      </c>
      <c r="D34" s="2">
        <f>IFERROR(__xludf.DUMMYFUNCTION("""COMPUTED_VALUE"""),45520.66666666667)</f>
        <v>45520.66667</v>
      </c>
      <c r="E34" s="1">
        <f>IFERROR(__xludf.DUMMYFUNCTION("""COMPUTED_VALUE"""),581.06)</f>
        <v>581.06</v>
      </c>
      <c r="G34" s="2">
        <f>IFERROR(__xludf.DUMMYFUNCTION("""COMPUTED_VALUE"""),45520.66666666667)</f>
        <v>45520.66667</v>
      </c>
      <c r="H34" s="1">
        <f>IFERROR(__xludf.DUMMYFUNCTION("""COMPUTED_VALUE"""),565.4)</f>
        <v>565.4</v>
      </c>
      <c r="J34" s="2">
        <f>IFERROR(__xludf.DUMMYFUNCTION("""COMPUTED_VALUE"""),45520.66666666667)</f>
        <v>45520.66667</v>
      </c>
      <c r="K34" s="1">
        <f>IFERROR(__xludf.DUMMYFUNCTION("""COMPUTED_VALUE"""),580.9)</f>
        <v>580.9</v>
      </c>
      <c r="M34" s="2">
        <f>IFERROR(__xludf.DUMMYFUNCTION("""COMPUTED_VALUE"""),45520.66666666667)</f>
        <v>45520.66667</v>
      </c>
      <c r="N34" s="1">
        <f>IFERROR(__xludf.DUMMYFUNCTION("""COMPUTED_VALUE"""),6.68013018E8)</f>
        <v>668013018</v>
      </c>
    </row>
    <row r="35">
      <c r="A35" s="2">
        <f>IFERROR(__xludf.DUMMYFUNCTION("""COMPUTED_VALUE"""),45527.66666666667)</f>
        <v>45527.66667</v>
      </c>
      <c r="B35" s="1">
        <f>IFERROR(__xludf.DUMMYFUNCTION("""COMPUTED_VALUE"""),581.34)</f>
        <v>581.34</v>
      </c>
      <c r="D35" s="2">
        <f>IFERROR(__xludf.DUMMYFUNCTION("""COMPUTED_VALUE"""),45527.66666666667)</f>
        <v>45527.66667</v>
      </c>
      <c r="E35" s="1">
        <f>IFERROR(__xludf.DUMMYFUNCTION("""COMPUTED_VALUE"""),593.67)</f>
        <v>593.67</v>
      </c>
      <c r="G35" s="2">
        <f>IFERROR(__xludf.DUMMYFUNCTION("""COMPUTED_VALUE"""),45527.66666666667)</f>
        <v>45527.66667</v>
      </c>
      <c r="H35" s="1">
        <f>IFERROR(__xludf.DUMMYFUNCTION("""COMPUTED_VALUE"""),579.86)</f>
        <v>579.86</v>
      </c>
      <c r="J35" s="2">
        <f>IFERROR(__xludf.DUMMYFUNCTION("""COMPUTED_VALUE"""),45527.66666666667)</f>
        <v>45527.66667</v>
      </c>
      <c r="K35" s="1">
        <f>IFERROR(__xludf.DUMMYFUNCTION("""COMPUTED_VALUE"""),592.51)</f>
        <v>592.51</v>
      </c>
      <c r="M35" s="2">
        <f>IFERROR(__xludf.DUMMYFUNCTION("""COMPUTED_VALUE"""),45527.66666666667)</f>
        <v>45527.66667</v>
      </c>
      <c r="N35" s="1">
        <f>IFERROR(__xludf.DUMMYFUNCTION("""COMPUTED_VALUE"""),4.67820366E8)</f>
        <v>467820366</v>
      </c>
    </row>
    <row r="36">
      <c r="A36" s="2">
        <f>IFERROR(__xludf.DUMMYFUNCTION("""COMPUTED_VALUE"""),45534.66666666667)</f>
        <v>45534.66667</v>
      </c>
      <c r="B36" s="1">
        <f>IFERROR(__xludf.DUMMYFUNCTION("""COMPUTED_VALUE"""),593.11)</f>
        <v>593.11</v>
      </c>
      <c r="D36" s="2">
        <f>IFERROR(__xludf.DUMMYFUNCTION("""COMPUTED_VALUE"""),45534.66666666667)</f>
        <v>45534.66667</v>
      </c>
      <c r="E36" s="1">
        <f>IFERROR(__xludf.DUMMYFUNCTION("""COMPUTED_VALUE"""),602.13)</f>
        <v>602.13</v>
      </c>
      <c r="G36" s="2">
        <f>IFERROR(__xludf.DUMMYFUNCTION("""COMPUTED_VALUE"""),45534.66666666667)</f>
        <v>45534.66667</v>
      </c>
      <c r="H36" s="1">
        <f>IFERROR(__xludf.DUMMYFUNCTION("""COMPUTED_VALUE"""),590.83)</f>
        <v>590.83</v>
      </c>
      <c r="J36" s="2">
        <f>IFERROR(__xludf.DUMMYFUNCTION("""COMPUTED_VALUE"""),45534.66666666667)</f>
        <v>45534.66667</v>
      </c>
      <c r="K36" s="1">
        <f>IFERROR(__xludf.DUMMYFUNCTION("""COMPUTED_VALUE"""),601.51)</f>
        <v>601.51</v>
      </c>
      <c r="M36" s="2">
        <f>IFERROR(__xludf.DUMMYFUNCTION("""COMPUTED_VALUE"""),45534.66666666667)</f>
        <v>45534.66667</v>
      </c>
      <c r="N36" s="1">
        <f>IFERROR(__xludf.DUMMYFUNCTION("""COMPUTED_VALUE"""),4.37431755E8)</f>
        <v>437431755</v>
      </c>
    </row>
    <row r="37">
      <c r="A37" s="2">
        <f>IFERROR(__xludf.DUMMYFUNCTION("""COMPUTED_VALUE"""),45541.66666666667)</f>
        <v>45541.66667</v>
      </c>
      <c r="B37" s="1">
        <f>IFERROR(__xludf.DUMMYFUNCTION("""COMPUTED_VALUE"""),595.54)</f>
        <v>595.54</v>
      </c>
      <c r="D37" s="2">
        <f>IFERROR(__xludf.DUMMYFUNCTION("""COMPUTED_VALUE"""),45541.66666666667)</f>
        <v>45541.66667</v>
      </c>
      <c r="E37" s="1">
        <f>IFERROR(__xludf.DUMMYFUNCTION("""COMPUTED_VALUE"""),595.54)</f>
        <v>595.54</v>
      </c>
      <c r="G37" s="2">
        <f>IFERROR(__xludf.DUMMYFUNCTION("""COMPUTED_VALUE"""),45541.66666666667)</f>
        <v>45541.66667</v>
      </c>
      <c r="H37" s="1">
        <f>IFERROR(__xludf.DUMMYFUNCTION("""COMPUTED_VALUE"""),567.95)</f>
        <v>567.95</v>
      </c>
      <c r="J37" s="2">
        <f>IFERROR(__xludf.DUMMYFUNCTION("""COMPUTED_VALUE"""),45541.66666666667)</f>
        <v>45541.66667</v>
      </c>
      <c r="K37" s="1">
        <f>IFERROR(__xludf.DUMMYFUNCTION("""COMPUTED_VALUE"""),568.63)</f>
        <v>568.63</v>
      </c>
      <c r="M37" s="2">
        <f>IFERROR(__xludf.DUMMYFUNCTION("""COMPUTED_VALUE"""),45541.66666666667)</f>
        <v>45541.66667</v>
      </c>
      <c r="N37" s="1">
        <f>IFERROR(__xludf.DUMMYFUNCTION("""COMPUTED_VALUE"""),5.19699181E8)</f>
        <v>519699181</v>
      </c>
    </row>
    <row r="38">
      <c r="A38" s="2">
        <f>IFERROR(__xludf.DUMMYFUNCTION("""COMPUTED_VALUE"""),45548.66666666667)</f>
        <v>45548.66667</v>
      </c>
      <c r="B38" s="1">
        <f>IFERROR(__xludf.DUMMYFUNCTION("""COMPUTED_VALUE"""),570.39)</f>
        <v>570.39</v>
      </c>
      <c r="D38" s="2">
        <f>IFERROR(__xludf.DUMMYFUNCTION("""COMPUTED_VALUE"""),45548.66666666667)</f>
        <v>45548.66667</v>
      </c>
      <c r="E38" s="1">
        <f>IFERROR(__xludf.DUMMYFUNCTION("""COMPUTED_VALUE"""),591.23)</f>
        <v>591.23</v>
      </c>
      <c r="G38" s="2">
        <f>IFERROR(__xludf.DUMMYFUNCTION("""COMPUTED_VALUE"""),45548.66666666667)</f>
        <v>45548.66667</v>
      </c>
      <c r="H38" s="1">
        <f>IFERROR(__xludf.DUMMYFUNCTION("""COMPUTED_VALUE"""),562.51)</f>
        <v>562.51</v>
      </c>
      <c r="J38" s="2">
        <f>IFERROR(__xludf.DUMMYFUNCTION("""COMPUTED_VALUE"""),45548.66666666667)</f>
        <v>45548.66667</v>
      </c>
      <c r="K38" s="1">
        <f>IFERROR(__xludf.DUMMYFUNCTION("""COMPUTED_VALUE"""),588.27)</f>
        <v>588.27</v>
      </c>
      <c r="M38" s="2">
        <f>IFERROR(__xludf.DUMMYFUNCTION("""COMPUTED_VALUE"""),45548.66666666667)</f>
        <v>45548.66667</v>
      </c>
      <c r="N38" s="1">
        <f>IFERROR(__xludf.DUMMYFUNCTION("""COMPUTED_VALUE"""),5.71750009E8)</f>
        <v>571750009</v>
      </c>
    </row>
    <row r="39">
      <c r="A39" s="2">
        <f>IFERROR(__xludf.DUMMYFUNCTION("""COMPUTED_VALUE"""),45555.66666666667)</f>
        <v>45555.66667</v>
      </c>
      <c r="B39" s="1">
        <f>IFERROR(__xludf.DUMMYFUNCTION("""COMPUTED_VALUE"""),590.89)</f>
        <v>590.89</v>
      </c>
      <c r="D39" s="2">
        <f>IFERROR(__xludf.DUMMYFUNCTION("""COMPUTED_VALUE"""),45555.66666666667)</f>
        <v>45555.66667</v>
      </c>
      <c r="E39" s="1">
        <f>IFERROR(__xludf.DUMMYFUNCTION("""COMPUTED_VALUE"""),602.98)</f>
        <v>602.98</v>
      </c>
      <c r="G39" s="2">
        <f>IFERROR(__xludf.DUMMYFUNCTION("""COMPUTED_VALUE"""),45555.66666666667)</f>
        <v>45555.66667</v>
      </c>
      <c r="H39" s="1">
        <f>IFERROR(__xludf.DUMMYFUNCTION("""COMPUTED_VALUE"""),588.26)</f>
        <v>588.26</v>
      </c>
      <c r="J39" s="2">
        <f>IFERROR(__xludf.DUMMYFUNCTION("""COMPUTED_VALUE"""),45555.66666666667)</f>
        <v>45555.66667</v>
      </c>
      <c r="K39" s="1">
        <f>IFERROR(__xludf.DUMMYFUNCTION("""COMPUTED_VALUE"""),597.02)</f>
        <v>597.02</v>
      </c>
      <c r="M39" s="2">
        <f>IFERROR(__xludf.DUMMYFUNCTION("""COMPUTED_VALUE"""),45555.66666666667)</f>
        <v>45555.66667</v>
      </c>
      <c r="N39" s="1">
        <f>IFERROR(__xludf.DUMMYFUNCTION("""COMPUTED_VALUE"""),6.74790395E8)</f>
        <v>674790395</v>
      </c>
    </row>
    <row r="40">
      <c r="A40" s="2">
        <f>IFERROR(__xludf.DUMMYFUNCTION("""COMPUTED_VALUE"""),45562.66666666667)</f>
        <v>45562.66667</v>
      </c>
      <c r="B40" s="1">
        <f>IFERROR(__xludf.DUMMYFUNCTION("""COMPUTED_VALUE"""),598.48)</f>
        <v>598.48</v>
      </c>
      <c r="D40" s="2">
        <f>IFERROR(__xludf.DUMMYFUNCTION("""COMPUTED_VALUE"""),45562.66666666667)</f>
        <v>45562.66667</v>
      </c>
      <c r="E40" s="1">
        <f>IFERROR(__xludf.DUMMYFUNCTION("""COMPUTED_VALUE"""),626.79)</f>
        <v>626.79</v>
      </c>
      <c r="G40" s="2">
        <f>IFERROR(__xludf.DUMMYFUNCTION("""COMPUTED_VALUE"""),45562.66666666667)</f>
        <v>45562.66667</v>
      </c>
      <c r="H40" s="1">
        <f>IFERROR(__xludf.DUMMYFUNCTION("""COMPUTED_VALUE"""),598.48)</f>
        <v>598.48</v>
      </c>
      <c r="J40" s="2">
        <f>IFERROR(__xludf.DUMMYFUNCTION("""COMPUTED_VALUE"""),45562.66666666667)</f>
        <v>45562.66667</v>
      </c>
      <c r="K40" s="1">
        <f>IFERROR(__xludf.DUMMYFUNCTION("""COMPUTED_VALUE"""),620.49)</f>
        <v>620.49</v>
      </c>
      <c r="M40" s="2">
        <f>IFERROR(__xludf.DUMMYFUNCTION("""COMPUTED_VALUE"""),45562.66666666667)</f>
        <v>45562.66667</v>
      </c>
      <c r="N40" s="1">
        <f>IFERROR(__xludf.DUMMYFUNCTION("""COMPUTED_VALUE"""),5.30175434E8)</f>
        <v>530175434</v>
      </c>
    </row>
    <row r="41">
      <c r="A41" s="2">
        <f>IFERROR(__xludf.DUMMYFUNCTION("""COMPUTED_VALUE"""),45569.66666666667)</f>
        <v>45569.66667</v>
      </c>
      <c r="B41" s="1">
        <f>IFERROR(__xludf.DUMMYFUNCTION("""COMPUTED_VALUE"""),619.97)</f>
        <v>619.97</v>
      </c>
      <c r="D41" s="2">
        <f>IFERROR(__xludf.DUMMYFUNCTION("""COMPUTED_VALUE"""),45569.66666666667)</f>
        <v>45569.66667</v>
      </c>
      <c r="E41" s="1">
        <f>IFERROR(__xludf.DUMMYFUNCTION("""COMPUTED_VALUE"""),619.97)</f>
        <v>619.97</v>
      </c>
      <c r="G41" s="2">
        <f>IFERROR(__xludf.DUMMYFUNCTION("""COMPUTED_VALUE"""),45569.66666666667)</f>
        <v>45569.66667</v>
      </c>
      <c r="H41" s="1">
        <f>IFERROR(__xludf.DUMMYFUNCTION("""COMPUTED_VALUE"""),605.95)</f>
        <v>605.95</v>
      </c>
      <c r="J41" s="2">
        <f>IFERROR(__xludf.DUMMYFUNCTION("""COMPUTED_VALUE"""),45569.66666666667)</f>
        <v>45569.66667</v>
      </c>
      <c r="K41" s="1">
        <f>IFERROR(__xludf.DUMMYFUNCTION("""COMPUTED_VALUE"""),610.44)</f>
        <v>610.44</v>
      </c>
      <c r="M41" s="2">
        <f>IFERROR(__xludf.DUMMYFUNCTION("""COMPUTED_VALUE"""),45569.66666666667)</f>
        <v>45569.66667</v>
      </c>
      <c r="N41" s="1">
        <f>IFERROR(__xludf.DUMMYFUNCTION("""COMPUTED_VALUE"""),3.95000659E8)</f>
        <v>395000659</v>
      </c>
    </row>
    <row r="42">
      <c r="A42" s="2">
        <f>IFERROR(__xludf.DUMMYFUNCTION("""COMPUTED_VALUE"""),45576.66666666667)</f>
        <v>45576.66667</v>
      </c>
      <c r="B42" s="1">
        <f>IFERROR(__xludf.DUMMYFUNCTION("""COMPUTED_VALUE"""),607.67)</f>
        <v>607.67</v>
      </c>
      <c r="D42" s="2">
        <f>IFERROR(__xludf.DUMMYFUNCTION("""COMPUTED_VALUE"""),45576.66666666667)</f>
        <v>45576.66667</v>
      </c>
      <c r="E42" s="1">
        <f>IFERROR(__xludf.DUMMYFUNCTION("""COMPUTED_VALUE"""),618.22)</f>
        <v>618.22</v>
      </c>
      <c r="G42" s="2">
        <f>IFERROR(__xludf.DUMMYFUNCTION("""COMPUTED_VALUE"""),45576.66666666667)</f>
        <v>45576.66667</v>
      </c>
      <c r="H42" s="1">
        <f>IFERROR(__xludf.DUMMYFUNCTION("""COMPUTED_VALUE"""),602.91)</f>
        <v>602.91</v>
      </c>
      <c r="J42" s="2">
        <f>IFERROR(__xludf.DUMMYFUNCTION("""COMPUTED_VALUE"""),45576.66666666667)</f>
        <v>45576.66667</v>
      </c>
      <c r="K42" s="1">
        <f>IFERROR(__xludf.DUMMYFUNCTION("""COMPUTED_VALUE"""),616.72)</f>
        <v>616.72</v>
      </c>
      <c r="M42" s="2">
        <f>IFERROR(__xludf.DUMMYFUNCTION("""COMPUTED_VALUE"""),45576.66666666667)</f>
        <v>45576.66667</v>
      </c>
      <c r="N42" s="1">
        <f>IFERROR(__xludf.DUMMYFUNCTION("""COMPUTED_VALUE"""),3.8101493E8)</f>
        <v>381014930</v>
      </c>
    </row>
    <row r="43">
      <c r="A43" s="2">
        <f>IFERROR(__xludf.DUMMYFUNCTION("""COMPUTED_VALUE"""),45583.66666666667)</f>
        <v>45583.66667</v>
      </c>
      <c r="B43" s="1">
        <f>IFERROR(__xludf.DUMMYFUNCTION("""COMPUTED_VALUE"""),613.97)</f>
        <v>613.97</v>
      </c>
      <c r="D43" s="2">
        <f>IFERROR(__xludf.DUMMYFUNCTION("""COMPUTED_VALUE"""),45583.66666666667)</f>
        <v>45583.66667</v>
      </c>
      <c r="E43" s="1">
        <f>IFERROR(__xludf.DUMMYFUNCTION("""COMPUTED_VALUE"""),629.45)</f>
        <v>629.45</v>
      </c>
      <c r="G43" s="2">
        <f>IFERROR(__xludf.DUMMYFUNCTION("""COMPUTED_VALUE"""),45583.66666666667)</f>
        <v>45583.66667</v>
      </c>
      <c r="H43" s="1">
        <f>IFERROR(__xludf.DUMMYFUNCTION("""COMPUTED_VALUE"""),612.66)</f>
        <v>612.66</v>
      </c>
      <c r="J43" s="2">
        <f>IFERROR(__xludf.DUMMYFUNCTION("""COMPUTED_VALUE"""),45583.66666666667)</f>
        <v>45583.66667</v>
      </c>
      <c r="K43" s="1">
        <f>IFERROR(__xludf.DUMMYFUNCTION("""COMPUTED_VALUE"""),628.0)</f>
        <v>628</v>
      </c>
      <c r="M43" s="2">
        <f>IFERROR(__xludf.DUMMYFUNCTION("""COMPUTED_VALUE"""),45583.66666666667)</f>
        <v>45583.66667</v>
      </c>
      <c r="N43" s="1">
        <f>IFERROR(__xludf.DUMMYFUNCTION("""COMPUTED_VALUE"""),3.82385904E8)</f>
        <v>382385904</v>
      </c>
    </row>
    <row r="44">
      <c r="A44" s="2">
        <f>IFERROR(__xludf.DUMMYFUNCTION("""COMPUTED_VALUE"""),45590.66666666667)</f>
        <v>45590.66667</v>
      </c>
      <c r="B44" s="1">
        <f>IFERROR(__xludf.DUMMYFUNCTION("""COMPUTED_VALUE"""),628.64)</f>
        <v>628.64</v>
      </c>
      <c r="D44" s="2">
        <f>IFERROR(__xludf.DUMMYFUNCTION("""COMPUTED_VALUE"""),45590.66666666667)</f>
        <v>45590.66667</v>
      </c>
      <c r="E44" s="1">
        <f>IFERROR(__xludf.DUMMYFUNCTION("""COMPUTED_VALUE"""),628.64)</f>
        <v>628.64</v>
      </c>
      <c r="G44" s="2">
        <f>IFERROR(__xludf.DUMMYFUNCTION("""COMPUTED_VALUE"""),45590.66666666667)</f>
        <v>45590.66667</v>
      </c>
      <c r="H44" s="1">
        <f>IFERROR(__xludf.DUMMYFUNCTION("""COMPUTED_VALUE"""),601.83)</f>
        <v>601.83</v>
      </c>
      <c r="J44" s="2">
        <f>IFERROR(__xludf.DUMMYFUNCTION("""COMPUTED_VALUE"""),45590.66666666667)</f>
        <v>45590.66667</v>
      </c>
      <c r="K44" s="1">
        <f>IFERROR(__xludf.DUMMYFUNCTION("""COMPUTED_VALUE"""),602.06)</f>
        <v>602.06</v>
      </c>
      <c r="M44" s="2">
        <f>IFERROR(__xludf.DUMMYFUNCTION("""COMPUTED_VALUE"""),45590.66666666667)</f>
        <v>45590.66667</v>
      </c>
      <c r="N44" s="1">
        <f>IFERROR(__xludf.DUMMYFUNCTION("""COMPUTED_VALUE"""),4.42718879E8)</f>
        <v>442718879</v>
      </c>
    </row>
    <row r="45">
      <c r="A45" s="2">
        <f>IFERROR(__xludf.DUMMYFUNCTION("""COMPUTED_VALUE"""),45597.66666666667)</f>
        <v>45597.66667</v>
      </c>
      <c r="B45" s="1">
        <f>IFERROR(__xludf.DUMMYFUNCTION("""COMPUTED_VALUE"""),603.49)</f>
        <v>603.49</v>
      </c>
      <c r="D45" s="2">
        <f>IFERROR(__xludf.DUMMYFUNCTION("""COMPUTED_VALUE"""),45597.66666666667)</f>
        <v>45597.66667</v>
      </c>
      <c r="E45" s="1">
        <f>IFERROR(__xludf.DUMMYFUNCTION("""COMPUTED_VALUE"""),607.87)</f>
        <v>607.87</v>
      </c>
      <c r="G45" s="2">
        <f>IFERROR(__xludf.DUMMYFUNCTION("""COMPUTED_VALUE"""),45597.66666666667)</f>
        <v>45597.66667</v>
      </c>
      <c r="H45" s="1">
        <f>IFERROR(__xludf.DUMMYFUNCTION("""COMPUTED_VALUE"""),588.61)</f>
        <v>588.61</v>
      </c>
      <c r="J45" s="2">
        <f>IFERROR(__xludf.DUMMYFUNCTION("""COMPUTED_VALUE"""),45597.66666666667)</f>
        <v>45597.66667</v>
      </c>
      <c r="K45" s="1">
        <f>IFERROR(__xludf.DUMMYFUNCTION("""COMPUTED_VALUE"""),589.47)</f>
        <v>589.47</v>
      </c>
      <c r="M45" s="2">
        <f>IFERROR(__xludf.DUMMYFUNCTION("""COMPUTED_VALUE"""),45597.66666666667)</f>
        <v>45597.66667</v>
      </c>
      <c r="N45" s="1">
        <f>IFERROR(__xludf.DUMMYFUNCTION("""COMPUTED_VALUE"""),4.55067141E8)</f>
        <v>455067141</v>
      </c>
    </row>
    <row r="46">
      <c r="A46" s="2">
        <f>IFERROR(__xludf.DUMMYFUNCTION("""COMPUTED_VALUE"""),45604.66666666667)</f>
        <v>45604.66667</v>
      </c>
      <c r="B46" s="1">
        <f>IFERROR(__xludf.DUMMYFUNCTION("""COMPUTED_VALUE"""),589.92)</f>
        <v>589.92</v>
      </c>
      <c r="D46" s="2">
        <f>IFERROR(__xludf.DUMMYFUNCTION("""COMPUTED_VALUE"""),45604.66666666667)</f>
        <v>45604.66667</v>
      </c>
      <c r="E46" s="1">
        <f>IFERROR(__xludf.DUMMYFUNCTION("""COMPUTED_VALUE"""),603.57)</f>
        <v>603.57</v>
      </c>
      <c r="G46" s="2">
        <f>IFERROR(__xludf.DUMMYFUNCTION("""COMPUTED_VALUE"""),45604.66666666667)</f>
        <v>45604.66667</v>
      </c>
      <c r="H46" s="1">
        <f>IFERROR(__xludf.DUMMYFUNCTION("""COMPUTED_VALUE"""),587.42)</f>
        <v>587.42</v>
      </c>
      <c r="J46" s="2">
        <f>IFERROR(__xludf.DUMMYFUNCTION("""COMPUTED_VALUE"""),45604.66666666667)</f>
        <v>45604.66667</v>
      </c>
      <c r="K46" s="1">
        <f>IFERROR(__xludf.DUMMYFUNCTION("""COMPUTED_VALUE"""),595.0)</f>
        <v>595</v>
      </c>
      <c r="M46" s="2">
        <f>IFERROR(__xludf.DUMMYFUNCTION("""COMPUTED_VALUE"""),45604.66666666667)</f>
        <v>45604.66667</v>
      </c>
      <c r="N46" s="1">
        <f>IFERROR(__xludf.DUMMYFUNCTION("""COMPUTED_VALUE"""),6.91208576E8)</f>
        <v>691208576</v>
      </c>
    </row>
    <row r="47">
      <c r="A47" s="2">
        <f>IFERROR(__xludf.DUMMYFUNCTION("""COMPUTED_VALUE"""),45611.66666666667)</f>
        <v>45611.66667</v>
      </c>
      <c r="B47" s="1">
        <f>IFERROR(__xludf.DUMMYFUNCTION("""COMPUTED_VALUE"""),593.75)</f>
        <v>593.75</v>
      </c>
      <c r="D47" s="2">
        <f>IFERROR(__xludf.DUMMYFUNCTION("""COMPUTED_VALUE"""),45611.66666666667)</f>
        <v>45611.66667</v>
      </c>
      <c r="E47" s="1">
        <f>IFERROR(__xludf.DUMMYFUNCTION("""COMPUTED_VALUE"""),595.4)</f>
        <v>595.4</v>
      </c>
      <c r="G47" s="2">
        <f>IFERROR(__xludf.DUMMYFUNCTION("""COMPUTED_VALUE"""),45611.66666666667)</f>
        <v>45611.66667</v>
      </c>
      <c r="H47" s="1">
        <f>IFERROR(__xludf.DUMMYFUNCTION("""COMPUTED_VALUE"""),571.44)</f>
        <v>571.44</v>
      </c>
      <c r="J47" s="2">
        <f>IFERROR(__xludf.DUMMYFUNCTION("""COMPUTED_VALUE"""),45611.66666666667)</f>
        <v>45611.66667</v>
      </c>
      <c r="K47" s="1">
        <f>IFERROR(__xludf.DUMMYFUNCTION("""COMPUTED_VALUE"""),572.56)</f>
        <v>572.56</v>
      </c>
      <c r="M47" s="2">
        <f>IFERROR(__xludf.DUMMYFUNCTION("""COMPUTED_VALUE"""),45611.66666666667)</f>
        <v>45611.66667</v>
      </c>
      <c r="N47" s="1">
        <f>IFERROR(__xludf.DUMMYFUNCTION("""COMPUTED_VALUE"""),5.5540082E8)</f>
        <v>555400820</v>
      </c>
    </row>
    <row r="48">
      <c r="A48" s="2">
        <f>IFERROR(__xludf.DUMMYFUNCTION("""COMPUTED_VALUE"""),45618.66666666667)</f>
        <v>45618.66667</v>
      </c>
      <c r="B48" s="1">
        <f>IFERROR(__xludf.DUMMYFUNCTION("""COMPUTED_VALUE"""),573.67)</f>
        <v>573.67</v>
      </c>
      <c r="D48" s="2">
        <f>IFERROR(__xludf.DUMMYFUNCTION("""COMPUTED_VALUE"""),45618.66666666667)</f>
        <v>45618.66667</v>
      </c>
      <c r="E48" s="1">
        <f>IFERROR(__xludf.DUMMYFUNCTION("""COMPUTED_VALUE"""),590.97)</f>
        <v>590.97</v>
      </c>
      <c r="G48" s="2">
        <f>IFERROR(__xludf.DUMMYFUNCTION("""COMPUTED_VALUE"""),45618.66666666667)</f>
        <v>45618.66667</v>
      </c>
      <c r="H48" s="1">
        <f>IFERROR(__xludf.DUMMYFUNCTION("""COMPUTED_VALUE"""),572.28)</f>
        <v>572.28</v>
      </c>
      <c r="J48" s="2">
        <f>IFERROR(__xludf.DUMMYFUNCTION("""COMPUTED_VALUE"""),45618.66666666667)</f>
        <v>45618.66667</v>
      </c>
      <c r="K48" s="1">
        <f>IFERROR(__xludf.DUMMYFUNCTION("""COMPUTED_VALUE"""),590.18)</f>
        <v>590.18</v>
      </c>
      <c r="M48" s="2">
        <f>IFERROR(__xludf.DUMMYFUNCTION("""COMPUTED_VALUE"""),45618.66666666667)</f>
        <v>45618.66667</v>
      </c>
      <c r="N48" s="1">
        <f>IFERROR(__xludf.DUMMYFUNCTION("""COMPUTED_VALUE"""),4.83452782E8)</f>
        <v>483452782</v>
      </c>
    </row>
    <row r="49">
      <c r="A49" s="2">
        <f>IFERROR(__xludf.DUMMYFUNCTION("""COMPUTED_VALUE"""),45625.54166666667)</f>
        <v>45625.54167</v>
      </c>
      <c r="B49" s="1">
        <f>IFERROR(__xludf.DUMMYFUNCTION("""COMPUTED_VALUE"""),589.43)</f>
        <v>589.43</v>
      </c>
      <c r="D49" s="2">
        <f>IFERROR(__xludf.DUMMYFUNCTION("""COMPUTED_VALUE"""),45625.54166666667)</f>
        <v>45625.54167</v>
      </c>
      <c r="E49" s="1">
        <f>IFERROR(__xludf.DUMMYFUNCTION("""COMPUTED_VALUE"""),596.27)</f>
        <v>596.27</v>
      </c>
      <c r="G49" s="2">
        <f>IFERROR(__xludf.DUMMYFUNCTION("""COMPUTED_VALUE"""),45625.54166666667)</f>
        <v>45625.54167</v>
      </c>
      <c r="H49" s="1">
        <f>IFERROR(__xludf.DUMMYFUNCTION("""COMPUTED_VALUE"""),588.84)</f>
        <v>588.84</v>
      </c>
      <c r="J49" s="2">
        <f>IFERROR(__xludf.DUMMYFUNCTION("""COMPUTED_VALUE"""),45625.54166666667)</f>
        <v>45625.54167</v>
      </c>
      <c r="K49" s="1">
        <f>IFERROR(__xludf.DUMMYFUNCTION("""COMPUTED_VALUE"""),593.27)</f>
        <v>593.27</v>
      </c>
      <c r="M49" s="2">
        <f>IFERROR(__xludf.DUMMYFUNCTION("""COMPUTED_VALUE"""),45625.54166666667)</f>
        <v>45625.54167</v>
      </c>
      <c r="N49" s="1">
        <f>IFERROR(__xludf.DUMMYFUNCTION("""COMPUTED_VALUE"""),3.87522919E8)</f>
        <v>387522919</v>
      </c>
    </row>
    <row r="50">
      <c r="A50" s="2">
        <f>IFERROR(__xludf.DUMMYFUNCTION("""COMPUTED_VALUE"""),45632.66666666667)</f>
        <v>45632.66667</v>
      </c>
      <c r="B50" s="1">
        <f>IFERROR(__xludf.DUMMYFUNCTION("""COMPUTED_VALUE"""),593.48)</f>
        <v>593.48</v>
      </c>
      <c r="D50" s="2">
        <f>IFERROR(__xludf.DUMMYFUNCTION("""COMPUTED_VALUE"""),45632.66666666667)</f>
        <v>45632.66667</v>
      </c>
      <c r="E50" s="1">
        <f>IFERROR(__xludf.DUMMYFUNCTION("""COMPUTED_VALUE"""),595.74)</f>
        <v>595.74</v>
      </c>
      <c r="G50" s="2">
        <f>IFERROR(__xludf.DUMMYFUNCTION("""COMPUTED_VALUE"""),45632.66666666667)</f>
        <v>45632.66667</v>
      </c>
      <c r="H50" s="1">
        <f>IFERROR(__xludf.DUMMYFUNCTION("""COMPUTED_VALUE"""),574.25)</f>
        <v>574.25</v>
      </c>
      <c r="J50" s="2">
        <f>IFERROR(__xludf.DUMMYFUNCTION("""COMPUTED_VALUE"""),45632.66666666667)</f>
        <v>45632.66667</v>
      </c>
      <c r="K50" s="1">
        <f>IFERROR(__xludf.DUMMYFUNCTION("""COMPUTED_VALUE"""),575.01)</f>
        <v>575.01</v>
      </c>
      <c r="M50" s="2">
        <f>IFERROR(__xludf.DUMMYFUNCTION("""COMPUTED_VALUE"""),45632.66666666667)</f>
        <v>45632.66667</v>
      </c>
      <c r="N50" s="1">
        <f>IFERROR(__xludf.DUMMYFUNCTION("""COMPUTED_VALUE"""),5.21510701E8)</f>
        <v>521510701</v>
      </c>
    </row>
    <row r="51">
      <c r="A51" s="2">
        <f>IFERROR(__xludf.DUMMYFUNCTION("""COMPUTED_VALUE"""),45639.66666666667)</f>
        <v>45639.66667</v>
      </c>
      <c r="B51" s="1">
        <f>IFERROR(__xludf.DUMMYFUNCTION("""COMPUTED_VALUE"""),578.22)</f>
        <v>578.22</v>
      </c>
      <c r="D51" s="2">
        <f>IFERROR(__xludf.DUMMYFUNCTION("""COMPUTED_VALUE"""),45639.66666666667)</f>
        <v>45639.66667</v>
      </c>
      <c r="E51" s="1">
        <f>IFERROR(__xludf.DUMMYFUNCTION("""COMPUTED_VALUE"""),586.02)</f>
        <v>586.02</v>
      </c>
      <c r="G51" s="2">
        <f>IFERROR(__xludf.DUMMYFUNCTION("""COMPUTED_VALUE"""),45639.66666666667)</f>
        <v>45639.66667</v>
      </c>
      <c r="H51" s="1">
        <f>IFERROR(__xludf.DUMMYFUNCTION("""COMPUTED_VALUE"""),555.99)</f>
        <v>555.99</v>
      </c>
      <c r="J51" s="2">
        <f>IFERROR(__xludf.DUMMYFUNCTION("""COMPUTED_VALUE"""),45639.66666666667)</f>
        <v>45639.66667</v>
      </c>
      <c r="K51" s="1">
        <f>IFERROR(__xludf.DUMMYFUNCTION("""COMPUTED_VALUE"""),557.99)</f>
        <v>557.99</v>
      </c>
      <c r="M51" s="2">
        <f>IFERROR(__xludf.DUMMYFUNCTION("""COMPUTED_VALUE"""),45639.66666666667)</f>
        <v>45639.66667</v>
      </c>
      <c r="N51" s="1">
        <f>IFERROR(__xludf.DUMMYFUNCTION("""COMPUTED_VALUE"""),5.6159022E8)</f>
        <v>561590220</v>
      </c>
    </row>
    <row r="52">
      <c r="A52" s="2">
        <f>IFERROR(__xludf.DUMMYFUNCTION("""COMPUTED_VALUE"""),45646.66666666667)</f>
        <v>45646.66667</v>
      </c>
      <c r="B52" s="1">
        <f>IFERROR(__xludf.DUMMYFUNCTION("""COMPUTED_VALUE"""),557.1)</f>
        <v>557.1</v>
      </c>
      <c r="D52" s="2">
        <f>IFERROR(__xludf.DUMMYFUNCTION("""COMPUTED_VALUE"""),45646.66666666667)</f>
        <v>45646.66667</v>
      </c>
      <c r="E52" s="1">
        <f>IFERROR(__xludf.DUMMYFUNCTION("""COMPUTED_VALUE"""),557.1)</f>
        <v>557.1</v>
      </c>
      <c r="G52" s="2">
        <f>IFERROR(__xludf.DUMMYFUNCTION("""COMPUTED_VALUE"""),45646.66666666667)</f>
        <v>45646.66667</v>
      </c>
      <c r="H52" s="1">
        <f>IFERROR(__xludf.DUMMYFUNCTION("""COMPUTED_VALUE"""),524.91)</f>
        <v>524.91</v>
      </c>
      <c r="J52" s="2">
        <f>IFERROR(__xludf.DUMMYFUNCTION("""COMPUTED_VALUE"""),45646.66666666667)</f>
        <v>45646.66667</v>
      </c>
      <c r="K52" s="1">
        <f>IFERROR(__xludf.DUMMYFUNCTION("""COMPUTED_VALUE"""),532.1)</f>
        <v>532.1</v>
      </c>
      <c r="M52" s="2">
        <f>IFERROR(__xludf.DUMMYFUNCTION("""COMPUTED_VALUE"""),45646.66666666667)</f>
        <v>45646.66667</v>
      </c>
      <c r="N52" s="1">
        <f>IFERROR(__xludf.DUMMYFUNCTION("""COMPUTED_VALUE"""),7.66906337E8)</f>
        <v>766906337</v>
      </c>
    </row>
    <row r="53">
      <c r="A53" s="2">
        <f>IFERROR(__xludf.DUMMYFUNCTION("""COMPUTED_VALUE"""),45653.66666666667)</f>
        <v>45653.66667</v>
      </c>
      <c r="B53" s="1">
        <f>IFERROR(__xludf.DUMMYFUNCTION("""COMPUTED_VALUE"""),531.43)</f>
        <v>531.43</v>
      </c>
      <c r="D53" s="2">
        <f>IFERROR(__xludf.DUMMYFUNCTION("""COMPUTED_VALUE"""),45653.66666666667)</f>
        <v>45653.66667</v>
      </c>
      <c r="E53" s="1">
        <f>IFERROR(__xludf.DUMMYFUNCTION("""COMPUTED_VALUE"""),535.69)</f>
        <v>535.69</v>
      </c>
      <c r="G53" s="2">
        <f>IFERROR(__xludf.DUMMYFUNCTION("""COMPUTED_VALUE"""),45653.66666666667)</f>
        <v>45653.66667</v>
      </c>
      <c r="H53" s="1">
        <f>IFERROR(__xludf.DUMMYFUNCTION("""COMPUTED_VALUE"""),526.13)</f>
        <v>526.13</v>
      </c>
      <c r="J53" s="2">
        <f>IFERROR(__xludf.DUMMYFUNCTION("""COMPUTED_VALUE"""),45653.66666666667)</f>
        <v>45653.66667</v>
      </c>
      <c r="K53" s="1">
        <f>IFERROR(__xludf.DUMMYFUNCTION("""COMPUTED_VALUE"""),530.44)</f>
        <v>530.44</v>
      </c>
      <c r="M53" s="2">
        <f>IFERROR(__xludf.DUMMYFUNCTION("""COMPUTED_VALUE"""),45653.66666666667)</f>
        <v>45653.66667</v>
      </c>
      <c r="N53" s="1">
        <f>IFERROR(__xludf.DUMMYFUNCTION("""COMPUTED_VALUE"""),2.55977172E8)</f>
        <v>255977172</v>
      </c>
    </row>
    <row r="54">
      <c r="A54" s="2">
        <f>IFERROR(__xludf.DUMMYFUNCTION("""COMPUTED_VALUE"""),45660.66666666667)</f>
        <v>45660.66667</v>
      </c>
      <c r="B54" s="1">
        <f>IFERROR(__xludf.DUMMYFUNCTION("""COMPUTED_VALUE"""),528.86)</f>
        <v>528.86</v>
      </c>
      <c r="D54" s="2">
        <f>IFERROR(__xludf.DUMMYFUNCTION("""COMPUTED_VALUE"""),45660.66666666667)</f>
        <v>45660.66667</v>
      </c>
      <c r="E54" s="1">
        <f>IFERROR(__xludf.DUMMYFUNCTION("""COMPUTED_VALUE"""),531.76)</f>
        <v>531.76</v>
      </c>
      <c r="G54" s="2">
        <f>IFERROR(__xludf.DUMMYFUNCTION("""COMPUTED_VALUE"""),45660.66666666667)</f>
        <v>45660.66667</v>
      </c>
      <c r="H54" s="1">
        <f>IFERROR(__xludf.DUMMYFUNCTION("""COMPUTED_VALUE"""),519.0)</f>
        <v>519</v>
      </c>
      <c r="J54" s="2">
        <f>IFERROR(__xludf.DUMMYFUNCTION("""COMPUTED_VALUE"""),45660.66666666667)</f>
        <v>45660.66667</v>
      </c>
      <c r="K54" s="1">
        <f>IFERROR(__xludf.DUMMYFUNCTION("""COMPUTED_VALUE"""),520.32)</f>
        <v>520.32</v>
      </c>
      <c r="M54" s="2">
        <f>IFERROR(__xludf.DUMMYFUNCTION("""COMPUTED_VALUE"""),45660.66666666667)</f>
        <v>45660.66667</v>
      </c>
      <c r="N54" s="1">
        <f>IFERROR(__xludf.DUMMYFUNCTION("""COMPUTED_VALUE"""),4.02787017E8)</f>
        <v>402787017</v>
      </c>
    </row>
    <row r="55">
      <c r="A55" s="2">
        <f>IFERROR(__xludf.DUMMYFUNCTION("""COMPUTED_VALUE"""),45667.66666666667)</f>
        <v>45667.66667</v>
      </c>
      <c r="B55" s="1">
        <f>IFERROR(__xludf.DUMMYFUNCTION("""COMPUTED_VALUE"""),522.07)</f>
        <v>522.07</v>
      </c>
      <c r="D55" s="2">
        <f>IFERROR(__xludf.DUMMYFUNCTION("""COMPUTED_VALUE"""),45667.66666666667)</f>
        <v>45667.66667</v>
      </c>
      <c r="E55" s="1">
        <f>IFERROR(__xludf.DUMMYFUNCTION("""COMPUTED_VALUE"""),531.84)</f>
        <v>531.84</v>
      </c>
      <c r="G55" s="2">
        <f>IFERROR(__xludf.DUMMYFUNCTION("""COMPUTED_VALUE"""),45667.66666666667)</f>
        <v>45667.66667</v>
      </c>
      <c r="H55" s="1">
        <f>IFERROR(__xludf.DUMMYFUNCTION("""COMPUTED_VALUE"""),521.81)</f>
        <v>521.81</v>
      </c>
      <c r="J55" s="2">
        <f>IFERROR(__xludf.DUMMYFUNCTION("""COMPUTED_VALUE"""),45667.66666666667)</f>
        <v>45667.66667</v>
      </c>
      <c r="K55" s="1">
        <f>IFERROR(__xludf.DUMMYFUNCTION("""COMPUTED_VALUE"""),523.63)</f>
        <v>523.63</v>
      </c>
      <c r="M55" s="2">
        <f>IFERROR(__xludf.DUMMYFUNCTION("""COMPUTED_VALUE"""),45667.66666666667)</f>
        <v>45667.66667</v>
      </c>
      <c r="N55" s="1">
        <f>IFERROR(__xludf.DUMMYFUNCTION("""COMPUTED_VALUE"""),4.64122901E8)</f>
        <v>464122901</v>
      </c>
    </row>
    <row r="56">
      <c r="A56" s="2">
        <f>IFERROR(__xludf.DUMMYFUNCTION("""COMPUTED_VALUE"""),45674.66666666667)</f>
        <v>45674.66667</v>
      </c>
      <c r="B56" s="1">
        <f>IFERROR(__xludf.DUMMYFUNCTION("""COMPUTED_VALUE"""),523.9)</f>
        <v>523.9</v>
      </c>
      <c r="D56" s="2">
        <f>IFERROR(__xludf.DUMMYFUNCTION("""COMPUTED_VALUE"""),45674.66666666667)</f>
        <v>45674.66667</v>
      </c>
      <c r="E56" s="1">
        <f>IFERROR(__xludf.DUMMYFUNCTION("""COMPUTED_VALUE"""),559.21)</f>
        <v>559.21</v>
      </c>
      <c r="G56" s="2">
        <f>IFERROR(__xludf.DUMMYFUNCTION("""COMPUTED_VALUE"""),45674.66666666667)</f>
        <v>45674.66667</v>
      </c>
      <c r="H56" s="1">
        <f>IFERROR(__xludf.DUMMYFUNCTION("""COMPUTED_VALUE"""),522.94)</f>
        <v>522.94</v>
      </c>
      <c r="J56" s="2">
        <f>IFERROR(__xludf.DUMMYFUNCTION("""COMPUTED_VALUE"""),45674.66666666667)</f>
        <v>45674.66667</v>
      </c>
      <c r="K56" s="1">
        <f>IFERROR(__xludf.DUMMYFUNCTION("""COMPUTED_VALUE"""),555.76)</f>
        <v>555.76</v>
      </c>
      <c r="M56" s="2">
        <f>IFERROR(__xludf.DUMMYFUNCTION("""COMPUTED_VALUE"""),45674.66666666667)</f>
        <v>45674.66667</v>
      </c>
      <c r="N56" s="1">
        <f>IFERROR(__xludf.DUMMYFUNCTION("""COMPUTED_VALUE"""),5.26282699E8)</f>
        <v>526282699</v>
      </c>
    </row>
    <row r="57">
      <c r="A57" s="2">
        <f>IFERROR(__xludf.DUMMYFUNCTION("""COMPUTED_VALUE"""),45681.66666666667)</f>
        <v>45681.66667</v>
      </c>
      <c r="B57" s="1">
        <f>IFERROR(__xludf.DUMMYFUNCTION("""COMPUTED_VALUE"""),556.57)</f>
        <v>556.57</v>
      </c>
      <c r="D57" s="2">
        <f>IFERROR(__xludf.DUMMYFUNCTION("""COMPUTED_VALUE"""),45681.66666666667)</f>
        <v>45681.66667</v>
      </c>
      <c r="E57" s="1">
        <f>IFERROR(__xludf.DUMMYFUNCTION("""COMPUTED_VALUE"""),563.12)</f>
        <v>563.12</v>
      </c>
      <c r="G57" s="2">
        <f>IFERROR(__xludf.DUMMYFUNCTION("""COMPUTED_VALUE"""),45681.66666666667)</f>
        <v>45681.66667</v>
      </c>
      <c r="H57" s="1">
        <f>IFERROR(__xludf.DUMMYFUNCTION("""COMPUTED_VALUE"""),552.48)</f>
        <v>552.48</v>
      </c>
      <c r="J57" s="2">
        <f>IFERROR(__xludf.DUMMYFUNCTION("""COMPUTED_VALUE"""),45681.66666666667)</f>
        <v>45681.66667</v>
      </c>
      <c r="K57" s="1">
        <f>IFERROR(__xludf.DUMMYFUNCTION("""COMPUTED_VALUE"""),556.94)</f>
        <v>556.94</v>
      </c>
      <c r="M57" s="2">
        <f>IFERROR(__xludf.DUMMYFUNCTION("""COMPUTED_VALUE"""),45681.66666666667)</f>
        <v>45681.66667</v>
      </c>
      <c r="N57" s="1">
        <f>IFERROR(__xludf.DUMMYFUNCTION("""COMPUTED_VALUE"""),4.0344246E8)</f>
        <v>403442460</v>
      </c>
    </row>
    <row r="58">
      <c r="A58" s="2">
        <f>IFERROR(__xludf.DUMMYFUNCTION("""COMPUTED_VALUE"""),45688.66666666667)</f>
        <v>45688.66667</v>
      </c>
      <c r="B58" s="1">
        <f>IFERROR(__xludf.DUMMYFUNCTION("""COMPUTED_VALUE"""),555.39)</f>
        <v>555.39</v>
      </c>
      <c r="D58" s="2">
        <f>IFERROR(__xludf.DUMMYFUNCTION("""COMPUTED_VALUE"""),45688.66666666667)</f>
        <v>45688.66667</v>
      </c>
      <c r="E58" s="1">
        <f>IFERROR(__xludf.DUMMYFUNCTION("""COMPUTED_VALUE"""),563.79)</f>
        <v>563.79</v>
      </c>
      <c r="G58" s="2">
        <f>IFERROR(__xludf.DUMMYFUNCTION("""COMPUTED_VALUE"""),45688.66666666667)</f>
        <v>45688.66667</v>
      </c>
      <c r="H58" s="1">
        <f>IFERROR(__xludf.DUMMYFUNCTION("""COMPUTED_VALUE"""),551.63)</f>
        <v>551.63</v>
      </c>
      <c r="J58" s="2">
        <f>IFERROR(__xludf.DUMMYFUNCTION("""COMPUTED_VALUE"""),45688.66666666667)</f>
        <v>45688.66667</v>
      </c>
      <c r="K58" s="1">
        <f>IFERROR(__xludf.DUMMYFUNCTION("""COMPUTED_VALUE"""),559.13)</f>
        <v>559.13</v>
      </c>
      <c r="M58" s="2">
        <f>IFERROR(__xludf.DUMMYFUNCTION("""COMPUTED_VALUE"""),45688.66666666667)</f>
        <v>45688.66667</v>
      </c>
      <c r="N58" s="1">
        <f>IFERROR(__xludf.DUMMYFUNCTION("""COMPUTED_VALUE"""),5.52484939E8)</f>
        <v>552484939</v>
      </c>
    </row>
    <row r="59">
      <c r="A59" s="2">
        <f>IFERROR(__xludf.DUMMYFUNCTION("""COMPUTED_VALUE"""),45695.66666666667)</f>
        <v>45695.66667</v>
      </c>
      <c r="B59" s="1">
        <f>IFERROR(__xludf.DUMMYFUNCTION("""COMPUTED_VALUE"""),557.51)</f>
        <v>557.51</v>
      </c>
      <c r="D59" s="2">
        <f>IFERROR(__xludf.DUMMYFUNCTION("""COMPUTED_VALUE"""),45695.66666666667)</f>
        <v>45695.66667</v>
      </c>
      <c r="E59" s="1">
        <f>IFERROR(__xludf.DUMMYFUNCTION("""COMPUTED_VALUE"""),565.49)</f>
        <v>565.49</v>
      </c>
      <c r="G59" s="2">
        <f>IFERROR(__xludf.DUMMYFUNCTION("""COMPUTED_VALUE"""),45695.66666666667)</f>
        <v>45695.66667</v>
      </c>
      <c r="H59" s="1">
        <f>IFERROR(__xludf.DUMMYFUNCTION("""COMPUTED_VALUE"""),547.5)</f>
        <v>547.5</v>
      </c>
      <c r="J59" s="2">
        <f>IFERROR(__xludf.DUMMYFUNCTION("""COMPUTED_VALUE"""),45695.66666666667)</f>
        <v>45695.66667</v>
      </c>
      <c r="K59" s="1">
        <f>IFERROR(__xludf.DUMMYFUNCTION("""COMPUTED_VALUE"""),556.41)</f>
        <v>556.41</v>
      </c>
      <c r="M59" s="2">
        <f>IFERROR(__xludf.DUMMYFUNCTION("""COMPUTED_VALUE"""),45695.66666666667)</f>
        <v>45695.66667</v>
      </c>
      <c r="N59" s="1">
        <f>IFERROR(__xludf.DUMMYFUNCTION("""COMPUTED_VALUE"""),6.96713244E8)</f>
        <v>696713244</v>
      </c>
    </row>
    <row r="60">
      <c r="A60" s="2">
        <f>IFERROR(__xludf.DUMMYFUNCTION("""COMPUTED_VALUE"""),45702.66666666667)</f>
        <v>45702.66667</v>
      </c>
      <c r="B60" s="1">
        <f>IFERROR(__xludf.DUMMYFUNCTION("""COMPUTED_VALUE"""),558.25)</f>
        <v>558.25</v>
      </c>
      <c r="D60" s="2">
        <f>IFERROR(__xludf.DUMMYFUNCTION("""COMPUTED_VALUE"""),45702.66666666667)</f>
        <v>45702.66667</v>
      </c>
      <c r="E60" s="1">
        <f>IFERROR(__xludf.DUMMYFUNCTION("""COMPUTED_VALUE"""),576.99)</f>
        <v>576.99</v>
      </c>
      <c r="G60" s="2">
        <f>IFERROR(__xludf.DUMMYFUNCTION("""COMPUTED_VALUE"""),45702.66666666667)</f>
        <v>45702.66667</v>
      </c>
      <c r="H60" s="1">
        <f>IFERROR(__xludf.DUMMYFUNCTION("""COMPUTED_VALUE"""),558.25)</f>
        <v>558.25</v>
      </c>
      <c r="J60" s="2">
        <f>IFERROR(__xludf.DUMMYFUNCTION("""COMPUTED_VALUE"""),45702.66666666667)</f>
        <v>45702.66667</v>
      </c>
      <c r="K60" s="1">
        <f>IFERROR(__xludf.DUMMYFUNCTION("""COMPUTED_VALUE"""),570.55)</f>
        <v>570.55</v>
      </c>
      <c r="M60" s="2">
        <f>IFERROR(__xludf.DUMMYFUNCTION("""COMPUTED_VALUE"""),45702.66666666667)</f>
        <v>45702.66667</v>
      </c>
      <c r="N60" s="1">
        <f>IFERROR(__xludf.DUMMYFUNCTION("""COMPUTED_VALUE"""),6.82107354E8)</f>
        <v>682107354</v>
      </c>
    </row>
    <row r="61">
      <c r="A61" s="2">
        <f>IFERROR(__xludf.DUMMYFUNCTION("""COMPUTED_VALUE"""),45709.66666666667)</f>
        <v>45709.66667</v>
      </c>
      <c r="B61" s="1">
        <f>IFERROR(__xludf.DUMMYFUNCTION("""COMPUTED_VALUE"""),570.54)</f>
        <v>570.54</v>
      </c>
      <c r="D61" s="2">
        <f>IFERROR(__xludf.DUMMYFUNCTION("""COMPUTED_VALUE"""),45709.66666666667)</f>
        <v>45709.66667</v>
      </c>
      <c r="E61" s="1">
        <f>IFERROR(__xludf.DUMMYFUNCTION("""COMPUTED_VALUE"""),578.84)</f>
        <v>578.84</v>
      </c>
      <c r="G61" s="2">
        <f>IFERROR(__xludf.DUMMYFUNCTION("""COMPUTED_VALUE"""),45709.66666666667)</f>
        <v>45709.66667</v>
      </c>
      <c r="H61" s="1">
        <f>IFERROR(__xludf.DUMMYFUNCTION("""COMPUTED_VALUE"""),559.8)</f>
        <v>559.8</v>
      </c>
      <c r="J61" s="2">
        <f>IFERROR(__xludf.DUMMYFUNCTION("""COMPUTED_VALUE"""),45709.66666666667)</f>
        <v>45709.66667</v>
      </c>
      <c r="K61" s="1">
        <f>IFERROR(__xludf.DUMMYFUNCTION("""COMPUTED_VALUE"""),560.09)</f>
        <v>560.09</v>
      </c>
      <c r="M61" s="2">
        <f>IFERROR(__xludf.DUMMYFUNCTION("""COMPUTED_VALUE"""),45709.66666666667)</f>
        <v>45709.66667</v>
      </c>
      <c r="N61" s="1">
        <f>IFERROR(__xludf.DUMMYFUNCTION("""COMPUTED_VALUE"""),4.72166681E8)</f>
        <v>472166681</v>
      </c>
    </row>
    <row r="62">
      <c r="A62" s="2">
        <f>IFERROR(__xludf.DUMMYFUNCTION("""COMPUTED_VALUE"""),45716.66666666667)</f>
        <v>45716.66667</v>
      </c>
      <c r="B62" s="1">
        <f>IFERROR(__xludf.DUMMYFUNCTION("""COMPUTED_VALUE"""),561.05)</f>
        <v>561.05</v>
      </c>
      <c r="D62" s="2">
        <f>IFERROR(__xludf.DUMMYFUNCTION("""COMPUTED_VALUE"""),45716.66666666667)</f>
        <v>45716.66667</v>
      </c>
      <c r="E62" s="1">
        <f>IFERROR(__xludf.DUMMYFUNCTION("""COMPUTED_VALUE"""),566.32)</f>
        <v>566.32</v>
      </c>
      <c r="G62" s="2">
        <f>IFERROR(__xludf.DUMMYFUNCTION("""COMPUTED_VALUE"""),45716.66666666667)</f>
        <v>45716.66667</v>
      </c>
      <c r="H62" s="1">
        <f>IFERROR(__xludf.DUMMYFUNCTION("""COMPUTED_VALUE"""),554.62)</f>
        <v>554.62</v>
      </c>
      <c r="J62" s="2">
        <f>IFERROR(__xludf.DUMMYFUNCTION("""COMPUTED_VALUE"""),45716.66666666667)</f>
        <v>45716.66667</v>
      </c>
      <c r="K62" s="1">
        <f>IFERROR(__xludf.DUMMYFUNCTION("""COMPUTED_VALUE"""),561.33)</f>
        <v>561.33</v>
      </c>
      <c r="M62" s="2">
        <f>IFERROR(__xludf.DUMMYFUNCTION("""COMPUTED_VALUE"""),45716.66666666667)</f>
        <v>45716.66667</v>
      </c>
      <c r="N62" s="1">
        <f>IFERROR(__xludf.DUMMYFUNCTION("""COMPUTED_VALUE"""),6.54038447E8)</f>
        <v>654038447</v>
      </c>
    </row>
    <row r="63">
      <c r="A63" s="2">
        <f>IFERROR(__xludf.DUMMYFUNCTION("""COMPUTED_VALUE"""),45723.66666666667)</f>
        <v>45723.66667</v>
      </c>
      <c r="B63" s="1">
        <f>IFERROR(__xludf.DUMMYFUNCTION("""COMPUTED_VALUE"""),564.25)</f>
        <v>564.25</v>
      </c>
      <c r="D63" s="2">
        <f>IFERROR(__xludf.DUMMYFUNCTION("""COMPUTED_VALUE"""),45723.66666666667)</f>
        <v>45723.66667</v>
      </c>
      <c r="E63" s="1">
        <f>IFERROR(__xludf.DUMMYFUNCTION("""COMPUTED_VALUE"""),568.98)</f>
        <v>568.98</v>
      </c>
      <c r="G63" s="2">
        <f>IFERROR(__xludf.DUMMYFUNCTION("""COMPUTED_VALUE"""),45723.66666666667)</f>
        <v>45723.66667</v>
      </c>
      <c r="H63" s="1">
        <f>IFERROR(__xludf.DUMMYFUNCTION("""COMPUTED_VALUE"""),541.44)</f>
        <v>541.44</v>
      </c>
      <c r="J63" s="2">
        <f>IFERROR(__xludf.DUMMYFUNCTION("""COMPUTED_VALUE"""),45723.66666666667)</f>
        <v>45723.66667</v>
      </c>
      <c r="K63" s="1">
        <f>IFERROR(__xludf.DUMMYFUNCTION("""COMPUTED_VALUE"""),558.06)</f>
        <v>558.06</v>
      </c>
      <c r="M63" s="2">
        <f>IFERROR(__xludf.DUMMYFUNCTION("""COMPUTED_VALUE"""),45723.66666666667)</f>
        <v>45723.66667</v>
      </c>
      <c r="N63" s="1">
        <f>IFERROR(__xludf.DUMMYFUNCTION("""COMPUTED_VALUE"""),7.25895469E8)</f>
        <v>725895469</v>
      </c>
    </row>
    <row r="64">
      <c r="A64" s="2">
        <f>IFERROR(__xludf.DUMMYFUNCTION("""COMPUTED_VALUE"""),45730.66666666667)</f>
        <v>45730.66667</v>
      </c>
      <c r="B64" s="1">
        <f>IFERROR(__xludf.DUMMYFUNCTION("""COMPUTED_VALUE"""),555.68)</f>
        <v>555.68</v>
      </c>
      <c r="D64" s="2">
        <f>IFERROR(__xludf.DUMMYFUNCTION("""COMPUTED_VALUE"""),45730.66666666667)</f>
        <v>45730.66667</v>
      </c>
      <c r="E64" s="1">
        <f>IFERROR(__xludf.DUMMYFUNCTION("""COMPUTED_VALUE"""),556.28)</f>
        <v>556.28</v>
      </c>
      <c r="G64" s="2">
        <f>IFERROR(__xludf.DUMMYFUNCTION("""COMPUTED_VALUE"""),45730.66666666667)</f>
        <v>45730.66667</v>
      </c>
      <c r="H64" s="1">
        <f>IFERROR(__xludf.DUMMYFUNCTION("""COMPUTED_VALUE"""),536.33)</f>
        <v>536.33</v>
      </c>
      <c r="J64" s="2">
        <f>IFERROR(__xludf.DUMMYFUNCTION("""COMPUTED_VALUE"""),45730.66666666667)</f>
        <v>45730.66667</v>
      </c>
      <c r="K64" s="1">
        <f>IFERROR(__xludf.DUMMYFUNCTION("""COMPUTED_VALUE"""),548.09)</f>
        <v>548.09</v>
      </c>
      <c r="M64" s="2">
        <f>IFERROR(__xludf.DUMMYFUNCTION("""COMPUTED_VALUE"""),45730.66666666667)</f>
        <v>45730.66667</v>
      </c>
      <c r="N64" s="1">
        <f>IFERROR(__xludf.DUMMYFUNCTION("""COMPUTED_VALUE"""),7.11819567E8)</f>
        <v>711819567</v>
      </c>
    </row>
    <row r="65">
      <c r="A65" s="2">
        <f>IFERROR(__xludf.DUMMYFUNCTION("""COMPUTED_VALUE"""),45737.66666666667)</f>
        <v>45737.66667</v>
      </c>
      <c r="B65" s="1">
        <f>IFERROR(__xludf.DUMMYFUNCTION("""COMPUTED_VALUE"""),547.27)</f>
        <v>547.27</v>
      </c>
      <c r="D65" s="2">
        <f>IFERROR(__xludf.DUMMYFUNCTION("""COMPUTED_VALUE"""),45737.66666666667)</f>
        <v>45737.66667</v>
      </c>
      <c r="E65" s="1">
        <f>IFERROR(__xludf.DUMMYFUNCTION("""COMPUTED_VALUE"""),558.67)</f>
        <v>558.67</v>
      </c>
      <c r="G65" s="2">
        <f>IFERROR(__xludf.DUMMYFUNCTION("""COMPUTED_VALUE"""),45737.66666666667)</f>
        <v>45737.66667</v>
      </c>
      <c r="H65" s="1">
        <f>IFERROR(__xludf.DUMMYFUNCTION("""COMPUTED_VALUE"""),541.14)</f>
        <v>541.14</v>
      </c>
      <c r="J65" s="2">
        <f>IFERROR(__xludf.DUMMYFUNCTION("""COMPUTED_VALUE"""),45737.66666666667)</f>
        <v>45737.66667</v>
      </c>
      <c r="K65" s="1">
        <f>IFERROR(__xludf.DUMMYFUNCTION("""COMPUTED_VALUE"""),548.65)</f>
        <v>548.65</v>
      </c>
      <c r="M65" s="2">
        <f>IFERROR(__xludf.DUMMYFUNCTION("""COMPUTED_VALUE"""),45737.66666666667)</f>
        <v>45737.66667</v>
      </c>
      <c r="N65" s="1">
        <f>IFERROR(__xludf.DUMMYFUNCTION("""COMPUTED_VALUE"""),8.6953076E8)</f>
        <v>869530760</v>
      </c>
    </row>
    <row r="66">
      <c r="A66" s="2">
        <f>IFERROR(__xludf.DUMMYFUNCTION("""COMPUTED_VALUE"""),45744.66666666667)</f>
        <v>45744.66667</v>
      </c>
      <c r="B66" s="1">
        <f>IFERROR(__xludf.DUMMYFUNCTION("""COMPUTED_VALUE"""),549.3)</f>
        <v>549.3</v>
      </c>
      <c r="D66" s="2">
        <f>IFERROR(__xludf.DUMMYFUNCTION("""COMPUTED_VALUE"""),45744.66666666667)</f>
        <v>45744.66667</v>
      </c>
      <c r="E66" s="1">
        <f>IFERROR(__xludf.DUMMYFUNCTION("""COMPUTED_VALUE"""),558.51)</f>
        <v>558.51</v>
      </c>
      <c r="G66" s="2">
        <f>IFERROR(__xludf.DUMMYFUNCTION("""COMPUTED_VALUE"""),45744.66666666667)</f>
        <v>45744.66667</v>
      </c>
      <c r="H66" s="1">
        <f>IFERROR(__xludf.DUMMYFUNCTION("""COMPUTED_VALUE"""),544.16)</f>
        <v>544.16</v>
      </c>
      <c r="J66" s="2">
        <f>IFERROR(__xludf.DUMMYFUNCTION("""COMPUTED_VALUE"""),45744.66666666667)</f>
        <v>45744.66667</v>
      </c>
      <c r="K66" s="1">
        <f>IFERROR(__xludf.DUMMYFUNCTION("""COMPUTED_VALUE"""),544.43)</f>
        <v>544.43</v>
      </c>
      <c r="M66" s="2">
        <f>IFERROR(__xludf.DUMMYFUNCTION("""COMPUTED_VALUE"""),45744.66666666667)</f>
        <v>45744.66667</v>
      </c>
      <c r="N66" s="1">
        <f>IFERROR(__xludf.DUMMYFUNCTION("""COMPUTED_VALUE"""),6.23672273E8)</f>
        <v>623672273</v>
      </c>
    </row>
    <row r="67">
      <c r="A67" s="2">
        <f>IFERROR(__xludf.DUMMYFUNCTION("""COMPUTED_VALUE"""),45751.66666666667)</f>
        <v>45751.66667</v>
      </c>
      <c r="B67" s="1">
        <f>IFERROR(__xludf.DUMMYFUNCTION("""COMPUTED_VALUE"""),542.79)</f>
        <v>542.79</v>
      </c>
      <c r="D67" s="2">
        <f>IFERROR(__xludf.DUMMYFUNCTION("""COMPUTED_VALUE"""),45751.66666666667)</f>
        <v>45751.66667</v>
      </c>
      <c r="E67" s="1">
        <f>IFERROR(__xludf.DUMMYFUNCTION("""COMPUTED_VALUE"""),554.23)</f>
        <v>554.23</v>
      </c>
      <c r="G67" s="2">
        <f>IFERROR(__xludf.DUMMYFUNCTION("""COMPUTED_VALUE"""),45751.66666666667)</f>
        <v>45751.66667</v>
      </c>
      <c r="H67" s="1">
        <f>IFERROR(__xludf.DUMMYFUNCTION("""COMPUTED_VALUE"""),488.81)</f>
        <v>488.81</v>
      </c>
      <c r="J67" s="2">
        <f>IFERROR(__xludf.DUMMYFUNCTION("""COMPUTED_VALUE"""),45751.66666666667)</f>
        <v>45751.66667</v>
      </c>
      <c r="K67" s="1">
        <f>IFERROR(__xludf.DUMMYFUNCTION("""COMPUTED_VALUE"""),489.86)</f>
        <v>489.86</v>
      </c>
      <c r="M67" s="2">
        <f>IFERROR(__xludf.DUMMYFUNCTION("""COMPUTED_VALUE"""),45751.66666666667)</f>
        <v>45751.66667</v>
      </c>
      <c r="N67" s="1">
        <f>IFERROR(__xludf.DUMMYFUNCTION("""COMPUTED_VALUE"""),8.61487058E8)</f>
        <v>861487058</v>
      </c>
    </row>
    <row r="68">
      <c r="A68" s="2">
        <f>IFERROR(__xludf.DUMMYFUNCTION("""COMPUTED_VALUE"""),45758.66666666667)</f>
        <v>45758.66667</v>
      </c>
      <c r="B68" s="1">
        <f>IFERROR(__xludf.DUMMYFUNCTION("""COMPUTED_VALUE"""),485.44)</f>
        <v>485.44</v>
      </c>
      <c r="D68" s="2">
        <f>IFERROR(__xludf.DUMMYFUNCTION("""COMPUTED_VALUE"""),45758.66666666667)</f>
        <v>45758.66667</v>
      </c>
      <c r="E68" s="1">
        <f>IFERROR(__xludf.DUMMYFUNCTION("""COMPUTED_VALUE"""),516.57)</f>
        <v>516.57</v>
      </c>
      <c r="G68" s="2">
        <f>IFERROR(__xludf.DUMMYFUNCTION("""COMPUTED_VALUE"""),45758.66666666667)</f>
        <v>45758.66667</v>
      </c>
      <c r="H68" s="1">
        <f>IFERROR(__xludf.DUMMYFUNCTION("""COMPUTED_VALUE"""),462.93)</f>
        <v>462.93</v>
      </c>
      <c r="J68" s="2">
        <f>IFERROR(__xludf.DUMMYFUNCTION("""COMPUTED_VALUE"""),45758.66666666667)</f>
        <v>45758.66667</v>
      </c>
      <c r="K68" s="1">
        <f>IFERROR(__xludf.DUMMYFUNCTION("""COMPUTED_VALUE"""),512.48)</f>
        <v>512.48</v>
      </c>
      <c r="M68" s="2">
        <f>IFERROR(__xludf.DUMMYFUNCTION("""COMPUTED_VALUE"""),45758.66666666667)</f>
        <v>45758.66667</v>
      </c>
      <c r="N68" s="1">
        <f>IFERROR(__xludf.DUMMYFUNCTION("""COMPUTED_VALUE"""),1.166404432E9)</f>
        <v>1166404432</v>
      </c>
    </row>
    <row r="69">
      <c r="A69" s="2">
        <f>IFERROR(__xludf.DUMMYFUNCTION("""COMPUTED_VALUE"""),45764.66666666667)</f>
        <v>45764.66667</v>
      </c>
      <c r="B69" s="1">
        <f>IFERROR(__xludf.DUMMYFUNCTION("""COMPUTED_VALUE"""),514.73)</f>
        <v>514.73</v>
      </c>
      <c r="D69" s="2">
        <f>IFERROR(__xludf.DUMMYFUNCTION("""COMPUTED_VALUE"""),45764.66666666667)</f>
        <v>45764.66667</v>
      </c>
      <c r="E69" s="1">
        <f>IFERROR(__xludf.DUMMYFUNCTION("""COMPUTED_VALUE"""),521.33)</f>
        <v>521.33</v>
      </c>
      <c r="G69" s="2">
        <f>IFERROR(__xludf.DUMMYFUNCTION("""COMPUTED_VALUE"""),45764.66666666667)</f>
        <v>45764.66667</v>
      </c>
      <c r="H69" s="1">
        <f>IFERROR(__xludf.DUMMYFUNCTION("""COMPUTED_VALUE"""),509.37)</f>
        <v>509.37</v>
      </c>
      <c r="J69" s="2">
        <f>IFERROR(__xludf.DUMMYFUNCTION("""COMPUTED_VALUE"""),45764.66666666667)</f>
        <v>45764.66667</v>
      </c>
      <c r="K69" s="1">
        <f>IFERROR(__xludf.DUMMYFUNCTION("""COMPUTED_VALUE"""),515.47)</f>
        <v>515.47</v>
      </c>
      <c r="M69" s="2">
        <f>IFERROR(__xludf.DUMMYFUNCTION("""COMPUTED_VALUE"""),45764.66666666667)</f>
        <v>45764.66667</v>
      </c>
      <c r="N69" s="1">
        <f>IFERROR(__xludf.DUMMYFUNCTION("""COMPUTED_VALUE"""),5.22164532E8)</f>
        <v>522164532</v>
      </c>
    </row>
    <row r="70">
      <c r="A70" s="2">
        <f>IFERROR(__xludf.DUMMYFUNCTION("""COMPUTED_VALUE"""),45772.66666666667)</f>
        <v>45772.66667</v>
      </c>
      <c r="B70" s="1">
        <f>IFERROR(__xludf.DUMMYFUNCTION("""COMPUTED_VALUE"""),516.46)</f>
        <v>516.46</v>
      </c>
      <c r="D70" s="2">
        <f>IFERROR(__xludf.DUMMYFUNCTION("""COMPUTED_VALUE"""),45772.66666666667)</f>
        <v>45772.66667</v>
      </c>
      <c r="E70" s="1">
        <f>IFERROR(__xludf.DUMMYFUNCTION("""COMPUTED_VALUE"""),532.0)</f>
        <v>532</v>
      </c>
      <c r="G70" s="2">
        <f>IFERROR(__xludf.DUMMYFUNCTION("""COMPUTED_VALUE"""),45772.66666666667)</f>
        <v>45772.66667</v>
      </c>
      <c r="H70" s="1">
        <f>IFERROR(__xludf.DUMMYFUNCTION("""COMPUTED_VALUE"""),504.2)</f>
        <v>504.2</v>
      </c>
      <c r="J70" s="2">
        <f>IFERROR(__xludf.DUMMYFUNCTION("""COMPUTED_VALUE"""),45772.66666666667)</f>
        <v>45772.66667</v>
      </c>
      <c r="K70" s="1">
        <f>IFERROR(__xludf.DUMMYFUNCTION("""COMPUTED_VALUE"""),527.45)</f>
        <v>527.45</v>
      </c>
      <c r="M70" s="2">
        <f>IFERROR(__xludf.DUMMYFUNCTION("""COMPUTED_VALUE"""),45772.66666666667)</f>
        <v>45772.66667</v>
      </c>
      <c r="N70" s="1">
        <f>IFERROR(__xludf.DUMMYFUNCTION("""COMPUTED_VALUE"""),6.68264907E8)</f>
        <v>668264907</v>
      </c>
    </row>
    <row r="71">
      <c r="A71" s="2">
        <f>IFERROR(__xludf.DUMMYFUNCTION("""COMPUTED_VALUE"""),45779.66666666667)</f>
        <v>45779.66667</v>
      </c>
      <c r="B71" s="1">
        <f>IFERROR(__xludf.DUMMYFUNCTION("""COMPUTED_VALUE"""),527.88)</f>
        <v>527.88</v>
      </c>
      <c r="D71" s="2">
        <f>IFERROR(__xludf.DUMMYFUNCTION("""COMPUTED_VALUE"""),45779.66666666667)</f>
        <v>45779.66667</v>
      </c>
      <c r="E71" s="1">
        <f>IFERROR(__xludf.DUMMYFUNCTION("""COMPUTED_VALUE"""),541.66)</f>
        <v>541.66</v>
      </c>
      <c r="G71" s="2">
        <f>IFERROR(__xludf.DUMMYFUNCTION("""COMPUTED_VALUE"""),45779.66666666667)</f>
        <v>45779.66667</v>
      </c>
      <c r="H71" s="1">
        <f>IFERROR(__xludf.DUMMYFUNCTION("""COMPUTED_VALUE"""),522.45)</f>
        <v>522.45</v>
      </c>
      <c r="J71" s="2">
        <f>IFERROR(__xludf.DUMMYFUNCTION("""COMPUTED_VALUE"""),45779.66666666667)</f>
        <v>45779.66667</v>
      </c>
      <c r="K71" s="1">
        <f>IFERROR(__xludf.DUMMYFUNCTION("""COMPUTED_VALUE"""),539.22)</f>
        <v>539.22</v>
      </c>
      <c r="M71" s="2">
        <f>IFERROR(__xludf.DUMMYFUNCTION("""COMPUTED_VALUE"""),45779.66666666667)</f>
        <v>45779.66667</v>
      </c>
      <c r="N71" s="1">
        <f>IFERROR(__xludf.DUMMYFUNCTION("""COMPUTED_VALUE"""),6.4295004E8)</f>
        <v>642950040</v>
      </c>
    </row>
    <row r="72">
      <c r="A72" s="2">
        <f>IFERROR(__xludf.DUMMYFUNCTION("""COMPUTED_VALUE"""),45786.66666666667)</f>
        <v>45786.66667</v>
      </c>
      <c r="B72" s="1">
        <f>IFERROR(__xludf.DUMMYFUNCTION("""COMPUTED_VALUE"""),538.31)</f>
        <v>538.31</v>
      </c>
      <c r="D72" s="2">
        <f>IFERROR(__xludf.DUMMYFUNCTION("""COMPUTED_VALUE"""),45786.66666666667)</f>
        <v>45786.66667</v>
      </c>
      <c r="E72" s="1">
        <f>IFERROR(__xludf.DUMMYFUNCTION("""COMPUTED_VALUE"""),541.29)</f>
        <v>541.29</v>
      </c>
      <c r="G72" s="2">
        <f>IFERROR(__xludf.DUMMYFUNCTION("""COMPUTED_VALUE"""),45786.66666666667)</f>
        <v>45786.66667</v>
      </c>
      <c r="H72" s="1">
        <f>IFERROR(__xludf.DUMMYFUNCTION("""COMPUTED_VALUE"""),528.22)</f>
        <v>528.22</v>
      </c>
      <c r="J72" s="2">
        <f>IFERROR(__xludf.DUMMYFUNCTION("""COMPUTED_VALUE"""),45786.66666666667)</f>
        <v>45786.66667</v>
      </c>
      <c r="K72" s="1">
        <f>IFERROR(__xludf.DUMMYFUNCTION("""COMPUTED_VALUE"""),539.22)</f>
        <v>539.22</v>
      </c>
      <c r="M72" s="2">
        <f>IFERROR(__xludf.DUMMYFUNCTION("""COMPUTED_VALUE"""),45786.66666666667)</f>
        <v>45786.66667</v>
      </c>
      <c r="N72" s="1">
        <f>IFERROR(__xludf.DUMMYFUNCTION("""COMPUTED_VALUE"""),6.59774476E8)</f>
        <v>659774476</v>
      </c>
    </row>
    <row r="73">
      <c r="A73" s="2">
        <f>IFERROR(__xludf.DUMMYFUNCTION("""COMPUTED_VALUE"""),45793.66666666667)</f>
        <v>45793.66667</v>
      </c>
      <c r="B73" s="1">
        <f>IFERROR(__xludf.DUMMYFUNCTION("""COMPUTED_VALUE"""),545.11)</f>
        <v>545.11</v>
      </c>
      <c r="D73" s="2">
        <f>IFERROR(__xludf.DUMMYFUNCTION("""COMPUTED_VALUE"""),45793.66666666667)</f>
        <v>45793.66667</v>
      </c>
      <c r="E73" s="1">
        <f>IFERROR(__xludf.DUMMYFUNCTION("""COMPUTED_VALUE"""),553.04)</f>
        <v>553.04</v>
      </c>
      <c r="G73" s="2">
        <f>IFERROR(__xludf.DUMMYFUNCTION("""COMPUTED_VALUE"""),45793.66666666667)</f>
        <v>45793.66667</v>
      </c>
      <c r="H73" s="1">
        <f>IFERROR(__xludf.DUMMYFUNCTION("""COMPUTED_VALUE"""),534.76)</f>
        <v>534.76</v>
      </c>
      <c r="J73" s="2">
        <f>IFERROR(__xludf.DUMMYFUNCTION("""COMPUTED_VALUE"""),45793.66666666667)</f>
        <v>45793.66667</v>
      </c>
      <c r="K73" s="1">
        <f>IFERROR(__xludf.DUMMYFUNCTION("""COMPUTED_VALUE"""),546.94)</f>
        <v>546.94</v>
      </c>
      <c r="M73" s="2">
        <f>IFERROR(__xludf.DUMMYFUNCTION("""COMPUTED_VALUE"""),45793.66666666667)</f>
        <v>45793.66667</v>
      </c>
      <c r="N73" s="1">
        <f>IFERROR(__xludf.DUMMYFUNCTION("""COMPUTED_VALUE"""),6.98205008E8)</f>
        <v>698205008</v>
      </c>
    </row>
    <row r="74">
      <c r="A74" s="2">
        <f>IFERROR(__xludf.DUMMYFUNCTION("""COMPUTED_VALUE"""),45800.66666666667)</f>
        <v>45800.66667</v>
      </c>
      <c r="B74" s="1">
        <f>IFERROR(__xludf.DUMMYFUNCTION("""COMPUTED_VALUE"""),545.04)</f>
        <v>545.04</v>
      </c>
      <c r="D74" s="2">
        <f>IFERROR(__xludf.DUMMYFUNCTION("""COMPUTED_VALUE"""),45800.66666666667)</f>
        <v>45800.66667</v>
      </c>
      <c r="E74" s="1">
        <f>IFERROR(__xludf.DUMMYFUNCTION("""COMPUTED_VALUE"""),550.38)</f>
        <v>550.38</v>
      </c>
      <c r="G74" s="2">
        <f>IFERROR(__xludf.DUMMYFUNCTION("""COMPUTED_VALUE"""),45800.66666666667)</f>
        <v>45800.66667</v>
      </c>
      <c r="H74" s="1">
        <f>IFERROR(__xludf.DUMMYFUNCTION("""COMPUTED_VALUE"""),538.45)</f>
        <v>538.45</v>
      </c>
      <c r="J74" s="2">
        <f>IFERROR(__xludf.DUMMYFUNCTION("""COMPUTED_VALUE"""),45800.66666666667)</f>
        <v>45800.66667</v>
      </c>
      <c r="K74" s="1">
        <f>IFERROR(__xludf.DUMMYFUNCTION("""COMPUTED_VALUE"""),544.8)</f>
        <v>544.8</v>
      </c>
      <c r="M74" s="2">
        <f>IFERROR(__xludf.DUMMYFUNCTION("""COMPUTED_VALUE"""),45800.66666666667)</f>
        <v>45800.66667</v>
      </c>
      <c r="N74" s="1">
        <f>IFERROR(__xludf.DUMMYFUNCTION("""COMPUTED_VALUE"""),6.2452482E8)</f>
        <v>624524820</v>
      </c>
    </row>
    <row r="75">
      <c r="A75" s="2">
        <f>IFERROR(__xludf.DUMMYFUNCTION("""COMPUTED_VALUE"""),45807.66666666667)</f>
        <v>45807.66667</v>
      </c>
      <c r="B75" s="1">
        <f>IFERROR(__xludf.DUMMYFUNCTION("""COMPUTED_VALUE"""),545.72)</f>
        <v>545.72</v>
      </c>
      <c r="D75" s="2">
        <f>IFERROR(__xludf.DUMMYFUNCTION("""COMPUTED_VALUE"""),45807.66666666667)</f>
        <v>45807.66667</v>
      </c>
      <c r="E75" s="1">
        <f>IFERROR(__xludf.DUMMYFUNCTION("""COMPUTED_VALUE"""),553.89)</f>
        <v>553.89</v>
      </c>
      <c r="G75" s="2">
        <f>IFERROR(__xludf.DUMMYFUNCTION("""COMPUTED_VALUE"""),45807.66666666667)</f>
        <v>45807.66667</v>
      </c>
      <c r="H75" s="1">
        <f>IFERROR(__xludf.DUMMYFUNCTION("""COMPUTED_VALUE"""),541.78)</f>
        <v>541.78</v>
      </c>
      <c r="J75" s="2">
        <f>IFERROR(__xludf.DUMMYFUNCTION("""COMPUTED_VALUE"""),45807.66666666667)</f>
        <v>45807.66667</v>
      </c>
      <c r="K75" s="1">
        <f>IFERROR(__xludf.DUMMYFUNCTION("""COMPUTED_VALUE"""),549.07)</f>
        <v>549.07</v>
      </c>
      <c r="M75" s="2">
        <f>IFERROR(__xludf.DUMMYFUNCTION("""COMPUTED_VALUE"""),45807.66666666667)</f>
        <v>45807.66667</v>
      </c>
      <c r="N75" s="1">
        <f>IFERROR(__xludf.DUMMYFUNCTION("""COMPUTED_VALUE"""),6.72414248E8)</f>
        <v>672414248</v>
      </c>
    </row>
    <row r="76">
      <c r="A76" s="2">
        <f>IFERROR(__xludf.DUMMYFUNCTION("""COMPUTED_VALUE"""),45814.66666666667)</f>
        <v>45814.66667</v>
      </c>
      <c r="B76" s="1">
        <f>IFERROR(__xludf.DUMMYFUNCTION("""COMPUTED_VALUE"""),550.42)</f>
        <v>550.42</v>
      </c>
      <c r="D76" s="2">
        <f>IFERROR(__xludf.DUMMYFUNCTION("""COMPUTED_VALUE"""),45814.66666666667)</f>
        <v>45814.66667</v>
      </c>
      <c r="E76" s="1">
        <f>IFERROR(__xludf.DUMMYFUNCTION("""COMPUTED_VALUE"""),567.15)</f>
        <v>567.15</v>
      </c>
      <c r="G76" s="2">
        <f>IFERROR(__xludf.DUMMYFUNCTION("""COMPUTED_VALUE"""),45814.66666666667)</f>
        <v>45814.66667</v>
      </c>
      <c r="H76" s="1">
        <f>IFERROR(__xludf.DUMMYFUNCTION("""COMPUTED_VALUE"""),550.03)</f>
        <v>550.03</v>
      </c>
      <c r="J76" s="2">
        <f>IFERROR(__xludf.DUMMYFUNCTION("""COMPUTED_VALUE"""),45814.66666666667)</f>
        <v>45814.66667</v>
      </c>
      <c r="K76" s="1">
        <f>IFERROR(__xludf.DUMMYFUNCTION("""COMPUTED_VALUE"""),561.17)</f>
        <v>561.17</v>
      </c>
      <c r="M76" s="2">
        <f>IFERROR(__xludf.DUMMYFUNCTION("""COMPUTED_VALUE"""),45814.66666666667)</f>
        <v>45814.66667</v>
      </c>
      <c r="N76" s="1">
        <f>IFERROR(__xludf.DUMMYFUNCTION("""COMPUTED_VALUE"""),9.3323134E8)</f>
        <v>933231340</v>
      </c>
    </row>
    <row r="77">
      <c r="A77" s="2">
        <f>IFERROR(__xludf.DUMMYFUNCTION("""COMPUTED_VALUE"""),45821.66666666667)</f>
        <v>45821.66667</v>
      </c>
      <c r="B77" s="1">
        <f>IFERROR(__xludf.DUMMYFUNCTION("""COMPUTED_VALUE"""),561.79)</f>
        <v>561.79</v>
      </c>
      <c r="D77" s="2">
        <f>IFERROR(__xludf.DUMMYFUNCTION("""COMPUTED_VALUE"""),45821.66666666667)</f>
        <v>45821.66667</v>
      </c>
      <c r="E77" s="1">
        <f>IFERROR(__xludf.DUMMYFUNCTION("""COMPUTED_VALUE"""),569.55)</f>
        <v>569.55</v>
      </c>
      <c r="G77" s="2">
        <f>IFERROR(__xludf.DUMMYFUNCTION("""COMPUTED_VALUE"""),45821.66666666667)</f>
        <v>45821.66667</v>
      </c>
      <c r="H77" s="1">
        <f>IFERROR(__xludf.DUMMYFUNCTION("""COMPUTED_VALUE"""),560.25)</f>
        <v>560.25</v>
      </c>
      <c r="J77" s="2">
        <f>IFERROR(__xludf.DUMMYFUNCTION("""COMPUTED_VALUE"""),45821.66666666667)</f>
        <v>45821.66667</v>
      </c>
      <c r="K77" s="1">
        <f>IFERROR(__xludf.DUMMYFUNCTION("""COMPUTED_VALUE"""),563.34)</f>
        <v>563.34</v>
      </c>
      <c r="M77" s="2">
        <f>IFERROR(__xludf.DUMMYFUNCTION("""COMPUTED_VALUE"""),45821.66666666667)</f>
        <v>45821.66667</v>
      </c>
      <c r="N77" s="1">
        <f>IFERROR(__xludf.DUMMYFUNCTION("""COMPUTED_VALUE"""),7.31184631E8)</f>
        <v>731184631</v>
      </c>
    </row>
    <row r="78">
      <c r="A78" s="2">
        <f>IFERROR(__xludf.DUMMYFUNCTION("""COMPUTED_VALUE"""),45828.66666666667)</f>
        <v>45828.66667</v>
      </c>
      <c r="B78" s="1">
        <f>IFERROR(__xludf.DUMMYFUNCTION("""COMPUTED_VALUE"""),565.47)</f>
        <v>565.47</v>
      </c>
      <c r="D78" s="2">
        <f>IFERROR(__xludf.DUMMYFUNCTION("""COMPUTED_VALUE"""),45828.66666666667)</f>
        <v>45828.66667</v>
      </c>
      <c r="E78" s="1">
        <f>IFERROR(__xludf.DUMMYFUNCTION("""COMPUTED_VALUE"""),569.85)</f>
        <v>569.85</v>
      </c>
      <c r="G78" s="2">
        <f>IFERROR(__xludf.DUMMYFUNCTION("""COMPUTED_VALUE"""),45828.66666666667)</f>
        <v>45828.66667</v>
      </c>
      <c r="H78" s="1">
        <f>IFERROR(__xludf.DUMMYFUNCTION("""COMPUTED_VALUE"""),554.35)</f>
        <v>554.35</v>
      </c>
      <c r="J78" s="2">
        <f>IFERROR(__xludf.DUMMYFUNCTION("""COMPUTED_VALUE"""),45828.66666666667)</f>
        <v>45828.66667</v>
      </c>
      <c r="K78" s="1">
        <f>IFERROR(__xludf.DUMMYFUNCTION("""COMPUTED_VALUE"""),555.08)</f>
        <v>555.08</v>
      </c>
      <c r="M78" s="2">
        <f>IFERROR(__xludf.DUMMYFUNCTION("""COMPUTED_VALUE"""),45828.66666666667)</f>
        <v>45828.66667</v>
      </c>
      <c r="N78" s="1">
        <f>IFERROR(__xludf.DUMMYFUNCTION("""COMPUTED_VALUE"""),6.8174073E8)</f>
        <v>681740730</v>
      </c>
    </row>
    <row r="79">
      <c r="A79" s="2">
        <f>IFERROR(__xludf.DUMMYFUNCTION("""COMPUTED_VALUE"""),45835.66666666667)</f>
        <v>45835.66667</v>
      </c>
      <c r="B79" s="1">
        <f>IFERROR(__xludf.DUMMYFUNCTION("""COMPUTED_VALUE"""),554.41)</f>
        <v>554.41</v>
      </c>
      <c r="D79" s="2">
        <f>IFERROR(__xludf.DUMMYFUNCTION("""COMPUTED_VALUE"""),45835.66666666667)</f>
        <v>45835.66667</v>
      </c>
      <c r="E79" s="1">
        <f>IFERROR(__xludf.DUMMYFUNCTION("""COMPUTED_VALUE"""),570.89)</f>
        <v>570.89</v>
      </c>
      <c r="G79" s="2">
        <f>IFERROR(__xludf.DUMMYFUNCTION("""COMPUTED_VALUE"""),45835.66666666667)</f>
        <v>45835.66667</v>
      </c>
      <c r="H79" s="1">
        <f>IFERROR(__xludf.DUMMYFUNCTION("""COMPUTED_VALUE"""),553.62)</f>
        <v>553.62</v>
      </c>
      <c r="J79" s="2">
        <f>IFERROR(__xludf.DUMMYFUNCTION("""COMPUTED_VALUE"""),45835.66666666667)</f>
        <v>45835.66667</v>
      </c>
      <c r="K79" s="1">
        <f>IFERROR(__xludf.DUMMYFUNCTION("""COMPUTED_VALUE"""),566.61)</f>
        <v>566.61</v>
      </c>
      <c r="M79" s="2">
        <f>IFERROR(__xludf.DUMMYFUNCTION("""COMPUTED_VALUE"""),45835.66666666667)</f>
        <v>45835.66667</v>
      </c>
      <c r="N79" s="1">
        <f>IFERROR(__xludf.DUMMYFUNCTION("""COMPUTED_VALUE"""),7.63074081E8)</f>
        <v>763074081</v>
      </c>
    </row>
    <row r="80">
      <c r="A80" s="2">
        <f>IFERROR(__xludf.DUMMYFUNCTION("""COMPUTED_VALUE"""),45841.54166666667)</f>
        <v>45841.54167</v>
      </c>
      <c r="B80" s="1">
        <f>IFERROR(__xludf.DUMMYFUNCTION("""COMPUTED_VALUE"""),566.96)</f>
        <v>566.96</v>
      </c>
      <c r="D80" s="2">
        <f>IFERROR(__xludf.DUMMYFUNCTION("""COMPUTED_VALUE"""),45841.54166666667)</f>
        <v>45841.54167</v>
      </c>
      <c r="E80" s="1">
        <f>IFERROR(__xludf.DUMMYFUNCTION("""COMPUTED_VALUE"""),590.28)</f>
        <v>590.28</v>
      </c>
      <c r="G80" s="2">
        <f>IFERROR(__xludf.DUMMYFUNCTION("""COMPUTED_VALUE"""),45841.54166666667)</f>
        <v>45841.54167</v>
      </c>
      <c r="H80" s="1">
        <f>IFERROR(__xludf.DUMMYFUNCTION("""COMPUTED_VALUE"""),563.31)</f>
        <v>563.31</v>
      </c>
      <c r="J80" s="2">
        <f>IFERROR(__xludf.DUMMYFUNCTION("""COMPUTED_VALUE"""),45841.54166666667)</f>
        <v>45841.54167</v>
      </c>
      <c r="K80" s="1">
        <f>IFERROR(__xludf.DUMMYFUNCTION("""COMPUTED_VALUE"""),588.69)</f>
        <v>588.69</v>
      </c>
      <c r="M80" s="2">
        <f>IFERROR(__xludf.DUMMYFUNCTION("""COMPUTED_VALUE"""),45841.54166666667)</f>
        <v>45841.54167</v>
      </c>
      <c r="N80" s="1">
        <f>IFERROR(__xludf.DUMMYFUNCTION("""COMPUTED_VALUE"""),5.48617463E8)</f>
        <v>548617463</v>
      </c>
    </row>
    <row r="81">
      <c r="A81" s="2">
        <f>IFERROR(__xludf.DUMMYFUNCTION("""COMPUTED_VALUE"""),45849.66666666667)</f>
        <v>45849.66667</v>
      </c>
      <c r="B81" s="1">
        <f>IFERROR(__xludf.DUMMYFUNCTION("""COMPUTED_VALUE"""),585.34)</f>
        <v>585.34</v>
      </c>
      <c r="D81" s="2">
        <f>IFERROR(__xludf.DUMMYFUNCTION("""COMPUTED_VALUE"""),45849.66666666667)</f>
        <v>45849.66667</v>
      </c>
      <c r="E81" s="1">
        <f>IFERROR(__xludf.DUMMYFUNCTION("""COMPUTED_VALUE"""),593.74)</f>
        <v>593.74</v>
      </c>
      <c r="G81" s="2">
        <f>IFERROR(__xludf.DUMMYFUNCTION("""COMPUTED_VALUE"""),45849.66666666667)</f>
        <v>45849.66667</v>
      </c>
      <c r="H81" s="1">
        <f>IFERROR(__xludf.DUMMYFUNCTION("""COMPUTED_VALUE"""),578.61)</f>
        <v>578.61</v>
      </c>
      <c r="J81" s="2">
        <f>IFERROR(__xludf.DUMMYFUNCTION("""COMPUTED_VALUE"""),45849.66666666667)</f>
        <v>45849.66667</v>
      </c>
      <c r="K81" s="1">
        <f>IFERROR(__xludf.DUMMYFUNCTION("""COMPUTED_VALUE"""),586.86)</f>
        <v>586.86</v>
      </c>
      <c r="M81" s="2">
        <f>IFERROR(__xludf.DUMMYFUNCTION("""COMPUTED_VALUE"""),45849.66666666667)</f>
        <v>45849.66667</v>
      </c>
      <c r="N81" s="1">
        <f>IFERROR(__xludf.DUMMYFUNCTION("""COMPUTED_VALUE"""),7.22125624E8)</f>
        <v>722125624</v>
      </c>
    </row>
    <row r="82">
      <c r="A82" s="2">
        <f>IFERROR(__xludf.DUMMYFUNCTION("""COMPUTED_VALUE"""),45856.66666666667)</f>
        <v>45856.66667</v>
      </c>
      <c r="B82" s="1">
        <f>IFERROR(__xludf.DUMMYFUNCTION("""COMPUTED_VALUE"""),586.19)</f>
        <v>586.19</v>
      </c>
      <c r="D82" s="2">
        <f>IFERROR(__xludf.DUMMYFUNCTION("""COMPUTED_VALUE"""),45856.66666666667)</f>
        <v>45856.66667</v>
      </c>
      <c r="E82" s="1">
        <f>IFERROR(__xludf.DUMMYFUNCTION("""COMPUTED_VALUE"""),586.19)</f>
        <v>586.19</v>
      </c>
      <c r="G82" s="2">
        <f>IFERROR(__xludf.DUMMYFUNCTION("""COMPUTED_VALUE"""),45856.66666666667)</f>
        <v>45856.66667</v>
      </c>
      <c r="H82" s="1">
        <f>IFERROR(__xludf.DUMMYFUNCTION("""COMPUTED_VALUE"""),567.65)</f>
        <v>567.65</v>
      </c>
      <c r="J82" s="2">
        <f>IFERROR(__xludf.DUMMYFUNCTION("""COMPUTED_VALUE"""),45856.66666666667)</f>
        <v>45856.66667</v>
      </c>
      <c r="K82" s="1">
        <f>IFERROR(__xludf.DUMMYFUNCTION("""COMPUTED_VALUE"""),579.95)</f>
        <v>579.95</v>
      </c>
      <c r="M82" s="2">
        <f>IFERROR(__xludf.DUMMYFUNCTION("""COMPUTED_VALUE"""),45856.66666666667)</f>
        <v>45856.66667</v>
      </c>
      <c r="N82" s="1">
        <f>IFERROR(__xludf.DUMMYFUNCTION("""COMPUTED_VALUE"""),6.2731258E8)</f>
        <v>627312580</v>
      </c>
    </row>
    <row r="83">
      <c r="A83" s="2">
        <f>IFERROR(__xludf.DUMMYFUNCTION("""COMPUTED_VALUE"""),45863.66666666667)</f>
        <v>45863.66667</v>
      </c>
      <c r="B83" s="1">
        <f>IFERROR(__xludf.DUMMYFUNCTION("""COMPUTED_VALUE"""),582.0)</f>
        <v>582</v>
      </c>
      <c r="D83" s="2">
        <f>IFERROR(__xludf.DUMMYFUNCTION("""COMPUTED_VALUE"""),45863.66666666667)</f>
        <v>45863.66667</v>
      </c>
      <c r="E83" s="1">
        <f>IFERROR(__xludf.DUMMYFUNCTION("""COMPUTED_VALUE"""),595.89)</f>
        <v>595.89</v>
      </c>
      <c r="G83" s="2">
        <f>IFERROR(__xludf.DUMMYFUNCTION("""COMPUTED_VALUE"""),45863.66666666667)</f>
        <v>45863.66667</v>
      </c>
      <c r="H83" s="1">
        <f>IFERROR(__xludf.DUMMYFUNCTION("""COMPUTED_VALUE"""),582.0)</f>
        <v>582</v>
      </c>
      <c r="J83" s="2">
        <f>IFERROR(__xludf.DUMMYFUNCTION("""COMPUTED_VALUE"""),45863.66666666667)</f>
        <v>45863.66667</v>
      </c>
      <c r="K83" s="1">
        <f>IFERROR(__xludf.DUMMYFUNCTION("""COMPUTED_VALUE"""),591.81)</f>
        <v>591.81</v>
      </c>
      <c r="M83" s="2">
        <f>IFERROR(__xludf.DUMMYFUNCTION("""COMPUTED_VALUE"""),45863.66666666667)</f>
        <v>45863.66667</v>
      </c>
      <c r="N83" s="1">
        <f>IFERROR(__xludf.DUMMYFUNCTION("""COMPUTED_VALUE"""),8.50098926E8)</f>
        <v>850098926</v>
      </c>
    </row>
    <row r="84">
      <c r="A84" s="2">
        <f>IFERROR(__xludf.DUMMYFUNCTION("""COMPUTED_VALUE"""),45870.66666666667)</f>
        <v>45870.66667</v>
      </c>
      <c r="B84" s="1">
        <f>IFERROR(__xludf.DUMMYFUNCTION("""COMPUTED_VALUE"""),590.1)</f>
        <v>590.1</v>
      </c>
      <c r="D84" s="2">
        <f>IFERROR(__xludf.DUMMYFUNCTION("""COMPUTED_VALUE"""),45870.66666666667)</f>
        <v>45870.66667</v>
      </c>
      <c r="E84" s="1">
        <f>IFERROR(__xludf.DUMMYFUNCTION("""COMPUTED_VALUE"""),590.1)</f>
        <v>590.1</v>
      </c>
      <c r="G84" s="2">
        <f>IFERROR(__xludf.DUMMYFUNCTION("""COMPUTED_VALUE"""),45870.66666666667)</f>
        <v>45870.66667</v>
      </c>
      <c r="H84" s="1">
        <f>IFERROR(__xludf.DUMMYFUNCTION("""COMPUTED_VALUE"""),552.44)</f>
        <v>552.44</v>
      </c>
      <c r="J84" s="2">
        <f>IFERROR(__xludf.DUMMYFUNCTION("""COMPUTED_VALUE"""),45870.66666666667)</f>
        <v>45870.66667</v>
      </c>
      <c r="K84" s="1">
        <f>IFERROR(__xludf.DUMMYFUNCTION("""COMPUTED_VALUE"""),556.27)</f>
        <v>556.27</v>
      </c>
      <c r="M84" s="2">
        <f>IFERROR(__xludf.DUMMYFUNCTION("""COMPUTED_VALUE"""),45870.66666666667)</f>
        <v>45870.66667</v>
      </c>
      <c r="N84" s="1">
        <f>IFERROR(__xludf.DUMMYFUNCTION("""COMPUTED_VALUE"""),8.44530781E8)</f>
        <v>844530781</v>
      </c>
    </row>
    <row r="85">
      <c r="A85" s="2">
        <f>IFERROR(__xludf.DUMMYFUNCTION("""COMPUTED_VALUE"""),45877.66666666667)</f>
        <v>45877.66667</v>
      </c>
      <c r="B85" s="1">
        <f>IFERROR(__xludf.DUMMYFUNCTION("""COMPUTED_VALUE"""),557.48)</f>
        <v>557.48</v>
      </c>
      <c r="D85" s="2">
        <f>IFERROR(__xludf.DUMMYFUNCTION("""COMPUTED_VALUE"""),45877.66666666667)</f>
        <v>45877.66667</v>
      </c>
      <c r="E85" s="1">
        <f>IFERROR(__xludf.DUMMYFUNCTION("""COMPUTED_VALUE"""),574.07)</f>
        <v>574.07</v>
      </c>
      <c r="G85" s="2">
        <f>IFERROR(__xludf.DUMMYFUNCTION("""COMPUTED_VALUE"""),45877.66666666667)</f>
        <v>45877.66667</v>
      </c>
      <c r="H85" s="1">
        <f>IFERROR(__xludf.DUMMYFUNCTION("""COMPUTED_VALUE"""),557.48)</f>
        <v>557.48</v>
      </c>
      <c r="J85" s="2">
        <f>IFERROR(__xludf.DUMMYFUNCTION("""COMPUTED_VALUE"""),45877.66666666667)</f>
        <v>45877.66667</v>
      </c>
      <c r="K85" s="1">
        <f>IFERROR(__xludf.DUMMYFUNCTION("""COMPUTED_VALUE"""),571.55)</f>
        <v>571.55</v>
      </c>
      <c r="M85" s="2">
        <f>IFERROR(__xludf.DUMMYFUNCTION("""COMPUTED_VALUE"""),45877.66666666667)</f>
        <v>45877.66667</v>
      </c>
      <c r="N85" s="1">
        <f>IFERROR(__xludf.DUMMYFUNCTION("""COMPUTED_VALUE"""),6.86761317E8)</f>
        <v>686761317</v>
      </c>
    </row>
    <row r="86">
      <c r="A86" s="2">
        <f>IFERROR(__xludf.DUMMYFUNCTION("""COMPUTED_VALUE"""),45884.66666666667)</f>
        <v>45884.66667</v>
      </c>
      <c r="B86" s="1">
        <f>IFERROR(__xludf.DUMMYFUNCTION("""COMPUTED_VALUE"""),572.8)</f>
        <v>572.8</v>
      </c>
      <c r="D86" s="2">
        <f>IFERROR(__xludf.DUMMYFUNCTION("""COMPUTED_VALUE"""),45884.66666666667)</f>
        <v>45884.66667</v>
      </c>
      <c r="E86" s="1">
        <f>IFERROR(__xludf.DUMMYFUNCTION("""COMPUTED_VALUE"""),587.41)</f>
        <v>587.41</v>
      </c>
      <c r="G86" s="2">
        <f>IFERROR(__xludf.DUMMYFUNCTION("""COMPUTED_VALUE"""),45884.66666666667)</f>
        <v>45884.66667</v>
      </c>
      <c r="H86" s="1">
        <f>IFERROR(__xludf.DUMMYFUNCTION("""COMPUTED_VALUE"""),566.54)</f>
        <v>566.54</v>
      </c>
      <c r="J86" s="2">
        <f>IFERROR(__xludf.DUMMYFUNCTION("""COMPUTED_VALUE"""),45884.66666666667)</f>
        <v>45884.66667</v>
      </c>
      <c r="K86" s="1">
        <f>IFERROR(__xludf.DUMMYFUNCTION("""COMPUTED_VALUE"""),584.68)</f>
        <v>584.68</v>
      </c>
      <c r="M86" s="2">
        <f>IFERROR(__xludf.DUMMYFUNCTION("""COMPUTED_VALUE"""),45884.66666666667)</f>
        <v>45884.66667</v>
      </c>
      <c r="N86" s="1">
        <f>IFERROR(__xludf.DUMMYFUNCTION("""COMPUTED_VALUE"""),6.44288476E8)</f>
        <v>644288476</v>
      </c>
    </row>
    <row r="87">
      <c r="A87" s="2">
        <f>IFERROR(__xludf.DUMMYFUNCTION("""COMPUTED_VALUE"""),45891.66666666667)</f>
        <v>45891.66667</v>
      </c>
      <c r="B87" s="1">
        <f>IFERROR(__xludf.DUMMYFUNCTION("""COMPUTED_VALUE"""),584.19)</f>
        <v>584.19</v>
      </c>
      <c r="D87" s="2">
        <f>IFERROR(__xludf.DUMMYFUNCTION("""COMPUTED_VALUE"""),45891.66666666667)</f>
        <v>45891.66667</v>
      </c>
      <c r="E87" s="1">
        <f>IFERROR(__xludf.DUMMYFUNCTION("""COMPUTED_VALUE"""),599.57)</f>
        <v>599.57</v>
      </c>
      <c r="G87" s="2">
        <f>IFERROR(__xludf.DUMMYFUNCTION("""COMPUTED_VALUE"""),45891.66666666667)</f>
        <v>45891.66667</v>
      </c>
      <c r="H87" s="1">
        <f>IFERROR(__xludf.DUMMYFUNCTION("""COMPUTED_VALUE"""),581.28)</f>
        <v>581.28</v>
      </c>
      <c r="J87" s="2">
        <f>IFERROR(__xludf.DUMMYFUNCTION("""COMPUTED_VALUE"""),45891.66666666667)</f>
        <v>45891.66667</v>
      </c>
      <c r="K87" s="1">
        <f>IFERROR(__xludf.DUMMYFUNCTION("""COMPUTED_VALUE"""),597.73)</f>
        <v>597.73</v>
      </c>
      <c r="M87" s="2">
        <f>IFERROR(__xludf.DUMMYFUNCTION("""COMPUTED_VALUE"""),45891.66666666667)</f>
        <v>45891.66667</v>
      </c>
      <c r="N87" s="1">
        <f>IFERROR(__xludf.DUMMYFUNCTION("""COMPUTED_VALUE"""),5.22462352E8)</f>
        <v>522462352</v>
      </c>
    </row>
    <row r="88">
      <c r="A88" s="2">
        <f>IFERROR(__xludf.DUMMYFUNCTION("""COMPUTED_VALUE"""),45898.66666666667)</f>
        <v>45898.66667</v>
      </c>
      <c r="B88" s="1">
        <f>IFERROR(__xludf.DUMMYFUNCTION("""COMPUTED_VALUE"""),597.22)</f>
        <v>597.22</v>
      </c>
      <c r="D88" s="2">
        <f>IFERROR(__xludf.DUMMYFUNCTION("""COMPUTED_VALUE"""),45898.66666666667)</f>
        <v>45898.66667</v>
      </c>
      <c r="E88" s="1">
        <f>IFERROR(__xludf.DUMMYFUNCTION("""COMPUTED_VALUE"""),601.26)</f>
        <v>601.26</v>
      </c>
      <c r="G88" s="2">
        <f>IFERROR(__xludf.DUMMYFUNCTION("""COMPUTED_VALUE"""),45898.66666666667)</f>
        <v>45898.66667</v>
      </c>
      <c r="H88" s="1">
        <f>IFERROR(__xludf.DUMMYFUNCTION("""COMPUTED_VALUE"""),592.45)</f>
        <v>592.45</v>
      </c>
      <c r="J88" s="2">
        <f>IFERROR(__xludf.DUMMYFUNCTION("""COMPUTED_VALUE"""),45898.66666666667)</f>
        <v>45898.66667</v>
      </c>
      <c r="K88" s="1">
        <f>IFERROR(__xludf.DUMMYFUNCTION("""COMPUTED_VALUE"""),598.32)</f>
        <v>598.32</v>
      </c>
      <c r="M88" s="2">
        <f>IFERROR(__xludf.DUMMYFUNCTION("""COMPUTED_VALUE"""),45898.66666666667)</f>
        <v>45898.66667</v>
      </c>
      <c r="N88" s="1">
        <f>IFERROR(__xludf.DUMMYFUNCTION("""COMPUTED_VALUE"""),5.04784183E8)</f>
        <v>504784183</v>
      </c>
    </row>
    <row r="89">
      <c r="A89" s="2">
        <f>IFERROR(__xludf.DUMMYFUNCTION("""COMPUTED_VALUE"""),45905.66666666667)</f>
        <v>45905.66667</v>
      </c>
      <c r="B89" s="1">
        <f>IFERROR(__xludf.DUMMYFUNCTION("""COMPUTED_VALUE"""),597.44)</f>
        <v>597.44</v>
      </c>
      <c r="D89" s="2">
        <f>IFERROR(__xludf.DUMMYFUNCTION("""COMPUTED_VALUE"""),45905.66666666667)</f>
        <v>45905.66667</v>
      </c>
      <c r="E89" s="1">
        <f>IFERROR(__xludf.DUMMYFUNCTION("""COMPUTED_VALUE"""),603.2)</f>
        <v>603.2</v>
      </c>
      <c r="G89" s="2">
        <f>IFERROR(__xludf.DUMMYFUNCTION("""COMPUTED_VALUE"""),45905.66666666667)</f>
        <v>45905.66667</v>
      </c>
      <c r="H89" s="1">
        <f>IFERROR(__xludf.DUMMYFUNCTION("""COMPUTED_VALUE"""),586.94)</f>
        <v>586.94</v>
      </c>
      <c r="J89" s="2">
        <f>IFERROR(__xludf.DUMMYFUNCTION("""COMPUTED_VALUE"""),45905.66666666667)</f>
        <v>45905.66667</v>
      </c>
      <c r="K89" s="1">
        <f>IFERROR(__xludf.DUMMYFUNCTION("""COMPUTED_VALUE"""),597.55)</f>
        <v>597.55</v>
      </c>
      <c r="M89" s="2">
        <f>IFERROR(__xludf.DUMMYFUNCTION("""COMPUTED_VALUE"""),45905.66666666667)</f>
        <v>45905.66667</v>
      </c>
      <c r="N89" s="1">
        <f>IFERROR(__xludf.DUMMYFUNCTION("""COMPUTED_VALUE"""),4.59920075E8)</f>
        <v>459920075</v>
      </c>
    </row>
    <row r="90">
      <c r="A90" s="2">
        <f>IFERROR(__xludf.DUMMYFUNCTION("""COMPUTED_VALUE"""),45912.66666666667)</f>
        <v>45912.66667</v>
      </c>
      <c r="B90" s="1">
        <f>IFERROR(__xludf.DUMMYFUNCTION("""COMPUTED_VALUE"""),598.65)</f>
        <v>598.65</v>
      </c>
      <c r="D90" s="2">
        <f>IFERROR(__xludf.DUMMYFUNCTION("""COMPUTED_VALUE"""),45912.66666666667)</f>
        <v>45912.66667</v>
      </c>
      <c r="E90" s="1">
        <f>IFERROR(__xludf.DUMMYFUNCTION("""COMPUTED_VALUE"""),608.26)</f>
        <v>608.26</v>
      </c>
      <c r="G90" s="2">
        <f>IFERROR(__xludf.DUMMYFUNCTION("""COMPUTED_VALUE"""),45912.66666666667)</f>
        <v>45912.66667</v>
      </c>
      <c r="H90" s="1">
        <f>IFERROR(__xludf.DUMMYFUNCTION("""COMPUTED_VALUE"""),589.83)</f>
        <v>589.83</v>
      </c>
      <c r="J90" s="2">
        <f>IFERROR(__xludf.DUMMYFUNCTION("""COMPUTED_VALUE"""),45912.66666666667)</f>
        <v>45912.66667</v>
      </c>
      <c r="K90" s="1">
        <f>IFERROR(__xludf.DUMMYFUNCTION("""COMPUTED_VALUE"""),603.81)</f>
        <v>603.81</v>
      </c>
      <c r="M90" s="2">
        <f>IFERROR(__xludf.DUMMYFUNCTION("""COMPUTED_VALUE"""),45912.66666666667)</f>
        <v>45912.66667</v>
      </c>
      <c r="N90" s="1">
        <f>IFERROR(__xludf.DUMMYFUNCTION("""COMPUTED_VALUE"""),6.41315294E8)</f>
        <v>641315294</v>
      </c>
    </row>
    <row r="91">
      <c r="A91" s="2">
        <f>IFERROR(__xludf.DUMMYFUNCTION("""COMPUTED_VALUE"""),45919.66666666667)</f>
        <v>45919.66667</v>
      </c>
      <c r="B91" s="1">
        <f>IFERROR(__xludf.DUMMYFUNCTION("""COMPUTED_VALUE"""),603.79)</f>
        <v>603.79</v>
      </c>
      <c r="D91" s="2">
        <f>IFERROR(__xludf.DUMMYFUNCTION("""COMPUTED_VALUE"""),45919.66666666667)</f>
        <v>45919.66667</v>
      </c>
      <c r="E91" s="1">
        <f>IFERROR(__xludf.DUMMYFUNCTION("""COMPUTED_VALUE"""),606.45)</f>
        <v>606.45</v>
      </c>
      <c r="G91" s="2">
        <f>IFERROR(__xludf.DUMMYFUNCTION("""COMPUTED_VALUE"""),45919.66666666667)</f>
        <v>45919.66667</v>
      </c>
      <c r="H91" s="1">
        <f>IFERROR(__xludf.DUMMYFUNCTION("""COMPUTED_VALUE"""),591.62)</f>
        <v>591.62</v>
      </c>
      <c r="J91" s="2">
        <f>IFERROR(__xludf.DUMMYFUNCTION("""COMPUTED_VALUE"""),45919.66666666667)</f>
        <v>45919.66667</v>
      </c>
      <c r="K91" s="1">
        <f>IFERROR(__xludf.DUMMYFUNCTION("""COMPUTED_VALUE"""),598.62)</f>
        <v>598.62</v>
      </c>
      <c r="M91" s="2">
        <f>IFERROR(__xludf.DUMMYFUNCTION("""COMPUTED_VALUE"""),45919.66666666667)</f>
        <v>45919.66667</v>
      </c>
      <c r="N91" s="1">
        <f>IFERROR(__xludf.DUMMYFUNCTION("""COMPUTED_VALUE"""),7.50218993E8)</f>
        <v>750218993</v>
      </c>
    </row>
  </sheetData>
  <drawing r:id="rId1"/>
</worksheet>
</file>