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IFERROR(__xludf.DUMMYFUNCTION("GOOGLEFINANCE(""DJUSBT"",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IFERROR(__xludf.DUMMYFUNCTION("GOOGLEFINANCE(""DJUSBT"",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IFERROR(__xludf.DUMMYFUNCTION("GOOGLEFINANCE(""DJUSBT"",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IFERROR(__xludf.DUMMYFUNCTION("GOOGLEFINANCE(""DJUSBT"",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IFERROR(__xludf.DUMMYFUNCTION("GOOGLEFINANCE(""DJUSBT"",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IFERROR(__xludf.DUMMYFUNCTION("""COMPUTED_VALUE"""),2722.88)</f>
        <v>2722.88</v>
      </c>
      <c r="D2" s="2">
        <f>IFERROR(__xludf.DUMMYFUNCTION("""COMPUTED_VALUE"""),45296.66666666667)</f>
        <v>45296.66667</v>
      </c>
      <c r="E2" s="1">
        <f>IFERROR(__xludf.DUMMYFUNCTION("""COMPUTED_VALUE"""),2795.51)</f>
        <v>2795.51</v>
      </c>
      <c r="G2" s="2">
        <f>IFERROR(__xludf.DUMMYFUNCTION("""COMPUTED_VALUE"""),45296.66666666667)</f>
        <v>45296.66667</v>
      </c>
      <c r="H2" s="1">
        <f>IFERROR(__xludf.DUMMYFUNCTION("""COMPUTED_VALUE"""),2714.37)</f>
        <v>2714.37</v>
      </c>
      <c r="J2" s="2">
        <f>IFERROR(__xludf.DUMMYFUNCTION("""COMPUTED_VALUE"""),45296.66666666667)</f>
        <v>45296.66667</v>
      </c>
      <c r="K2" s="1">
        <f>IFERROR(__xludf.DUMMYFUNCTION("""COMPUTED_VALUE"""),2757.53)</f>
        <v>2757.53</v>
      </c>
      <c r="M2" s="2">
        <f>IFERROR(__xludf.DUMMYFUNCTION("""COMPUTED_VALUE"""),45296.66666666667)</f>
        <v>45296.66667</v>
      </c>
      <c r="N2" s="1">
        <f>IFERROR(__xludf.DUMMYFUNCTION("""COMPUTED_VALUE"""),3.60258673E8)</f>
        <v>360258673</v>
      </c>
    </row>
    <row r="3">
      <c r="A3" s="2">
        <f>IFERROR(__xludf.DUMMYFUNCTION("""COMPUTED_VALUE"""),45303.66666666667)</f>
        <v>45303.66667</v>
      </c>
      <c r="B3" s="1">
        <f>IFERROR(__xludf.DUMMYFUNCTION("""COMPUTED_VALUE"""),2751.27)</f>
        <v>2751.27</v>
      </c>
      <c r="D3" s="2">
        <f>IFERROR(__xludf.DUMMYFUNCTION("""COMPUTED_VALUE"""),45303.66666666667)</f>
        <v>45303.66667</v>
      </c>
      <c r="E3" s="1">
        <f>IFERROR(__xludf.DUMMYFUNCTION("""COMPUTED_VALUE"""),2825.61)</f>
        <v>2825.61</v>
      </c>
      <c r="G3" s="2">
        <f>IFERROR(__xludf.DUMMYFUNCTION("""COMPUTED_VALUE"""),45303.66666666667)</f>
        <v>45303.66667</v>
      </c>
      <c r="H3" s="1">
        <f>IFERROR(__xludf.DUMMYFUNCTION("""COMPUTED_VALUE"""),2735.66)</f>
        <v>2735.66</v>
      </c>
      <c r="J3" s="2">
        <f>IFERROR(__xludf.DUMMYFUNCTION("""COMPUTED_VALUE"""),45303.66666666667)</f>
        <v>45303.66667</v>
      </c>
      <c r="K3" s="1">
        <f>IFERROR(__xludf.DUMMYFUNCTION("""COMPUTED_VALUE"""),2780.28)</f>
        <v>2780.28</v>
      </c>
      <c r="M3" s="2">
        <f>IFERROR(__xludf.DUMMYFUNCTION("""COMPUTED_VALUE"""),45303.66666666667)</f>
        <v>45303.66667</v>
      </c>
      <c r="N3" s="1">
        <f>IFERROR(__xludf.DUMMYFUNCTION("""COMPUTED_VALUE"""),4.29976267E8)</f>
        <v>429976267</v>
      </c>
    </row>
    <row r="4">
      <c r="A4" s="2">
        <f>IFERROR(__xludf.DUMMYFUNCTION("""COMPUTED_VALUE"""),45310.66666666667)</f>
        <v>45310.66667</v>
      </c>
      <c r="B4" s="1">
        <f>IFERROR(__xludf.DUMMYFUNCTION("""COMPUTED_VALUE"""),2770.67)</f>
        <v>2770.67</v>
      </c>
      <c r="D4" s="2">
        <f>IFERROR(__xludf.DUMMYFUNCTION("""COMPUTED_VALUE"""),45310.66666666667)</f>
        <v>45310.66667</v>
      </c>
      <c r="E4" s="1">
        <f>IFERROR(__xludf.DUMMYFUNCTION("""COMPUTED_VALUE"""),2795.82)</f>
        <v>2795.82</v>
      </c>
      <c r="G4" s="2">
        <f>IFERROR(__xludf.DUMMYFUNCTION("""COMPUTED_VALUE"""),45310.66666666667)</f>
        <v>45310.66667</v>
      </c>
      <c r="H4" s="1">
        <f>IFERROR(__xludf.DUMMYFUNCTION("""COMPUTED_VALUE"""),2735.42)</f>
        <v>2735.42</v>
      </c>
      <c r="J4" s="2">
        <f>IFERROR(__xludf.DUMMYFUNCTION("""COMPUTED_VALUE"""),45310.66666666667)</f>
        <v>45310.66667</v>
      </c>
      <c r="K4" s="1">
        <f>IFERROR(__xludf.DUMMYFUNCTION("""COMPUTED_VALUE"""),2792.25)</f>
        <v>2792.25</v>
      </c>
      <c r="M4" s="2">
        <f>IFERROR(__xludf.DUMMYFUNCTION("""COMPUTED_VALUE"""),45310.66666666667)</f>
        <v>45310.66667</v>
      </c>
      <c r="N4" s="1">
        <f>IFERROR(__xludf.DUMMYFUNCTION("""COMPUTED_VALUE"""),3.14800776E8)</f>
        <v>314800776</v>
      </c>
    </row>
    <row r="5">
      <c r="A5" s="2">
        <f>IFERROR(__xludf.DUMMYFUNCTION("""COMPUTED_VALUE"""),45317.66666666667)</f>
        <v>45317.66667</v>
      </c>
      <c r="B5" s="1">
        <f>IFERROR(__xludf.DUMMYFUNCTION("""COMPUTED_VALUE"""),2793.85)</f>
        <v>2793.85</v>
      </c>
      <c r="D5" s="2">
        <f>IFERROR(__xludf.DUMMYFUNCTION("""COMPUTED_VALUE"""),45317.66666666667)</f>
        <v>45317.66667</v>
      </c>
      <c r="E5" s="1">
        <f>IFERROR(__xludf.DUMMYFUNCTION("""COMPUTED_VALUE"""),2812.9)</f>
        <v>2812.9</v>
      </c>
      <c r="G5" s="2">
        <f>IFERROR(__xludf.DUMMYFUNCTION("""COMPUTED_VALUE"""),45317.66666666667)</f>
        <v>45317.66667</v>
      </c>
      <c r="H5" s="1">
        <f>IFERROR(__xludf.DUMMYFUNCTION("""COMPUTED_VALUE"""),2760.11)</f>
        <v>2760.11</v>
      </c>
      <c r="J5" s="2">
        <f>IFERROR(__xludf.DUMMYFUNCTION("""COMPUTED_VALUE"""),45317.66666666667)</f>
        <v>45317.66667</v>
      </c>
      <c r="K5" s="1">
        <f>IFERROR(__xludf.DUMMYFUNCTION("""COMPUTED_VALUE"""),2785.57)</f>
        <v>2785.57</v>
      </c>
      <c r="M5" s="2">
        <f>IFERROR(__xludf.DUMMYFUNCTION("""COMPUTED_VALUE"""),45317.66666666667)</f>
        <v>45317.66667</v>
      </c>
      <c r="N5" s="1">
        <f>IFERROR(__xludf.DUMMYFUNCTION("""COMPUTED_VALUE"""),3.64093378E8)</f>
        <v>364093378</v>
      </c>
    </row>
    <row r="6">
      <c r="A6" s="2">
        <f>IFERROR(__xludf.DUMMYFUNCTION("""COMPUTED_VALUE"""),45324.66666666667)</f>
        <v>45324.66667</v>
      </c>
      <c r="B6" s="1">
        <f>IFERROR(__xludf.DUMMYFUNCTION("""COMPUTED_VALUE"""),2786.78)</f>
        <v>2786.78</v>
      </c>
      <c r="D6" s="2">
        <f>IFERROR(__xludf.DUMMYFUNCTION("""COMPUTED_VALUE"""),45324.66666666667)</f>
        <v>45324.66667</v>
      </c>
      <c r="E6" s="1">
        <f>IFERROR(__xludf.DUMMYFUNCTION("""COMPUTED_VALUE"""),2838.44)</f>
        <v>2838.44</v>
      </c>
      <c r="G6" s="2">
        <f>IFERROR(__xludf.DUMMYFUNCTION("""COMPUTED_VALUE"""),45324.66666666667)</f>
        <v>45324.66667</v>
      </c>
      <c r="H6" s="1">
        <f>IFERROR(__xludf.DUMMYFUNCTION("""COMPUTED_VALUE"""),2773.01)</f>
        <v>2773.01</v>
      </c>
      <c r="J6" s="2">
        <f>IFERROR(__xludf.DUMMYFUNCTION("""COMPUTED_VALUE"""),45324.66666666667)</f>
        <v>45324.66667</v>
      </c>
      <c r="K6" s="1">
        <f>IFERROR(__xludf.DUMMYFUNCTION("""COMPUTED_VALUE"""),2813.23)</f>
        <v>2813.23</v>
      </c>
      <c r="M6" s="2">
        <f>IFERROR(__xludf.DUMMYFUNCTION("""COMPUTED_VALUE"""),45324.66666666667)</f>
        <v>45324.66667</v>
      </c>
      <c r="N6" s="1">
        <f>IFERROR(__xludf.DUMMYFUNCTION("""COMPUTED_VALUE"""),4.14653437E8)</f>
        <v>414653437</v>
      </c>
    </row>
    <row r="7">
      <c r="A7" s="2">
        <f>IFERROR(__xludf.DUMMYFUNCTION("""COMPUTED_VALUE"""),45331.66666666667)</f>
        <v>45331.66667</v>
      </c>
      <c r="B7" s="1">
        <f>IFERROR(__xludf.DUMMYFUNCTION("""COMPUTED_VALUE"""),2811.16)</f>
        <v>2811.16</v>
      </c>
      <c r="D7" s="2">
        <f>IFERROR(__xludf.DUMMYFUNCTION("""COMPUTED_VALUE"""),45331.66666666667)</f>
        <v>45331.66667</v>
      </c>
      <c r="E7" s="1">
        <f>IFERROR(__xludf.DUMMYFUNCTION("""COMPUTED_VALUE"""),2841.03)</f>
        <v>2841.03</v>
      </c>
      <c r="G7" s="2">
        <f>IFERROR(__xludf.DUMMYFUNCTION("""COMPUTED_VALUE"""),45331.66666666667)</f>
        <v>45331.66667</v>
      </c>
      <c r="H7" s="1">
        <f>IFERROR(__xludf.DUMMYFUNCTION("""COMPUTED_VALUE"""),2782.95)</f>
        <v>2782.95</v>
      </c>
      <c r="J7" s="2">
        <f>IFERROR(__xludf.DUMMYFUNCTION("""COMPUTED_VALUE"""),45331.66666666667)</f>
        <v>45331.66667</v>
      </c>
      <c r="K7" s="1">
        <f>IFERROR(__xludf.DUMMYFUNCTION("""COMPUTED_VALUE"""),2791.61)</f>
        <v>2791.61</v>
      </c>
      <c r="M7" s="2">
        <f>IFERROR(__xludf.DUMMYFUNCTION("""COMPUTED_VALUE"""),45331.66666666667)</f>
        <v>45331.66667</v>
      </c>
      <c r="N7" s="1">
        <f>IFERROR(__xludf.DUMMYFUNCTION("""COMPUTED_VALUE"""),4.00865318E8)</f>
        <v>400865318</v>
      </c>
    </row>
    <row r="8">
      <c r="A8" s="2">
        <f>IFERROR(__xludf.DUMMYFUNCTION("""COMPUTED_VALUE"""),45338.66666666667)</f>
        <v>45338.66667</v>
      </c>
      <c r="B8" s="1">
        <f>IFERROR(__xludf.DUMMYFUNCTION("""COMPUTED_VALUE"""),2789.49)</f>
        <v>2789.49</v>
      </c>
      <c r="D8" s="2">
        <f>IFERROR(__xludf.DUMMYFUNCTION("""COMPUTED_VALUE"""),45338.66666666667)</f>
        <v>45338.66667</v>
      </c>
      <c r="E8" s="1">
        <f>IFERROR(__xludf.DUMMYFUNCTION("""COMPUTED_VALUE"""),2825.48)</f>
        <v>2825.48</v>
      </c>
      <c r="G8" s="2">
        <f>IFERROR(__xludf.DUMMYFUNCTION("""COMPUTED_VALUE"""),45338.66666666667)</f>
        <v>45338.66667</v>
      </c>
      <c r="H8" s="1">
        <f>IFERROR(__xludf.DUMMYFUNCTION("""COMPUTED_VALUE"""),2733.21)</f>
        <v>2733.21</v>
      </c>
      <c r="J8" s="2">
        <f>IFERROR(__xludf.DUMMYFUNCTION("""COMPUTED_VALUE"""),45338.66666666667)</f>
        <v>45338.66667</v>
      </c>
      <c r="K8" s="1">
        <f>IFERROR(__xludf.DUMMYFUNCTION("""COMPUTED_VALUE"""),2802.04)</f>
        <v>2802.04</v>
      </c>
      <c r="M8" s="2">
        <f>IFERROR(__xludf.DUMMYFUNCTION("""COMPUTED_VALUE"""),45338.66666666667)</f>
        <v>45338.66667</v>
      </c>
      <c r="N8" s="1">
        <f>IFERROR(__xludf.DUMMYFUNCTION("""COMPUTED_VALUE"""),4.79007626E8)</f>
        <v>479007626</v>
      </c>
    </row>
    <row r="9">
      <c r="A9" s="2">
        <f>IFERROR(__xludf.DUMMYFUNCTION("""COMPUTED_VALUE"""),45345.66666666667)</f>
        <v>45345.66667</v>
      </c>
      <c r="B9" s="1">
        <f>IFERROR(__xludf.DUMMYFUNCTION("""COMPUTED_VALUE"""),2793.23)</f>
        <v>2793.23</v>
      </c>
      <c r="D9" s="2">
        <f>IFERROR(__xludf.DUMMYFUNCTION("""COMPUTED_VALUE"""),45345.66666666667)</f>
        <v>45345.66667</v>
      </c>
      <c r="E9" s="1">
        <f>IFERROR(__xludf.DUMMYFUNCTION("""COMPUTED_VALUE"""),2862.72)</f>
        <v>2862.72</v>
      </c>
      <c r="G9" s="2">
        <f>IFERROR(__xludf.DUMMYFUNCTION("""COMPUTED_VALUE"""),45345.66666666667)</f>
        <v>45345.66667</v>
      </c>
      <c r="H9" s="1">
        <f>IFERROR(__xludf.DUMMYFUNCTION("""COMPUTED_VALUE"""),2776.81)</f>
        <v>2776.81</v>
      </c>
      <c r="J9" s="2">
        <f>IFERROR(__xludf.DUMMYFUNCTION("""COMPUTED_VALUE"""),45345.66666666667)</f>
        <v>45345.66667</v>
      </c>
      <c r="K9" s="1">
        <f>IFERROR(__xludf.DUMMYFUNCTION("""COMPUTED_VALUE"""),2851.27)</f>
        <v>2851.27</v>
      </c>
      <c r="M9" s="2">
        <f>IFERROR(__xludf.DUMMYFUNCTION("""COMPUTED_VALUE"""),45345.66666666667)</f>
        <v>45345.66667</v>
      </c>
      <c r="N9" s="1">
        <f>IFERROR(__xludf.DUMMYFUNCTION("""COMPUTED_VALUE"""),3.46894187E8)</f>
        <v>346894187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IFERROR(__xludf.DUMMYFUNCTION("""COMPUTED_VALUE"""),2846.96)</f>
        <v>2846.96</v>
      </c>
      <c r="D10" s="2">
        <f>IFERROR(__xludf.DUMMYFUNCTION("""COMPUTED_VALUE"""),45352.66666666667)</f>
        <v>45352.66667</v>
      </c>
      <c r="E10" s="1">
        <f>IFERROR(__xludf.DUMMYFUNCTION("""COMPUTED_VALUE"""),2873.37)</f>
        <v>2873.37</v>
      </c>
      <c r="G10" s="2">
        <f>IFERROR(__xludf.DUMMYFUNCTION("""COMPUTED_VALUE"""),45352.66666666667)</f>
        <v>45352.66667</v>
      </c>
      <c r="H10" s="1">
        <f>IFERROR(__xludf.DUMMYFUNCTION("""COMPUTED_VALUE"""),2817.52)</f>
        <v>2817.52</v>
      </c>
      <c r="J10" s="2">
        <f>IFERROR(__xludf.DUMMYFUNCTION("""COMPUTED_VALUE"""),45352.66666666667)</f>
        <v>45352.66667</v>
      </c>
      <c r="K10" s="1">
        <f>IFERROR(__xludf.DUMMYFUNCTION("""COMPUTED_VALUE"""),2869.94)</f>
        <v>2869.94</v>
      </c>
      <c r="M10" s="2">
        <f>IFERROR(__xludf.DUMMYFUNCTION("""COMPUTED_VALUE"""),45352.66666666667)</f>
        <v>45352.66667</v>
      </c>
      <c r="N10" s="1">
        <f>IFERROR(__xludf.DUMMYFUNCTION("""COMPUTED_VALUE"""),4.51832011E8)</f>
        <v>451832011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IFERROR(__xludf.DUMMYFUNCTION("""COMPUTED_VALUE"""),2870.4)</f>
        <v>2870.4</v>
      </c>
      <c r="D11" s="2">
        <f>IFERROR(__xludf.DUMMYFUNCTION("""COMPUTED_VALUE"""),45359.66666666667)</f>
        <v>45359.66667</v>
      </c>
      <c r="E11" s="1">
        <f>IFERROR(__xludf.DUMMYFUNCTION("""COMPUTED_VALUE"""),2909.39)</f>
        <v>2909.39</v>
      </c>
      <c r="G11" s="2">
        <f>IFERROR(__xludf.DUMMYFUNCTION("""COMPUTED_VALUE"""),45359.66666666667)</f>
        <v>45359.66667</v>
      </c>
      <c r="H11" s="1">
        <f>IFERROR(__xludf.DUMMYFUNCTION("""COMPUTED_VALUE"""),2849.32)</f>
        <v>2849.32</v>
      </c>
      <c r="J11" s="2">
        <f>IFERROR(__xludf.DUMMYFUNCTION("""COMPUTED_VALUE"""),45359.66666666667)</f>
        <v>45359.66667</v>
      </c>
      <c r="K11" s="1">
        <f>IFERROR(__xludf.DUMMYFUNCTION("""COMPUTED_VALUE"""),2881.86)</f>
        <v>2881.86</v>
      </c>
      <c r="M11" s="2">
        <f>IFERROR(__xludf.DUMMYFUNCTION("""COMPUTED_VALUE"""),45359.66666666667)</f>
        <v>45359.66667</v>
      </c>
      <c r="N11" s="1">
        <f>IFERROR(__xludf.DUMMYFUNCTION("""COMPUTED_VALUE"""),3.71940802E8)</f>
        <v>371940802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IFERROR(__xludf.DUMMYFUNCTION("""COMPUTED_VALUE"""),2878.98)</f>
        <v>2878.98</v>
      </c>
      <c r="D12" s="2">
        <f>IFERROR(__xludf.DUMMYFUNCTION("""COMPUTED_VALUE"""),45366.66666666667)</f>
        <v>45366.66667</v>
      </c>
      <c r="E12" s="1">
        <f>IFERROR(__xludf.DUMMYFUNCTION("""COMPUTED_VALUE"""),2905.5)</f>
        <v>2905.5</v>
      </c>
      <c r="G12" s="2">
        <f>IFERROR(__xludf.DUMMYFUNCTION("""COMPUTED_VALUE"""),45366.66666666667)</f>
        <v>45366.66667</v>
      </c>
      <c r="H12" s="1">
        <f>IFERROR(__xludf.DUMMYFUNCTION("""COMPUTED_VALUE"""),2840.6)</f>
        <v>2840.6</v>
      </c>
      <c r="J12" s="2">
        <f>IFERROR(__xludf.DUMMYFUNCTION("""COMPUTED_VALUE"""),45366.66666666667)</f>
        <v>45366.66667</v>
      </c>
      <c r="K12" s="1">
        <f>IFERROR(__xludf.DUMMYFUNCTION("""COMPUTED_VALUE"""),2842.35)</f>
        <v>2842.35</v>
      </c>
      <c r="M12" s="2">
        <f>IFERROR(__xludf.DUMMYFUNCTION("""COMPUTED_VALUE"""),45366.66666666667)</f>
        <v>45366.66667</v>
      </c>
      <c r="N12" s="1">
        <f>IFERROR(__xludf.DUMMYFUNCTION("""COMPUTED_VALUE"""),4.47456679E8)</f>
        <v>447456679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IFERROR(__xludf.DUMMYFUNCTION("""COMPUTED_VALUE"""),2850.27)</f>
        <v>2850.27</v>
      </c>
      <c r="D13" s="2">
        <f>IFERROR(__xludf.DUMMYFUNCTION("""COMPUTED_VALUE"""),45373.66666666667)</f>
        <v>45373.66667</v>
      </c>
      <c r="E13" s="1">
        <f>IFERROR(__xludf.DUMMYFUNCTION("""COMPUTED_VALUE"""),2880.66)</f>
        <v>2880.66</v>
      </c>
      <c r="G13" s="2">
        <f>IFERROR(__xludf.DUMMYFUNCTION("""COMPUTED_VALUE"""),45373.66666666667)</f>
        <v>45373.66667</v>
      </c>
      <c r="H13" s="1">
        <f>IFERROR(__xludf.DUMMYFUNCTION("""COMPUTED_VALUE"""),2830.7)</f>
        <v>2830.7</v>
      </c>
      <c r="J13" s="2">
        <f>IFERROR(__xludf.DUMMYFUNCTION("""COMPUTED_VALUE"""),45373.66666666667)</f>
        <v>45373.66667</v>
      </c>
      <c r="K13" s="1">
        <f>IFERROR(__xludf.DUMMYFUNCTION("""COMPUTED_VALUE"""),2865.53)</f>
        <v>2865.53</v>
      </c>
      <c r="M13" s="2">
        <f>IFERROR(__xludf.DUMMYFUNCTION("""COMPUTED_VALUE"""),45373.66666666667)</f>
        <v>45373.66667</v>
      </c>
      <c r="N13" s="1">
        <f>IFERROR(__xludf.DUMMYFUNCTION("""COMPUTED_VALUE"""),3.73326353E8)</f>
        <v>373326353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IFERROR(__xludf.DUMMYFUNCTION("""COMPUTED_VALUE"""),2864.28)</f>
        <v>2864.28</v>
      </c>
      <c r="D14" s="2">
        <f>IFERROR(__xludf.DUMMYFUNCTION("""COMPUTED_VALUE"""),45379.66666666667)</f>
        <v>45379.66667</v>
      </c>
      <c r="E14" s="1">
        <f>IFERROR(__xludf.DUMMYFUNCTION("""COMPUTED_VALUE"""),2887.95)</f>
        <v>2887.95</v>
      </c>
      <c r="G14" s="2">
        <f>IFERROR(__xludf.DUMMYFUNCTION("""COMPUTED_VALUE"""),45379.66666666667)</f>
        <v>45379.66667</v>
      </c>
      <c r="H14" s="1">
        <f>IFERROR(__xludf.DUMMYFUNCTION("""COMPUTED_VALUE"""),2841.77)</f>
        <v>2841.77</v>
      </c>
      <c r="J14" s="2">
        <f>IFERROR(__xludf.DUMMYFUNCTION("""COMPUTED_VALUE"""),45379.66666666667)</f>
        <v>45379.66667</v>
      </c>
      <c r="K14" s="1">
        <f>IFERROR(__xludf.DUMMYFUNCTION("""COMPUTED_VALUE"""),2880.49)</f>
        <v>2880.49</v>
      </c>
      <c r="M14" s="2">
        <f>IFERROR(__xludf.DUMMYFUNCTION("""COMPUTED_VALUE"""),45379.66666666667)</f>
        <v>45379.66667</v>
      </c>
      <c r="N14" s="1">
        <f>IFERROR(__xludf.DUMMYFUNCTION("""COMPUTED_VALUE"""),3.62112111E8)</f>
        <v>362112111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IFERROR(__xludf.DUMMYFUNCTION("""COMPUTED_VALUE"""),2881.11)</f>
        <v>2881.11</v>
      </c>
      <c r="D15" s="2">
        <f>IFERROR(__xludf.DUMMYFUNCTION("""COMPUTED_VALUE"""),45387.66666666667)</f>
        <v>45387.66667</v>
      </c>
      <c r="E15" s="1">
        <f>IFERROR(__xludf.DUMMYFUNCTION("""COMPUTED_VALUE"""),2881.11)</f>
        <v>2881.11</v>
      </c>
      <c r="G15" s="2">
        <f>IFERROR(__xludf.DUMMYFUNCTION("""COMPUTED_VALUE"""),45387.66666666667)</f>
        <v>45387.66667</v>
      </c>
      <c r="H15" s="1">
        <f>IFERROR(__xludf.DUMMYFUNCTION("""COMPUTED_VALUE"""),2752.97)</f>
        <v>2752.97</v>
      </c>
      <c r="J15" s="2">
        <f>IFERROR(__xludf.DUMMYFUNCTION("""COMPUTED_VALUE"""),45387.66666666667)</f>
        <v>45387.66667</v>
      </c>
      <c r="K15" s="1">
        <f>IFERROR(__xludf.DUMMYFUNCTION("""COMPUTED_VALUE"""),2786.5)</f>
        <v>2786.5</v>
      </c>
      <c r="M15" s="2">
        <f>IFERROR(__xludf.DUMMYFUNCTION("""COMPUTED_VALUE"""),45387.66666666667)</f>
        <v>45387.66667</v>
      </c>
      <c r="N15" s="1">
        <f>IFERROR(__xludf.DUMMYFUNCTION("""COMPUTED_VALUE"""),3.95267756E8)</f>
        <v>395267756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IFERROR(__xludf.DUMMYFUNCTION("""COMPUTED_VALUE"""),2784.91)</f>
        <v>2784.91</v>
      </c>
      <c r="D16" s="2">
        <f>IFERROR(__xludf.DUMMYFUNCTION("""COMPUTED_VALUE"""),45394.66666666667)</f>
        <v>45394.66667</v>
      </c>
      <c r="E16" s="1">
        <f>IFERROR(__xludf.DUMMYFUNCTION("""COMPUTED_VALUE"""),2821.05)</f>
        <v>2821.05</v>
      </c>
      <c r="G16" s="2">
        <f>IFERROR(__xludf.DUMMYFUNCTION("""COMPUTED_VALUE"""),45394.66666666667)</f>
        <v>45394.66667</v>
      </c>
      <c r="H16" s="1">
        <f>IFERROR(__xludf.DUMMYFUNCTION("""COMPUTED_VALUE"""),2703.19)</f>
        <v>2703.19</v>
      </c>
      <c r="J16" s="2">
        <f>IFERROR(__xludf.DUMMYFUNCTION("""COMPUTED_VALUE"""),45394.66666666667)</f>
        <v>45394.66667</v>
      </c>
      <c r="K16" s="1">
        <f>IFERROR(__xludf.DUMMYFUNCTION("""COMPUTED_VALUE"""),2713.11)</f>
        <v>2713.11</v>
      </c>
      <c r="M16" s="2">
        <f>IFERROR(__xludf.DUMMYFUNCTION("""COMPUTED_VALUE"""),45394.66666666667)</f>
        <v>45394.66667</v>
      </c>
      <c r="N16" s="1">
        <f>IFERROR(__xludf.DUMMYFUNCTION("""COMPUTED_VALUE"""),3.24396245E8)</f>
        <v>324396245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IFERROR(__xludf.DUMMYFUNCTION("""COMPUTED_VALUE"""),2717.49)</f>
        <v>2717.49</v>
      </c>
      <c r="D17" s="2">
        <f>IFERROR(__xludf.DUMMYFUNCTION("""COMPUTED_VALUE"""),45401.66666666667)</f>
        <v>45401.66667</v>
      </c>
      <c r="E17" s="1">
        <f>IFERROR(__xludf.DUMMYFUNCTION("""COMPUTED_VALUE"""),2737.87)</f>
        <v>2737.87</v>
      </c>
      <c r="G17" s="2">
        <f>IFERROR(__xludf.DUMMYFUNCTION("""COMPUTED_VALUE"""),45401.66666666667)</f>
        <v>45401.66667</v>
      </c>
      <c r="H17" s="1">
        <f>IFERROR(__xludf.DUMMYFUNCTION("""COMPUTED_VALUE"""),2639.31)</f>
        <v>2639.31</v>
      </c>
      <c r="J17" s="2">
        <f>IFERROR(__xludf.DUMMYFUNCTION("""COMPUTED_VALUE"""),45401.66666666667)</f>
        <v>45401.66667</v>
      </c>
      <c r="K17" s="1">
        <f>IFERROR(__xludf.DUMMYFUNCTION("""COMPUTED_VALUE"""),2662.03)</f>
        <v>2662.03</v>
      </c>
      <c r="M17" s="2">
        <f>IFERROR(__xludf.DUMMYFUNCTION("""COMPUTED_VALUE"""),45401.66666666667)</f>
        <v>45401.66667</v>
      </c>
      <c r="N17" s="1">
        <f>IFERROR(__xludf.DUMMYFUNCTION("""COMPUTED_VALUE"""),3.55929583E8)</f>
        <v>355929583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IFERROR(__xludf.DUMMYFUNCTION("""COMPUTED_VALUE"""),2669.75)</f>
        <v>2669.75</v>
      </c>
      <c r="D18" s="2">
        <f>IFERROR(__xludf.DUMMYFUNCTION("""COMPUTED_VALUE"""),45408.66666666667)</f>
        <v>45408.66667</v>
      </c>
      <c r="E18" s="1">
        <f>IFERROR(__xludf.DUMMYFUNCTION("""COMPUTED_VALUE"""),2766.25)</f>
        <v>2766.25</v>
      </c>
      <c r="G18" s="2">
        <f>IFERROR(__xludf.DUMMYFUNCTION("""COMPUTED_VALUE"""),45408.66666666667)</f>
        <v>45408.66667</v>
      </c>
      <c r="H18" s="1">
        <f>IFERROR(__xludf.DUMMYFUNCTION("""COMPUTED_VALUE"""),2665.67)</f>
        <v>2665.67</v>
      </c>
      <c r="J18" s="2">
        <f>IFERROR(__xludf.DUMMYFUNCTION("""COMPUTED_VALUE"""),45408.66666666667)</f>
        <v>45408.66667</v>
      </c>
      <c r="K18" s="1">
        <f>IFERROR(__xludf.DUMMYFUNCTION("""COMPUTED_VALUE"""),2690.65)</f>
        <v>2690.65</v>
      </c>
      <c r="M18" s="2">
        <f>IFERROR(__xludf.DUMMYFUNCTION("""COMPUTED_VALUE"""),45408.66666666667)</f>
        <v>45408.66667</v>
      </c>
      <c r="N18" s="1">
        <f>IFERROR(__xludf.DUMMYFUNCTION("""COMPUTED_VALUE"""),3.77221905E8)</f>
        <v>377221905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IFERROR(__xludf.DUMMYFUNCTION("""COMPUTED_VALUE"""),2692.88)</f>
        <v>2692.88</v>
      </c>
      <c r="D19" s="2">
        <f>IFERROR(__xludf.DUMMYFUNCTION("""COMPUTED_VALUE"""),45415.66666666667)</f>
        <v>45415.66667</v>
      </c>
      <c r="E19" s="1">
        <f>IFERROR(__xludf.DUMMYFUNCTION("""COMPUTED_VALUE"""),2794.56)</f>
        <v>2794.56</v>
      </c>
      <c r="G19" s="2">
        <f>IFERROR(__xludf.DUMMYFUNCTION("""COMPUTED_VALUE"""),45415.66666666667)</f>
        <v>45415.66667</v>
      </c>
      <c r="H19" s="1">
        <f>IFERROR(__xludf.DUMMYFUNCTION("""COMPUTED_VALUE"""),2692.69)</f>
        <v>2692.69</v>
      </c>
      <c r="J19" s="2">
        <f>IFERROR(__xludf.DUMMYFUNCTION("""COMPUTED_VALUE"""),45415.66666666667)</f>
        <v>45415.66667</v>
      </c>
      <c r="K19" s="1">
        <f>IFERROR(__xludf.DUMMYFUNCTION("""COMPUTED_VALUE"""),2780.2)</f>
        <v>2780.2</v>
      </c>
      <c r="M19" s="2">
        <f>IFERROR(__xludf.DUMMYFUNCTION("""COMPUTED_VALUE"""),45415.66666666667)</f>
        <v>45415.66667</v>
      </c>
      <c r="N19" s="1">
        <f>IFERROR(__xludf.DUMMYFUNCTION("""COMPUTED_VALUE"""),4.15933812E8)</f>
        <v>415933812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IFERROR(__xludf.DUMMYFUNCTION("""COMPUTED_VALUE"""),2782.06)</f>
        <v>2782.06</v>
      </c>
      <c r="D20" s="2">
        <f>IFERROR(__xludf.DUMMYFUNCTION("""COMPUTED_VALUE"""),45422.66666666667)</f>
        <v>45422.66667</v>
      </c>
      <c r="E20" s="1">
        <f>IFERROR(__xludf.DUMMYFUNCTION("""COMPUTED_VALUE"""),2826.84)</f>
        <v>2826.84</v>
      </c>
      <c r="G20" s="2">
        <f>IFERROR(__xludf.DUMMYFUNCTION("""COMPUTED_VALUE"""),45422.66666666667)</f>
        <v>45422.66667</v>
      </c>
      <c r="H20" s="1">
        <f>IFERROR(__xludf.DUMMYFUNCTION("""COMPUTED_VALUE"""),2758.48)</f>
        <v>2758.48</v>
      </c>
      <c r="J20" s="2">
        <f>IFERROR(__xludf.DUMMYFUNCTION("""COMPUTED_VALUE"""),45422.66666666667)</f>
        <v>45422.66667</v>
      </c>
      <c r="K20" s="1">
        <f>IFERROR(__xludf.DUMMYFUNCTION("""COMPUTED_VALUE"""),2817.03)</f>
        <v>2817.03</v>
      </c>
      <c r="M20" s="2">
        <f>IFERROR(__xludf.DUMMYFUNCTION("""COMPUTED_VALUE"""),45422.66666666667)</f>
        <v>45422.66667</v>
      </c>
      <c r="N20" s="1">
        <f>IFERROR(__xludf.DUMMYFUNCTION("""COMPUTED_VALUE"""),3.8197559E8)</f>
        <v>381975590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IFERROR(__xludf.DUMMYFUNCTION("""COMPUTED_VALUE"""),2821.84)</f>
        <v>2821.84</v>
      </c>
      <c r="D21" s="2">
        <f>IFERROR(__xludf.DUMMYFUNCTION("""COMPUTED_VALUE"""),45429.66666666667)</f>
        <v>45429.66667</v>
      </c>
      <c r="E21" s="1">
        <f>IFERROR(__xludf.DUMMYFUNCTION("""COMPUTED_VALUE"""),2888.69)</f>
        <v>2888.69</v>
      </c>
      <c r="G21" s="2">
        <f>IFERROR(__xludf.DUMMYFUNCTION("""COMPUTED_VALUE"""),45429.66666666667)</f>
        <v>45429.66667</v>
      </c>
      <c r="H21" s="1">
        <f>IFERROR(__xludf.DUMMYFUNCTION("""COMPUTED_VALUE"""),2819.83)</f>
        <v>2819.83</v>
      </c>
      <c r="J21" s="2">
        <f>IFERROR(__xludf.DUMMYFUNCTION("""COMPUTED_VALUE"""),45429.66666666667)</f>
        <v>45429.66667</v>
      </c>
      <c r="K21" s="1">
        <f>IFERROR(__xludf.DUMMYFUNCTION("""COMPUTED_VALUE"""),2884.66)</f>
        <v>2884.66</v>
      </c>
      <c r="M21" s="2">
        <f>IFERROR(__xludf.DUMMYFUNCTION("""COMPUTED_VALUE"""),45429.66666666667)</f>
        <v>45429.66667</v>
      </c>
      <c r="N21" s="1">
        <f>IFERROR(__xludf.DUMMYFUNCTION("""COMPUTED_VALUE"""),3.51524677E8)</f>
        <v>351524677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IFERROR(__xludf.DUMMYFUNCTION("""COMPUTED_VALUE"""),2883.86)</f>
        <v>2883.86</v>
      </c>
      <c r="D22" s="2">
        <f>IFERROR(__xludf.DUMMYFUNCTION("""COMPUTED_VALUE"""),45436.66666666667)</f>
        <v>45436.66667</v>
      </c>
      <c r="E22" s="1">
        <f>IFERROR(__xludf.DUMMYFUNCTION("""COMPUTED_VALUE"""),2890.33)</f>
        <v>2890.33</v>
      </c>
      <c r="G22" s="2">
        <f>IFERROR(__xludf.DUMMYFUNCTION("""COMPUTED_VALUE"""),45436.66666666667)</f>
        <v>45436.66667</v>
      </c>
      <c r="H22" s="1">
        <f>IFERROR(__xludf.DUMMYFUNCTION("""COMPUTED_VALUE"""),2832.68)</f>
        <v>2832.68</v>
      </c>
      <c r="J22" s="2">
        <f>IFERROR(__xludf.DUMMYFUNCTION("""COMPUTED_VALUE"""),45436.66666666667)</f>
        <v>45436.66667</v>
      </c>
      <c r="K22" s="1">
        <f>IFERROR(__xludf.DUMMYFUNCTION("""COMPUTED_VALUE"""),2839.03)</f>
        <v>2839.03</v>
      </c>
      <c r="M22" s="2">
        <f>IFERROR(__xludf.DUMMYFUNCTION("""COMPUTED_VALUE"""),45436.66666666667)</f>
        <v>45436.66667</v>
      </c>
      <c r="N22" s="1">
        <f>IFERROR(__xludf.DUMMYFUNCTION("""COMPUTED_VALUE"""),3.41610015E8)</f>
        <v>341610015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IFERROR(__xludf.DUMMYFUNCTION("""COMPUTED_VALUE"""),2831.07)</f>
        <v>2831.07</v>
      </c>
      <c r="D23" s="2">
        <f>IFERROR(__xludf.DUMMYFUNCTION("""COMPUTED_VALUE"""),45443.66666666667)</f>
        <v>45443.66667</v>
      </c>
      <c r="E23" s="1">
        <f>IFERROR(__xludf.DUMMYFUNCTION("""COMPUTED_VALUE"""),2831.07)</f>
        <v>2831.07</v>
      </c>
      <c r="G23" s="2">
        <f>IFERROR(__xludf.DUMMYFUNCTION("""COMPUTED_VALUE"""),45443.66666666667)</f>
        <v>45443.66667</v>
      </c>
      <c r="H23" s="1">
        <f>IFERROR(__xludf.DUMMYFUNCTION("""COMPUTED_VALUE"""),2711.99)</f>
        <v>2711.99</v>
      </c>
      <c r="J23" s="2">
        <f>IFERROR(__xludf.DUMMYFUNCTION("""COMPUTED_VALUE"""),45443.66666666667)</f>
        <v>45443.66667</v>
      </c>
      <c r="K23" s="1">
        <f>IFERROR(__xludf.DUMMYFUNCTION("""COMPUTED_VALUE"""),2789.76)</f>
        <v>2789.76</v>
      </c>
      <c r="M23" s="2">
        <f>IFERROR(__xludf.DUMMYFUNCTION("""COMPUTED_VALUE"""),45443.66666666667)</f>
        <v>45443.66667</v>
      </c>
      <c r="N23" s="1">
        <f>IFERROR(__xludf.DUMMYFUNCTION("""COMPUTED_VALUE"""),4.08997246E8)</f>
        <v>408997246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IFERROR(__xludf.DUMMYFUNCTION("""COMPUTED_VALUE"""),2789.82)</f>
        <v>2789.82</v>
      </c>
      <c r="D24" s="2">
        <f>IFERROR(__xludf.DUMMYFUNCTION("""COMPUTED_VALUE"""),45450.66666666667)</f>
        <v>45450.66667</v>
      </c>
      <c r="E24" s="1">
        <f>IFERROR(__xludf.DUMMYFUNCTION("""COMPUTED_VALUE"""),2878.12)</f>
        <v>2878.12</v>
      </c>
      <c r="G24" s="2">
        <f>IFERROR(__xludf.DUMMYFUNCTION("""COMPUTED_VALUE"""),45450.66666666667)</f>
        <v>45450.66667</v>
      </c>
      <c r="H24" s="1">
        <f>IFERROR(__xludf.DUMMYFUNCTION("""COMPUTED_VALUE"""),2782.56)</f>
        <v>2782.56</v>
      </c>
      <c r="J24" s="2">
        <f>IFERROR(__xludf.DUMMYFUNCTION("""COMPUTED_VALUE"""),45450.66666666667)</f>
        <v>45450.66667</v>
      </c>
      <c r="K24" s="1">
        <f>IFERROR(__xludf.DUMMYFUNCTION("""COMPUTED_VALUE"""),2861.37)</f>
        <v>2861.37</v>
      </c>
      <c r="M24" s="2">
        <f>IFERROR(__xludf.DUMMYFUNCTION("""COMPUTED_VALUE"""),45450.66666666667)</f>
        <v>45450.66667</v>
      </c>
      <c r="N24" s="1">
        <f>IFERROR(__xludf.DUMMYFUNCTION("""COMPUTED_VALUE"""),4.03782696E8)</f>
        <v>403782696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IFERROR(__xludf.DUMMYFUNCTION("""COMPUTED_VALUE"""),2856.29)</f>
        <v>2856.29</v>
      </c>
      <c r="D25" s="2">
        <f>IFERROR(__xludf.DUMMYFUNCTION("""COMPUTED_VALUE"""),45457.66666666667)</f>
        <v>45457.66667</v>
      </c>
      <c r="E25" s="1">
        <f>IFERROR(__xludf.DUMMYFUNCTION("""COMPUTED_VALUE"""),2866.82)</f>
        <v>2866.82</v>
      </c>
      <c r="G25" s="2">
        <f>IFERROR(__xludf.DUMMYFUNCTION("""COMPUTED_VALUE"""),45457.66666666667)</f>
        <v>45457.66667</v>
      </c>
      <c r="H25" s="1">
        <f>IFERROR(__xludf.DUMMYFUNCTION("""COMPUTED_VALUE"""),2817.66)</f>
        <v>2817.66</v>
      </c>
      <c r="J25" s="2">
        <f>IFERROR(__xludf.DUMMYFUNCTION("""COMPUTED_VALUE"""),45457.66666666667)</f>
        <v>45457.66667</v>
      </c>
      <c r="K25" s="1">
        <f>IFERROR(__xludf.DUMMYFUNCTION("""COMPUTED_VALUE"""),2835.12)</f>
        <v>2835.12</v>
      </c>
      <c r="M25" s="2">
        <f>IFERROR(__xludf.DUMMYFUNCTION("""COMPUTED_VALUE"""),45457.66666666667)</f>
        <v>45457.66667</v>
      </c>
      <c r="N25" s="1">
        <f>IFERROR(__xludf.DUMMYFUNCTION("""COMPUTED_VALUE"""),4.27684931E8)</f>
        <v>427684931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IFERROR(__xludf.DUMMYFUNCTION("""COMPUTED_VALUE"""),2831.82)</f>
        <v>2831.82</v>
      </c>
      <c r="D26" s="2">
        <f>IFERROR(__xludf.DUMMYFUNCTION("""COMPUTED_VALUE"""),45464.66666666667)</f>
        <v>45464.66667</v>
      </c>
      <c r="E26" s="1">
        <f>IFERROR(__xludf.DUMMYFUNCTION("""COMPUTED_VALUE"""),2873.1)</f>
        <v>2873.1</v>
      </c>
      <c r="G26" s="2">
        <f>IFERROR(__xludf.DUMMYFUNCTION("""COMPUTED_VALUE"""),45464.66666666667)</f>
        <v>45464.66667</v>
      </c>
      <c r="H26" s="1">
        <f>IFERROR(__xludf.DUMMYFUNCTION("""COMPUTED_VALUE"""),2809.9)</f>
        <v>2809.9</v>
      </c>
      <c r="J26" s="2">
        <f>IFERROR(__xludf.DUMMYFUNCTION("""COMPUTED_VALUE"""),45464.66666666667)</f>
        <v>45464.66667</v>
      </c>
      <c r="K26" s="1">
        <f>IFERROR(__xludf.DUMMYFUNCTION("""COMPUTED_VALUE"""),2861.49)</f>
        <v>2861.49</v>
      </c>
      <c r="M26" s="2">
        <f>IFERROR(__xludf.DUMMYFUNCTION("""COMPUTED_VALUE"""),45464.66666666667)</f>
        <v>45464.66667</v>
      </c>
      <c r="N26" s="1">
        <f>IFERROR(__xludf.DUMMYFUNCTION("""COMPUTED_VALUE"""),5.33492568E8)</f>
        <v>533492568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IFERROR(__xludf.DUMMYFUNCTION("""COMPUTED_VALUE"""),2877.15)</f>
        <v>2877.15</v>
      </c>
      <c r="D27" s="2">
        <f>IFERROR(__xludf.DUMMYFUNCTION("""COMPUTED_VALUE"""),45471.66666666667)</f>
        <v>45471.66667</v>
      </c>
      <c r="E27" s="1">
        <f>IFERROR(__xludf.DUMMYFUNCTION("""COMPUTED_VALUE"""),2918.78)</f>
        <v>2918.78</v>
      </c>
      <c r="G27" s="2">
        <f>IFERROR(__xludf.DUMMYFUNCTION("""COMPUTED_VALUE"""),45471.66666666667)</f>
        <v>45471.66667</v>
      </c>
      <c r="H27" s="1">
        <f>IFERROR(__xludf.DUMMYFUNCTION("""COMPUTED_VALUE"""),2831.72)</f>
        <v>2831.72</v>
      </c>
      <c r="J27" s="2">
        <f>IFERROR(__xludf.DUMMYFUNCTION("""COMPUTED_VALUE"""),45471.66666666667)</f>
        <v>45471.66667</v>
      </c>
      <c r="K27" s="1">
        <f>IFERROR(__xludf.DUMMYFUNCTION("""COMPUTED_VALUE"""),2851.21)</f>
        <v>2851.21</v>
      </c>
      <c r="M27" s="2">
        <f>IFERROR(__xludf.DUMMYFUNCTION("""COMPUTED_VALUE"""),45471.66666666667)</f>
        <v>45471.66667</v>
      </c>
      <c r="N27" s="1">
        <f>IFERROR(__xludf.DUMMYFUNCTION("""COMPUTED_VALUE"""),5.82914579E8)</f>
        <v>582914579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IFERROR(__xludf.DUMMYFUNCTION("""COMPUTED_VALUE"""),2849.01)</f>
        <v>2849.01</v>
      </c>
      <c r="D28" s="2">
        <f>IFERROR(__xludf.DUMMYFUNCTION("""COMPUTED_VALUE"""),45478.66666666667)</f>
        <v>45478.66667</v>
      </c>
      <c r="E28" s="1">
        <f>IFERROR(__xludf.DUMMYFUNCTION("""COMPUTED_VALUE"""),2889.48)</f>
        <v>2889.48</v>
      </c>
      <c r="G28" s="2">
        <f>IFERROR(__xludf.DUMMYFUNCTION("""COMPUTED_VALUE"""),45478.66666666667)</f>
        <v>45478.66667</v>
      </c>
      <c r="H28" s="1">
        <f>IFERROR(__xludf.DUMMYFUNCTION("""COMPUTED_VALUE"""),2770.64)</f>
        <v>2770.64</v>
      </c>
      <c r="J28" s="2">
        <f>IFERROR(__xludf.DUMMYFUNCTION("""COMPUTED_VALUE"""),45478.66666666667)</f>
        <v>45478.66667</v>
      </c>
      <c r="K28" s="1">
        <f>IFERROR(__xludf.DUMMYFUNCTION("""COMPUTED_VALUE"""),2802.59)</f>
        <v>2802.59</v>
      </c>
      <c r="M28" s="2">
        <f>IFERROR(__xludf.DUMMYFUNCTION("""COMPUTED_VALUE"""),45478.66666666667)</f>
        <v>45478.66667</v>
      </c>
      <c r="N28" s="1">
        <f>IFERROR(__xludf.DUMMYFUNCTION("""COMPUTED_VALUE"""),2.59246144E8)</f>
        <v>259246144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IFERROR(__xludf.DUMMYFUNCTION("""COMPUTED_VALUE"""),2802.83)</f>
        <v>2802.83</v>
      </c>
      <c r="D29" s="2">
        <f>IFERROR(__xludf.DUMMYFUNCTION("""COMPUTED_VALUE"""),45485.66666666667)</f>
        <v>45485.66667</v>
      </c>
      <c r="E29" s="1">
        <f>IFERROR(__xludf.DUMMYFUNCTION("""COMPUTED_VALUE"""),2923.52)</f>
        <v>2923.52</v>
      </c>
      <c r="G29" s="2">
        <f>IFERROR(__xludf.DUMMYFUNCTION("""COMPUTED_VALUE"""),45485.66666666667)</f>
        <v>45485.66667</v>
      </c>
      <c r="H29" s="1">
        <f>IFERROR(__xludf.DUMMYFUNCTION("""COMPUTED_VALUE"""),2792.64)</f>
        <v>2792.64</v>
      </c>
      <c r="J29" s="2">
        <f>IFERROR(__xludf.DUMMYFUNCTION("""COMPUTED_VALUE"""),45485.66666666667)</f>
        <v>45485.66667</v>
      </c>
      <c r="K29" s="1">
        <f>IFERROR(__xludf.DUMMYFUNCTION("""COMPUTED_VALUE"""),2904.82)</f>
        <v>2904.82</v>
      </c>
      <c r="M29" s="2">
        <f>IFERROR(__xludf.DUMMYFUNCTION("""COMPUTED_VALUE"""),45485.66666666667)</f>
        <v>45485.66667</v>
      </c>
      <c r="N29" s="1">
        <f>IFERROR(__xludf.DUMMYFUNCTION("""COMPUTED_VALUE"""),3.73105765E8)</f>
        <v>373105765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IFERROR(__xludf.DUMMYFUNCTION("""COMPUTED_VALUE"""),2903.8)</f>
        <v>2903.8</v>
      </c>
      <c r="D30" s="2">
        <f>IFERROR(__xludf.DUMMYFUNCTION("""COMPUTED_VALUE"""),45492.66666666667)</f>
        <v>45492.66667</v>
      </c>
      <c r="E30" s="1">
        <f>IFERROR(__xludf.DUMMYFUNCTION("""COMPUTED_VALUE"""),2969.68)</f>
        <v>2969.68</v>
      </c>
      <c r="G30" s="2">
        <f>IFERROR(__xludf.DUMMYFUNCTION("""COMPUTED_VALUE"""),45492.66666666667)</f>
        <v>45492.66667</v>
      </c>
      <c r="H30" s="1">
        <f>IFERROR(__xludf.DUMMYFUNCTION("""COMPUTED_VALUE"""),2871.36)</f>
        <v>2871.36</v>
      </c>
      <c r="J30" s="2">
        <f>IFERROR(__xludf.DUMMYFUNCTION("""COMPUTED_VALUE"""),45492.66666666667)</f>
        <v>45492.66667</v>
      </c>
      <c r="K30" s="1">
        <f>IFERROR(__xludf.DUMMYFUNCTION("""COMPUTED_VALUE"""),2886.1)</f>
        <v>2886.1</v>
      </c>
      <c r="M30" s="2">
        <f>IFERROR(__xludf.DUMMYFUNCTION("""COMPUTED_VALUE"""),45492.66666666667)</f>
        <v>45492.66667</v>
      </c>
      <c r="N30" s="1">
        <f>IFERROR(__xludf.DUMMYFUNCTION("""COMPUTED_VALUE"""),3.82516323E8)</f>
        <v>382516323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IFERROR(__xludf.DUMMYFUNCTION("""COMPUTED_VALUE"""),2900.99)</f>
        <v>2900.99</v>
      </c>
      <c r="D31" s="2">
        <f>IFERROR(__xludf.DUMMYFUNCTION("""COMPUTED_VALUE"""),45499.66666666667)</f>
        <v>45499.66667</v>
      </c>
      <c r="E31" s="1">
        <f>IFERROR(__xludf.DUMMYFUNCTION("""COMPUTED_VALUE"""),3071.44)</f>
        <v>3071.44</v>
      </c>
      <c r="G31" s="2">
        <f>IFERROR(__xludf.DUMMYFUNCTION("""COMPUTED_VALUE"""),45499.66666666667)</f>
        <v>45499.66667</v>
      </c>
      <c r="H31" s="1">
        <f>IFERROR(__xludf.DUMMYFUNCTION("""COMPUTED_VALUE"""),2893.36)</f>
        <v>2893.36</v>
      </c>
      <c r="J31" s="2">
        <f>IFERROR(__xludf.DUMMYFUNCTION("""COMPUTED_VALUE"""),45499.66666666667)</f>
        <v>45499.66667</v>
      </c>
      <c r="K31" s="1">
        <f>IFERROR(__xludf.DUMMYFUNCTION("""COMPUTED_VALUE"""),3047.83)</f>
        <v>3047.83</v>
      </c>
      <c r="M31" s="2">
        <f>IFERROR(__xludf.DUMMYFUNCTION("""COMPUTED_VALUE"""),45499.66666666667)</f>
        <v>45499.66667</v>
      </c>
      <c r="N31" s="1">
        <f>IFERROR(__xludf.DUMMYFUNCTION("""COMPUTED_VALUE"""),5.49995292E8)</f>
        <v>549995292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IFERROR(__xludf.DUMMYFUNCTION("""COMPUTED_VALUE"""),3043.73)</f>
        <v>3043.73</v>
      </c>
      <c r="D32" s="2">
        <f>IFERROR(__xludf.DUMMYFUNCTION("""COMPUTED_VALUE"""),45506.66666666667)</f>
        <v>45506.66667</v>
      </c>
      <c r="E32" s="1">
        <f>IFERROR(__xludf.DUMMYFUNCTION("""COMPUTED_VALUE"""),3102.29)</f>
        <v>3102.29</v>
      </c>
      <c r="G32" s="2">
        <f>IFERROR(__xludf.DUMMYFUNCTION("""COMPUTED_VALUE"""),45506.66666666667)</f>
        <v>45506.66667</v>
      </c>
      <c r="H32" s="1">
        <f>IFERROR(__xludf.DUMMYFUNCTION("""COMPUTED_VALUE"""),3014.83)</f>
        <v>3014.83</v>
      </c>
      <c r="J32" s="2">
        <f>IFERROR(__xludf.DUMMYFUNCTION("""COMPUTED_VALUE"""),45506.66666666667)</f>
        <v>45506.66667</v>
      </c>
      <c r="K32" s="1">
        <f>IFERROR(__xludf.DUMMYFUNCTION("""COMPUTED_VALUE"""),3060.85)</f>
        <v>3060.85</v>
      </c>
      <c r="M32" s="2">
        <f>IFERROR(__xludf.DUMMYFUNCTION("""COMPUTED_VALUE"""),45506.66666666667)</f>
        <v>45506.66667</v>
      </c>
      <c r="N32" s="1">
        <f>IFERROR(__xludf.DUMMYFUNCTION("""COMPUTED_VALUE"""),4.72246381E8)</f>
        <v>472246381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IFERROR(__xludf.DUMMYFUNCTION("""COMPUTED_VALUE"""),3015.38)</f>
        <v>3015.38</v>
      </c>
      <c r="D33" s="2">
        <f>IFERROR(__xludf.DUMMYFUNCTION("""COMPUTED_VALUE"""),45513.66666666667)</f>
        <v>45513.66667</v>
      </c>
      <c r="E33" s="1">
        <f>IFERROR(__xludf.DUMMYFUNCTION("""COMPUTED_VALUE"""),3031.62)</f>
        <v>3031.62</v>
      </c>
      <c r="G33" s="2">
        <f>IFERROR(__xludf.DUMMYFUNCTION("""COMPUTED_VALUE"""),45513.66666666667)</f>
        <v>45513.66667</v>
      </c>
      <c r="H33" s="1">
        <f>IFERROR(__xludf.DUMMYFUNCTION("""COMPUTED_VALUE"""),2938.36)</f>
        <v>2938.36</v>
      </c>
      <c r="J33" s="2">
        <f>IFERROR(__xludf.DUMMYFUNCTION("""COMPUTED_VALUE"""),45513.66666666667)</f>
        <v>45513.66667</v>
      </c>
      <c r="K33" s="1">
        <f>IFERROR(__xludf.DUMMYFUNCTION("""COMPUTED_VALUE"""),3004.4)</f>
        <v>3004.4</v>
      </c>
      <c r="M33" s="2">
        <f>IFERROR(__xludf.DUMMYFUNCTION("""COMPUTED_VALUE"""),45513.66666666667)</f>
        <v>45513.66667</v>
      </c>
      <c r="N33" s="1">
        <f>IFERROR(__xludf.DUMMYFUNCTION("""COMPUTED_VALUE"""),4.45077417E8)</f>
        <v>445077417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IFERROR(__xludf.DUMMYFUNCTION("""COMPUTED_VALUE"""),3002.98)</f>
        <v>3002.98</v>
      </c>
      <c r="D34" s="2">
        <f>IFERROR(__xludf.DUMMYFUNCTION("""COMPUTED_VALUE"""),45520.66666666667)</f>
        <v>45520.66667</v>
      </c>
      <c r="E34" s="1">
        <f>IFERROR(__xludf.DUMMYFUNCTION("""COMPUTED_VALUE"""),3053.24)</f>
        <v>3053.24</v>
      </c>
      <c r="G34" s="2">
        <f>IFERROR(__xludf.DUMMYFUNCTION("""COMPUTED_VALUE"""),45520.66666666667)</f>
        <v>45520.66667</v>
      </c>
      <c r="H34" s="1">
        <f>IFERROR(__xludf.DUMMYFUNCTION("""COMPUTED_VALUE"""),2971.57)</f>
        <v>2971.57</v>
      </c>
      <c r="J34" s="2">
        <f>IFERROR(__xludf.DUMMYFUNCTION("""COMPUTED_VALUE"""),45520.66666666667)</f>
        <v>45520.66667</v>
      </c>
      <c r="K34" s="1">
        <f>IFERROR(__xludf.DUMMYFUNCTION("""COMPUTED_VALUE"""),3048.53)</f>
        <v>3048.53</v>
      </c>
      <c r="M34" s="2">
        <f>IFERROR(__xludf.DUMMYFUNCTION("""COMPUTED_VALUE"""),45520.66666666667)</f>
        <v>45520.66667</v>
      </c>
      <c r="N34" s="1">
        <f>IFERROR(__xludf.DUMMYFUNCTION("""COMPUTED_VALUE"""),3.34632904E8)</f>
        <v>334632904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IFERROR(__xludf.DUMMYFUNCTION("""COMPUTED_VALUE"""),3049.48)</f>
        <v>3049.48</v>
      </c>
      <c r="D35" s="2">
        <f>IFERROR(__xludf.DUMMYFUNCTION("""COMPUTED_VALUE"""),45527.66666666667)</f>
        <v>45527.66667</v>
      </c>
      <c r="E35" s="1">
        <f>IFERROR(__xludf.DUMMYFUNCTION("""COMPUTED_VALUE"""),3111.37)</f>
        <v>3111.37</v>
      </c>
      <c r="G35" s="2">
        <f>IFERROR(__xludf.DUMMYFUNCTION("""COMPUTED_VALUE"""),45527.66666666667)</f>
        <v>45527.66667</v>
      </c>
      <c r="H35" s="1">
        <f>IFERROR(__xludf.DUMMYFUNCTION("""COMPUTED_VALUE"""),3048.47)</f>
        <v>3048.47</v>
      </c>
      <c r="J35" s="2">
        <f>IFERROR(__xludf.DUMMYFUNCTION("""COMPUTED_VALUE"""),45527.66666666667)</f>
        <v>45527.66667</v>
      </c>
      <c r="K35" s="1">
        <f>IFERROR(__xludf.DUMMYFUNCTION("""COMPUTED_VALUE"""),3093.04)</f>
        <v>3093.04</v>
      </c>
      <c r="M35" s="2">
        <f>IFERROR(__xludf.DUMMYFUNCTION("""COMPUTED_VALUE"""),45527.66666666667)</f>
        <v>45527.66667</v>
      </c>
      <c r="N35" s="1">
        <f>IFERROR(__xludf.DUMMYFUNCTION("""COMPUTED_VALUE"""),2.97278762E8)</f>
        <v>297278762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IFERROR(__xludf.DUMMYFUNCTION("""COMPUTED_VALUE"""),3095.6)</f>
        <v>3095.6</v>
      </c>
      <c r="D36" s="2">
        <f>IFERROR(__xludf.DUMMYFUNCTION("""COMPUTED_VALUE"""),45534.66666666667)</f>
        <v>45534.66667</v>
      </c>
      <c r="E36" s="1">
        <f>IFERROR(__xludf.DUMMYFUNCTION("""COMPUTED_VALUE"""),3119.87)</f>
        <v>3119.87</v>
      </c>
      <c r="G36" s="2">
        <f>IFERROR(__xludf.DUMMYFUNCTION("""COMPUTED_VALUE"""),45534.66666666667)</f>
        <v>45534.66667</v>
      </c>
      <c r="H36" s="1">
        <f>IFERROR(__xludf.DUMMYFUNCTION("""COMPUTED_VALUE"""),3068.16)</f>
        <v>3068.16</v>
      </c>
      <c r="J36" s="2">
        <f>IFERROR(__xludf.DUMMYFUNCTION("""COMPUTED_VALUE"""),45534.66666666667)</f>
        <v>45534.66667</v>
      </c>
      <c r="K36" s="1">
        <f>IFERROR(__xludf.DUMMYFUNCTION("""COMPUTED_VALUE"""),3104.04)</f>
        <v>3104.04</v>
      </c>
      <c r="M36" s="2">
        <f>IFERROR(__xludf.DUMMYFUNCTION("""COMPUTED_VALUE"""),45534.66666666667)</f>
        <v>45534.66667</v>
      </c>
      <c r="N36" s="1">
        <f>IFERROR(__xludf.DUMMYFUNCTION("""COMPUTED_VALUE"""),2.94847432E8)</f>
        <v>294847432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IFERROR(__xludf.DUMMYFUNCTION("""COMPUTED_VALUE"""),3097.75)</f>
        <v>3097.75</v>
      </c>
      <c r="D37" s="2">
        <f>IFERROR(__xludf.DUMMYFUNCTION("""COMPUTED_VALUE"""),45541.66666666667)</f>
        <v>45541.66667</v>
      </c>
      <c r="E37" s="1">
        <f>IFERROR(__xludf.DUMMYFUNCTION("""COMPUTED_VALUE"""),3108.69)</f>
        <v>3108.69</v>
      </c>
      <c r="G37" s="2">
        <f>IFERROR(__xludf.DUMMYFUNCTION("""COMPUTED_VALUE"""),45541.66666666667)</f>
        <v>45541.66667</v>
      </c>
      <c r="H37" s="1">
        <f>IFERROR(__xludf.DUMMYFUNCTION("""COMPUTED_VALUE"""),3006.16)</f>
        <v>3006.16</v>
      </c>
      <c r="J37" s="2">
        <f>IFERROR(__xludf.DUMMYFUNCTION("""COMPUTED_VALUE"""),45541.66666666667)</f>
        <v>45541.66667</v>
      </c>
      <c r="K37" s="1">
        <f>IFERROR(__xludf.DUMMYFUNCTION("""COMPUTED_VALUE"""),3014.85)</f>
        <v>3014.85</v>
      </c>
      <c r="M37" s="2">
        <f>IFERROR(__xludf.DUMMYFUNCTION("""COMPUTED_VALUE"""),45541.66666666667)</f>
        <v>45541.66667</v>
      </c>
      <c r="N37" s="1">
        <f>IFERROR(__xludf.DUMMYFUNCTION("""COMPUTED_VALUE"""),2.87630392E8)</f>
        <v>287630392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IFERROR(__xludf.DUMMYFUNCTION("""COMPUTED_VALUE"""),3020.92)</f>
        <v>3020.92</v>
      </c>
      <c r="D38" s="2">
        <f>IFERROR(__xludf.DUMMYFUNCTION("""COMPUTED_VALUE"""),45548.66666666667)</f>
        <v>45548.66667</v>
      </c>
      <c r="E38" s="1">
        <f>IFERROR(__xludf.DUMMYFUNCTION("""COMPUTED_VALUE"""),3076.23)</f>
        <v>3076.23</v>
      </c>
      <c r="G38" s="2">
        <f>IFERROR(__xludf.DUMMYFUNCTION("""COMPUTED_VALUE"""),45548.66666666667)</f>
        <v>45548.66667</v>
      </c>
      <c r="H38" s="1">
        <f>IFERROR(__xludf.DUMMYFUNCTION("""COMPUTED_VALUE"""),3010.77)</f>
        <v>3010.77</v>
      </c>
      <c r="J38" s="2">
        <f>IFERROR(__xludf.DUMMYFUNCTION("""COMPUTED_VALUE"""),45548.66666666667)</f>
        <v>45548.66667</v>
      </c>
      <c r="K38" s="1">
        <f>IFERROR(__xludf.DUMMYFUNCTION("""COMPUTED_VALUE"""),3070.8)</f>
        <v>3070.8</v>
      </c>
      <c r="M38" s="2">
        <f>IFERROR(__xludf.DUMMYFUNCTION("""COMPUTED_VALUE"""),45548.66666666667)</f>
        <v>45548.66667</v>
      </c>
      <c r="N38" s="1">
        <f>IFERROR(__xludf.DUMMYFUNCTION("""COMPUTED_VALUE"""),4.25126744E8)</f>
        <v>425126744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IFERROR(__xludf.DUMMYFUNCTION("""COMPUTED_VALUE"""),3075.05)</f>
        <v>3075.05</v>
      </c>
      <c r="D39" s="2">
        <f>IFERROR(__xludf.DUMMYFUNCTION("""COMPUTED_VALUE"""),45555.66666666667)</f>
        <v>45555.66667</v>
      </c>
      <c r="E39" s="1">
        <f>IFERROR(__xludf.DUMMYFUNCTION("""COMPUTED_VALUE"""),3117.26)</f>
        <v>3117.26</v>
      </c>
      <c r="G39" s="2">
        <f>IFERROR(__xludf.DUMMYFUNCTION("""COMPUTED_VALUE"""),45555.66666666667)</f>
        <v>45555.66667</v>
      </c>
      <c r="H39" s="1">
        <f>IFERROR(__xludf.DUMMYFUNCTION("""COMPUTED_VALUE"""),3049.28)</f>
        <v>3049.28</v>
      </c>
      <c r="J39" s="2">
        <f>IFERROR(__xludf.DUMMYFUNCTION("""COMPUTED_VALUE"""),45555.66666666667)</f>
        <v>45555.66667</v>
      </c>
      <c r="K39" s="1">
        <f>IFERROR(__xludf.DUMMYFUNCTION("""COMPUTED_VALUE"""),3072.52)</f>
        <v>3072.52</v>
      </c>
      <c r="M39" s="2">
        <f>IFERROR(__xludf.DUMMYFUNCTION("""COMPUTED_VALUE"""),45555.66666666667)</f>
        <v>45555.66667</v>
      </c>
      <c r="N39" s="1">
        <f>IFERROR(__xludf.DUMMYFUNCTION("""COMPUTED_VALUE"""),5.42313086E8)</f>
        <v>542313086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IFERROR(__xludf.DUMMYFUNCTION("""COMPUTED_VALUE"""),3079.53)</f>
        <v>3079.53</v>
      </c>
      <c r="D40" s="2">
        <f>IFERROR(__xludf.DUMMYFUNCTION("""COMPUTED_VALUE"""),45562.66666666667)</f>
        <v>45562.66667</v>
      </c>
      <c r="E40" s="1">
        <f>IFERROR(__xludf.DUMMYFUNCTION("""COMPUTED_VALUE"""),3080.43)</f>
        <v>3080.43</v>
      </c>
      <c r="G40" s="2">
        <f>IFERROR(__xludf.DUMMYFUNCTION("""COMPUTED_VALUE"""),45562.66666666667)</f>
        <v>45562.66667</v>
      </c>
      <c r="H40" s="1">
        <f>IFERROR(__xludf.DUMMYFUNCTION("""COMPUTED_VALUE"""),2975.18)</f>
        <v>2975.18</v>
      </c>
      <c r="J40" s="2">
        <f>IFERROR(__xludf.DUMMYFUNCTION("""COMPUTED_VALUE"""),45562.66666666667)</f>
        <v>45562.66667</v>
      </c>
      <c r="K40" s="1">
        <f>IFERROR(__xludf.DUMMYFUNCTION("""COMPUTED_VALUE"""),3043.55)</f>
        <v>3043.55</v>
      </c>
      <c r="M40" s="2">
        <f>IFERROR(__xludf.DUMMYFUNCTION("""COMPUTED_VALUE"""),45562.66666666667)</f>
        <v>45562.66667</v>
      </c>
      <c r="N40" s="1">
        <f>IFERROR(__xludf.DUMMYFUNCTION("""COMPUTED_VALUE"""),3.88279621E8)</f>
        <v>388279621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IFERROR(__xludf.DUMMYFUNCTION("""COMPUTED_VALUE"""),3040.13)</f>
        <v>3040.13</v>
      </c>
      <c r="D41" s="2">
        <f>IFERROR(__xludf.DUMMYFUNCTION("""COMPUTED_VALUE"""),45569.66666666667)</f>
        <v>45569.66667</v>
      </c>
      <c r="E41" s="1">
        <f>IFERROR(__xludf.DUMMYFUNCTION("""COMPUTED_VALUE"""),3065.98)</f>
        <v>3065.98</v>
      </c>
      <c r="G41" s="2">
        <f>IFERROR(__xludf.DUMMYFUNCTION("""COMPUTED_VALUE"""),45569.66666666667)</f>
        <v>45569.66667</v>
      </c>
      <c r="H41" s="1">
        <f>IFERROR(__xludf.DUMMYFUNCTION("""COMPUTED_VALUE"""),2987.12)</f>
        <v>2987.12</v>
      </c>
      <c r="J41" s="2">
        <f>IFERROR(__xludf.DUMMYFUNCTION("""COMPUTED_VALUE"""),45569.66666666667)</f>
        <v>45569.66667</v>
      </c>
      <c r="K41" s="1">
        <f>IFERROR(__xludf.DUMMYFUNCTION("""COMPUTED_VALUE"""),3001.86)</f>
        <v>3001.86</v>
      </c>
      <c r="M41" s="2">
        <f>IFERROR(__xludf.DUMMYFUNCTION("""COMPUTED_VALUE"""),45569.66666666667)</f>
        <v>45569.66667</v>
      </c>
      <c r="N41" s="1">
        <f>IFERROR(__xludf.DUMMYFUNCTION("""COMPUTED_VALUE"""),3.29771835E8)</f>
        <v>329771835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IFERROR(__xludf.DUMMYFUNCTION("""COMPUTED_VALUE"""),2999.46)</f>
        <v>2999.46</v>
      </c>
      <c r="D42" s="2">
        <f>IFERROR(__xludf.DUMMYFUNCTION("""COMPUTED_VALUE"""),45576.66666666667)</f>
        <v>45576.66667</v>
      </c>
      <c r="E42" s="1">
        <f>IFERROR(__xludf.DUMMYFUNCTION("""COMPUTED_VALUE"""),3029.25)</f>
        <v>3029.25</v>
      </c>
      <c r="G42" s="2">
        <f>IFERROR(__xludf.DUMMYFUNCTION("""COMPUTED_VALUE"""),45576.66666666667)</f>
        <v>45576.66667</v>
      </c>
      <c r="H42" s="1">
        <f>IFERROR(__xludf.DUMMYFUNCTION("""COMPUTED_VALUE"""),2970.1)</f>
        <v>2970.1</v>
      </c>
      <c r="J42" s="2">
        <f>IFERROR(__xludf.DUMMYFUNCTION("""COMPUTED_VALUE"""),45576.66666666667)</f>
        <v>45576.66667</v>
      </c>
      <c r="K42" s="1">
        <f>IFERROR(__xludf.DUMMYFUNCTION("""COMPUTED_VALUE"""),3025.91)</f>
        <v>3025.91</v>
      </c>
      <c r="M42" s="2">
        <f>IFERROR(__xludf.DUMMYFUNCTION("""COMPUTED_VALUE"""),45576.66666666667)</f>
        <v>45576.66667</v>
      </c>
      <c r="N42" s="1">
        <f>IFERROR(__xludf.DUMMYFUNCTION("""COMPUTED_VALUE"""),3.0913785E8)</f>
        <v>309137850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IFERROR(__xludf.DUMMYFUNCTION("""COMPUTED_VALUE"""),3021.85)</f>
        <v>3021.85</v>
      </c>
      <c r="D43" s="2">
        <f>IFERROR(__xludf.DUMMYFUNCTION("""COMPUTED_VALUE"""),45583.66666666667)</f>
        <v>45583.66667</v>
      </c>
      <c r="E43" s="1">
        <f>IFERROR(__xludf.DUMMYFUNCTION("""COMPUTED_VALUE"""),3062.07)</f>
        <v>3062.07</v>
      </c>
      <c r="G43" s="2">
        <f>IFERROR(__xludf.DUMMYFUNCTION("""COMPUTED_VALUE"""),45583.66666666667)</f>
        <v>45583.66667</v>
      </c>
      <c r="H43" s="1">
        <f>IFERROR(__xludf.DUMMYFUNCTION("""COMPUTED_VALUE"""),2994.62)</f>
        <v>2994.62</v>
      </c>
      <c r="J43" s="2">
        <f>IFERROR(__xludf.DUMMYFUNCTION("""COMPUTED_VALUE"""),45583.66666666667)</f>
        <v>45583.66667</v>
      </c>
      <c r="K43" s="1">
        <f>IFERROR(__xludf.DUMMYFUNCTION("""COMPUTED_VALUE"""),3010.94)</f>
        <v>3010.94</v>
      </c>
      <c r="M43" s="2">
        <f>IFERROR(__xludf.DUMMYFUNCTION("""COMPUTED_VALUE"""),45583.66666666667)</f>
        <v>45583.66667</v>
      </c>
      <c r="N43" s="1">
        <f>IFERROR(__xludf.DUMMYFUNCTION("""COMPUTED_VALUE"""),3.22567665E8)</f>
        <v>322567665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IFERROR(__xludf.DUMMYFUNCTION("""COMPUTED_VALUE"""),3004.81)</f>
        <v>3004.81</v>
      </c>
      <c r="D44" s="2">
        <f>IFERROR(__xludf.DUMMYFUNCTION("""COMPUTED_VALUE"""),45590.66666666667)</f>
        <v>45590.66667</v>
      </c>
      <c r="E44" s="1">
        <f>IFERROR(__xludf.DUMMYFUNCTION("""COMPUTED_VALUE"""),3007.62)</f>
        <v>3007.62</v>
      </c>
      <c r="G44" s="2">
        <f>IFERROR(__xludf.DUMMYFUNCTION("""COMPUTED_VALUE"""),45590.66666666667)</f>
        <v>45590.66667</v>
      </c>
      <c r="H44" s="1">
        <f>IFERROR(__xludf.DUMMYFUNCTION("""COMPUTED_VALUE"""),2891.42)</f>
        <v>2891.42</v>
      </c>
      <c r="J44" s="2">
        <f>IFERROR(__xludf.DUMMYFUNCTION("""COMPUTED_VALUE"""),45590.66666666667)</f>
        <v>45590.66667</v>
      </c>
      <c r="K44" s="1">
        <f>IFERROR(__xludf.DUMMYFUNCTION("""COMPUTED_VALUE"""),2894.46)</f>
        <v>2894.46</v>
      </c>
      <c r="M44" s="2">
        <f>IFERROR(__xludf.DUMMYFUNCTION("""COMPUTED_VALUE"""),45590.66666666667)</f>
        <v>45590.66667</v>
      </c>
      <c r="N44" s="1">
        <f>IFERROR(__xludf.DUMMYFUNCTION("""COMPUTED_VALUE"""),3.2595183E8)</f>
        <v>325951830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IFERROR(__xludf.DUMMYFUNCTION("""COMPUTED_VALUE"""),2901.34)</f>
        <v>2901.34</v>
      </c>
      <c r="D45" s="2">
        <f>IFERROR(__xludf.DUMMYFUNCTION("""COMPUTED_VALUE"""),45597.66666666667)</f>
        <v>45597.66667</v>
      </c>
      <c r="E45" s="1">
        <f>IFERROR(__xludf.DUMMYFUNCTION("""COMPUTED_VALUE"""),2960.81)</f>
        <v>2960.81</v>
      </c>
      <c r="G45" s="2">
        <f>IFERROR(__xludf.DUMMYFUNCTION("""COMPUTED_VALUE"""),45597.66666666667)</f>
        <v>45597.66667</v>
      </c>
      <c r="H45" s="1">
        <f>IFERROR(__xludf.DUMMYFUNCTION("""COMPUTED_VALUE"""),2893.87)</f>
        <v>2893.87</v>
      </c>
      <c r="J45" s="2">
        <f>IFERROR(__xludf.DUMMYFUNCTION("""COMPUTED_VALUE"""),45597.66666666667)</f>
        <v>45597.66667</v>
      </c>
      <c r="K45" s="1">
        <f>IFERROR(__xludf.DUMMYFUNCTION("""COMPUTED_VALUE"""),2953.67)</f>
        <v>2953.67</v>
      </c>
      <c r="M45" s="2">
        <f>IFERROR(__xludf.DUMMYFUNCTION("""COMPUTED_VALUE"""),45597.66666666667)</f>
        <v>45597.66667</v>
      </c>
      <c r="N45" s="1">
        <f>IFERROR(__xludf.DUMMYFUNCTION("""COMPUTED_VALUE"""),3.92925679E8)</f>
        <v>392925679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IFERROR(__xludf.DUMMYFUNCTION("""COMPUTED_VALUE"""),2955.22)</f>
        <v>2955.22</v>
      </c>
      <c r="D46" s="2">
        <f>IFERROR(__xludf.DUMMYFUNCTION("""COMPUTED_VALUE"""),45604.66666666667)</f>
        <v>45604.66667</v>
      </c>
      <c r="E46" s="1">
        <f>IFERROR(__xludf.DUMMYFUNCTION("""COMPUTED_VALUE"""),3016.27)</f>
        <v>3016.27</v>
      </c>
      <c r="G46" s="2">
        <f>IFERROR(__xludf.DUMMYFUNCTION("""COMPUTED_VALUE"""),45604.66666666667)</f>
        <v>45604.66667</v>
      </c>
      <c r="H46" s="1">
        <f>IFERROR(__xludf.DUMMYFUNCTION("""COMPUTED_VALUE"""),2921.31)</f>
        <v>2921.31</v>
      </c>
      <c r="J46" s="2">
        <f>IFERROR(__xludf.DUMMYFUNCTION("""COMPUTED_VALUE"""),45604.66666666667)</f>
        <v>45604.66667</v>
      </c>
      <c r="K46" s="1">
        <f>IFERROR(__xludf.DUMMYFUNCTION("""COMPUTED_VALUE"""),2985.77)</f>
        <v>2985.77</v>
      </c>
      <c r="M46" s="2">
        <f>IFERROR(__xludf.DUMMYFUNCTION("""COMPUTED_VALUE"""),45604.66666666667)</f>
        <v>45604.66667</v>
      </c>
      <c r="N46" s="1">
        <f>IFERROR(__xludf.DUMMYFUNCTION("""COMPUTED_VALUE"""),4.68675111E8)</f>
        <v>468675111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IFERROR(__xludf.DUMMYFUNCTION("""COMPUTED_VALUE"""),2984.25)</f>
        <v>2984.25</v>
      </c>
      <c r="D47" s="2">
        <f>IFERROR(__xludf.DUMMYFUNCTION("""COMPUTED_VALUE"""),45611.66666666667)</f>
        <v>45611.66667</v>
      </c>
      <c r="E47" s="1">
        <f>IFERROR(__xludf.DUMMYFUNCTION("""COMPUTED_VALUE"""),2984.25)</f>
        <v>2984.25</v>
      </c>
      <c r="G47" s="2">
        <f>IFERROR(__xludf.DUMMYFUNCTION("""COMPUTED_VALUE"""),45611.66666666667)</f>
        <v>45611.66667</v>
      </c>
      <c r="H47" s="1">
        <f>IFERROR(__xludf.DUMMYFUNCTION("""COMPUTED_VALUE"""),2660.98)</f>
        <v>2660.98</v>
      </c>
      <c r="J47" s="2">
        <f>IFERROR(__xludf.DUMMYFUNCTION("""COMPUTED_VALUE"""),45611.66666666667)</f>
        <v>45611.66667</v>
      </c>
      <c r="K47" s="1">
        <f>IFERROR(__xludf.DUMMYFUNCTION("""COMPUTED_VALUE"""),2663.09)</f>
        <v>2663.09</v>
      </c>
      <c r="M47" s="2">
        <f>IFERROR(__xludf.DUMMYFUNCTION("""COMPUTED_VALUE"""),45611.66666666667)</f>
        <v>45611.66667</v>
      </c>
      <c r="N47" s="1">
        <f>IFERROR(__xludf.DUMMYFUNCTION("""COMPUTED_VALUE"""),5.94769824E8)</f>
        <v>594769824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IFERROR(__xludf.DUMMYFUNCTION("""COMPUTED_VALUE"""),2665.05)</f>
        <v>2665.05</v>
      </c>
      <c r="D48" s="2">
        <f>IFERROR(__xludf.DUMMYFUNCTION("""COMPUTED_VALUE"""),45618.66666666667)</f>
        <v>45618.66667</v>
      </c>
      <c r="E48" s="1">
        <f>IFERROR(__xludf.DUMMYFUNCTION("""COMPUTED_VALUE"""),2756.7)</f>
        <v>2756.7</v>
      </c>
      <c r="G48" s="2">
        <f>IFERROR(__xludf.DUMMYFUNCTION("""COMPUTED_VALUE"""),45618.66666666667)</f>
        <v>45618.66667</v>
      </c>
      <c r="H48" s="1">
        <f>IFERROR(__xludf.DUMMYFUNCTION("""COMPUTED_VALUE"""),2626.73)</f>
        <v>2626.73</v>
      </c>
      <c r="J48" s="2">
        <f>IFERROR(__xludf.DUMMYFUNCTION("""COMPUTED_VALUE"""),45618.66666666667)</f>
        <v>45618.66667</v>
      </c>
      <c r="K48" s="1">
        <f>IFERROR(__xludf.DUMMYFUNCTION("""COMPUTED_VALUE"""),2744.53)</f>
        <v>2744.53</v>
      </c>
      <c r="M48" s="2">
        <f>IFERROR(__xludf.DUMMYFUNCTION("""COMPUTED_VALUE"""),45618.66666666667)</f>
        <v>45618.66667</v>
      </c>
      <c r="N48" s="1">
        <f>IFERROR(__xludf.DUMMYFUNCTION("""COMPUTED_VALUE"""),5.25688454E8)</f>
        <v>525688454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IFERROR(__xludf.DUMMYFUNCTION("""COMPUTED_VALUE"""),2752.76)</f>
        <v>2752.76</v>
      </c>
      <c r="D49" s="2">
        <f>IFERROR(__xludf.DUMMYFUNCTION("""COMPUTED_VALUE"""),45625.54166666667)</f>
        <v>45625.54167</v>
      </c>
      <c r="E49" s="1">
        <f>IFERROR(__xludf.DUMMYFUNCTION("""COMPUTED_VALUE"""),2817.85)</f>
        <v>2817.85</v>
      </c>
      <c r="G49" s="2">
        <f>IFERROR(__xludf.DUMMYFUNCTION("""COMPUTED_VALUE"""),45625.54166666667)</f>
        <v>45625.54167</v>
      </c>
      <c r="H49" s="1">
        <f>IFERROR(__xludf.DUMMYFUNCTION("""COMPUTED_VALUE"""),2717.99)</f>
        <v>2717.99</v>
      </c>
      <c r="J49" s="2">
        <f>IFERROR(__xludf.DUMMYFUNCTION("""COMPUTED_VALUE"""),45625.54166666667)</f>
        <v>45625.54167</v>
      </c>
      <c r="K49" s="1">
        <f>IFERROR(__xludf.DUMMYFUNCTION("""COMPUTED_VALUE"""),2808.35)</f>
        <v>2808.35</v>
      </c>
      <c r="M49" s="2">
        <f>IFERROR(__xludf.DUMMYFUNCTION("""COMPUTED_VALUE"""),45625.54166666667)</f>
        <v>45625.54167</v>
      </c>
      <c r="N49" s="1">
        <f>IFERROR(__xludf.DUMMYFUNCTION("""COMPUTED_VALUE"""),3.66021532E8)</f>
        <v>366021532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IFERROR(__xludf.DUMMYFUNCTION("""COMPUTED_VALUE"""),2804.79)</f>
        <v>2804.79</v>
      </c>
      <c r="D50" s="2">
        <f>IFERROR(__xludf.DUMMYFUNCTION("""COMPUTED_VALUE"""),45632.66666666667)</f>
        <v>45632.66667</v>
      </c>
      <c r="E50" s="1">
        <f>IFERROR(__xludf.DUMMYFUNCTION("""COMPUTED_VALUE"""),2814.29)</f>
        <v>2814.29</v>
      </c>
      <c r="G50" s="2">
        <f>IFERROR(__xludf.DUMMYFUNCTION("""COMPUTED_VALUE"""),45632.66666666667)</f>
        <v>45632.66667</v>
      </c>
      <c r="H50" s="1">
        <f>IFERROR(__xludf.DUMMYFUNCTION("""COMPUTED_VALUE"""),2750.32)</f>
        <v>2750.32</v>
      </c>
      <c r="J50" s="2">
        <f>IFERROR(__xludf.DUMMYFUNCTION("""COMPUTED_VALUE"""),45632.66666666667)</f>
        <v>45632.66667</v>
      </c>
      <c r="K50" s="1">
        <f>IFERROR(__xludf.DUMMYFUNCTION("""COMPUTED_VALUE"""),2771.91)</f>
        <v>2771.91</v>
      </c>
      <c r="M50" s="2">
        <f>IFERROR(__xludf.DUMMYFUNCTION("""COMPUTED_VALUE"""),45632.66666666667)</f>
        <v>45632.66667</v>
      </c>
      <c r="N50" s="1">
        <f>IFERROR(__xludf.DUMMYFUNCTION("""COMPUTED_VALUE"""),4.02195759E8)</f>
        <v>402195759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IFERROR(__xludf.DUMMYFUNCTION("""COMPUTED_VALUE"""),2770.83)</f>
        <v>2770.83</v>
      </c>
      <c r="D51" s="2">
        <f>IFERROR(__xludf.DUMMYFUNCTION("""COMPUTED_VALUE"""),45639.66666666667)</f>
        <v>45639.66667</v>
      </c>
      <c r="E51" s="1">
        <f>IFERROR(__xludf.DUMMYFUNCTION("""COMPUTED_VALUE"""),2813.3)</f>
        <v>2813.3</v>
      </c>
      <c r="G51" s="2">
        <f>IFERROR(__xludf.DUMMYFUNCTION("""COMPUTED_VALUE"""),45639.66666666667)</f>
        <v>45639.66667</v>
      </c>
      <c r="H51" s="1">
        <f>IFERROR(__xludf.DUMMYFUNCTION("""COMPUTED_VALUE"""),2723.72)</f>
        <v>2723.72</v>
      </c>
      <c r="J51" s="2">
        <f>IFERROR(__xludf.DUMMYFUNCTION("""COMPUTED_VALUE"""),45639.66666666667)</f>
        <v>45639.66667</v>
      </c>
      <c r="K51" s="1">
        <f>IFERROR(__xludf.DUMMYFUNCTION("""COMPUTED_VALUE"""),2740.98)</f>
        <v>2740.98</v>
      </c>
      <c r="M51" s="2">
        <f>IFERROR(__xludf.DUMMYFUNCTION("""COMPUTED_VALUE"""),45639.66666666667)</f>
        <v>45639.66667</v>
      </c>
      <c r="N51" s="1">
        <f>IFERROR(__xludf.DUMMYFUNCTION("""COMPUTED_VALUE"""),3.73785261E8)</f>
        <v>373785261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IFERROR(__xludf.DUMMYFUNCTION("""COMPUTED_VALUE"""),2741.73)</f>
        <v>2741.73</v>
      </c>
      <c r="D52" s="2">
        <f>IFERROR(__xludf.DUMMYFUNCTION("""COMPUTED_VALUE"""),45646.66666666667)</f>
        <v>45646.66667</v>
      </c>
      <c r="E52" s="1">
        <f>IFERROR(__xludf.DUMMYFUNCTION("""COMPUTED_VALUE"""),2771.72)</f>
        <v>2771.72</v>
      </c>
      <c r="G52" s="2">
        <f>IFERROR(__xludf.DUMMYFUNCTION("""COMPUTED_VALUE"""),45646.66666666667)</f>
        <v>45646.66667</v>
      </c>
      <c r="H52" s="1">
        <f>IFERROR(__xludf.DUMMYFUNCTION("""COMPUTED_VALUE"""),2619.53)</f>
        <v>2619.53</v>
      </c>
      <c r="J52" s="2">
        <f>IFERROR(__xludf.DUMMYFUNCTION("""COMPUTED_VALUE"""),45646.66666666667)</f>
        <v>45646.66667</v>
      </c>
      <c r="K52" s="1">
        <f>IFERROR(__xludf.DUMMYFUNCTION("""COMPUTED_VALUE"""),2679.39)</f>
        <v>2679.39</v>
      </c>
      <c r="M52" s="2">
        <f>IFERROR(__xludf.DUMMYFUNCTION("""COMPUTED_VALUE"""),45646.66666666667)</f>
        <v>45646.66667</v>
      </c>
      <c r="N52" s="1">
        <f>IFERROR(__xludf.DUMMYFUNCTION("""COMPUTED_VALUE"""),6.24297731E8)</f>
        <v>624297731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IFERROR(__xludf.DUMMYFUNCTION("""COMPUTED_VALUE"""),2676.26)</f>
        <v>2676.26</v>
      </c>
      <c r="D53" s="2">
        <f>IFERROR(__xludf.DUMMYFUNCTION("""COMPUTED_VALUE"""),45653.66666666667)</f>
        <v>45653.66667</v>
      </c>
      <c r="E53" s="1">
        <f>IFERROR(__xludf.DUMMYFUNCTION("""COMPUTED_VALUE"""),2717.77)</f>
        <v>2717.77</v>
      </c>
      <c r="G53" s="2">
        <f>IFERROR(__xludf.DUMMYFUNCTION("""COMPUTED_VALUE"""),45653.66666666667)</f>
        <v>45653.66667</v>
      </c>
      <c r="H53" s="1">
        <f>IFERROR(__xludf.DUMMYFUNCTION("""COMPUTED_VALUE"""),2666.14)</f>
        <v>2666.14</v>
      </c>
      <c r="J53" s="2">
        <f>IFERROR(__xludf.DUMMYFUNCTION("""COMPUTED_VALUE"""),45653.66666666667)</f>
        <v>45653.66667</v>
      </c>
      <c r="K53" s="1">
        <f>IFERROR(__xludf.DUMMYFUNCTION("""COMPUTED_VALUE"""),2702.39)</f>
        <v>2702.39</v>
      </c>
      <c r="M53" s="2">
        <f>IFERROR(__xludf.DUMMYFUNCTION("""COMPUTED_VALUE"""),45653.66666666667)</f>
        <v>45653.66667</v>
      </c>
      <c r="N53" s="1">
        <f>IFERROR(__xludf.DUMMYFUNCTION("""COMPUTED_VALUE"""),1.88024446E8)</f>
        <v>188024446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IFERROR(__xludf.DUMMYFUNCTION("""COMPUTED_VALUE"""),2694.31)</f>
        <v>2694.31</v>
      </c>
      <c r="D54" s="2">
        <f>IFERROR(__xludf.DUMMYFUNCTION("""COMPUTED_VALUE"""),45660.66666666667)</f>
        <v>45660.66667</v>
      </c>
      <c r="E54" s="1">
        <f>IFERROR(__xludf.DUMMYFUNCTION("""COMPUTED_VALUE"""),2727.15)</f>
        <v>2727.15</v>
      </c>
      <c r="G54" s="2">
        <f>IFERROR(__xludf.DUMMYFUNCTION("""COMPUTED_VALUE"""),45660.66666666667)</f>
        <v>45660.66667</v>
      </c>
      <c r="H54" s="1">
        <f>IFERROR(__xludf.DUMMYFUNCTION("""COMPUTED_VALUE"""),2656.37)</f>
        <v>2656.37</v>
      </c>
      <c r="J54" s="2">
        <f>IFERROR(__xludf.DUMMYFUNCTION("""COMPUTED_VALUE"""),45660.66666666667)</f>
        <v>45660.66667</v>
      </c>
      <c r="K54" s="1">
        <f>IFERROR(__xludf.DUMMYFUNCTION("""COMPUTED_VALUE"""),2717.64)</f>
        <v>2717.64</v>
      </c>
      <c r="M54" s="2">
        <f>IFERROR(__xludf.DUMMYFUNCTION("""COMPUTED_VALUE"""),45660.66666666667)</f>
        <v>45660.66667</v>
      </c>
      <c r="N54" s="1">
        <f>IFERROR(__xludf.DUMMYFUNCTION("""COMPUTED_VALUE"""),2.25295301E8)</f>
        <v>225295301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IFERROR(__xludf.DUMMYFUNCTION("""COMPUTED_VALUE"""),2713.0)</f>
        <v>2713</v>
      </c>
      <c r="D55" s="2">
        <f>IFERROR(__xludf.DUMMYFUNCTION("""COMPUTED_VALUE"""),45667.66666666667)</f>
        <v>45667.66667</v>
      </c>
      <c r="E55" s="1">
        <f>IFERROR(__xludf.DUMMYFUNCTION("""COMPUTED_VALUE"""),2769.86)</f>
        <v>2769.86</v>
      </c>
      <c r="G55" s="2">
        <f>IFERROR(__xludf.DUMMYFUNCTION("""COMPUTED_VALUE"""),45667.66666666667)</f>
        <v>45667.66667</v>
      </c>
      <c r="H55" s="1">
        <f>IFERROR(__xludf.DUMMYFUNCTION("""COMPUTED_VALUE"""),2694.59)</f>
        <v>2694.59</v>
      </c>
      <c r="J55" s="2">
        <f>IFERROR(__xludf.DUMMYFUNCTION("""COMPUTED_VALUE"""),45667.66666666667)</f>
        <v>45667.66667</v>
      </c>
      <c r="K55" s="1">
        <f>IFERROR(__xludf.DUMMYFUNCTION("""COMPUTED_VALUE"""),2704.02)</f>
        <v>2704.02</v>
      </c>
      <c r="M55" s="2">
        <f>IFERROR(__xludf.DUMMYFUNCTION("""COMPUTED_VALUE"""),45667.66666666667)</f>
        <v>45667.66667</v>
      </c>
      <c r="N55" s="1">
        <f>IFERROR(__xludf.DUMMYFUNCTION("""COMPUTED_VALUE"""),3.41610189E8)</f>
        <v>341610189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IFERROR(__xludf.DUMMYFUNCTION("""COMPUTED_VALUE"""),2698.85)</f>
        <v>2698.85</v>
      </c>
      <c r="D56" s="2">
        <f>IFERROR(__xludf.DUMMYFUNCTION("""COMPUTED_VALUE"""),45674.66666666667)</f>
        <v>45674.66667</v>
      </c>
      <c r="E56" s="1">
        <f>IFERROR(__xludf.DUMMYFUNCTION("""COMPUTED_VALUE"""),2755.47)</f>
        <v>2755.47</v>
      </c>
      <c r="G56" s="2">
        <f>IFERROR(__xludf.DUMMYFUNCTION("""COMPUTED_VALUE"""),45674.66666666667)</f>
        <v>45674.66667</v>
      </c>
      <c r="H56" s="1">
        <f>IFERROR(__xludf.DUMMYFUNCTION("""COMPUTED_VALUE"""),2695.81)</f>
        <v>2695.81</v>
      </c>
      <c r="J56" s="2">
        <f>IFERROR(__xludf.DUMMYFUNCTION("""COMPUTED_VALUE"""),45674.66666666667)</f>
        <v>45674.66667</v>
      </c>
      <c r="K56" s="1">
        <f>IFERROR(__xludf.DUMMYFUNCTION("""COMPUTED_VALUE"""),2726.79)</f>
        <v>2726.79</v>
      </c>
      <c r="M56" s="2">
        <f>IFERROR(__xludf.DUMMYFUNCTION("""COMPUTED_VALUE"""),45674.66666666667)</f>
        <v>45674.66667</v>
      </c>
      <c r="N56" s="1">
        <f>IFERROR(__xludf.DUMMYFUNCTION("""COMPUTED_VALUE"""),4.93590003E8)</f>
        <v>493590003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IFERROR(__xludf.DUMMYFUNCTION("""COMPUTED_VALUE"""),2737.91)</f>
        <v>2737.91</v>
      </c>
      <c r="D57" s="2">
        <f>IFERROR(__xludf.DUMMYFUNCTION("""COMPUTED_VALUE"""),45681.66666666667)</f>
        <v>45681.66667</v>
      </c>
      <c r="E57" s="1">
        <f>IFERROR(__xludf.DUMMYFUNCTION("""COMPUTED_VALUE"""),2799.27)</f>
        <v>2799.27</v>
      </c>
      <c r="G57" s="2">
        <f>IFERROR(__xludf.DUMMYFUNCTION("""COMPUTED_VALUE"""),45681.66666666667)</f>
        <v>45681.66667</v>
      </c>
      <c r="H57" s="1">
        <f>IFERROR(__xludf.DUMMYFUNCTION("""COMPUTED_VALUE"""),2737.91)</f>
        <v>2737.91</v>
      </c>
      <c r="J57" s="2">
        <f>IFERROR(__xludf.DUMMYFUNCTION("""COMPUTED_VALUE"""),45681.66666666667)</f>
        <v>45681.66667</v>
      </c>
      <c r="K57" s="1">
        <f>IFERROR(__xludf.DUMMYFUNCTION("""COMPUTED_VALUE"""),2785.44)</f>
        <v>2785.44</v>
      </c>
      <c r="M57" s="2">
        <f>IFERROR(__xludf.DUMMYFUNCTION("""COMPUTED_VALUE"""),45681.66666666667)</f>
        <v>45681.66667</v>
      </c>
      <c r="N57" s="1">
        <f>IFERROR(__xludf.DUMMYFUNCTION("""COMPUTED_VALUE"""),3.93494805E8)</f>
        <v>393494805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IFERROR(__xludf.DUMMYFUNCTION("""COMPUTED_VALUE"""),2790.79)</f>
        <v>2790.79</v>
      </c>
      <c r="D58" s="2">
        <f>IFERROR(__xludf.DUMMYFUNCTION("""COMPUTED_VALUE"""),45688.66666666667)</f>
        <v>45688.66667</v>
      </c>
      <c r="E58" s="1">
        <f>IFERROR(__xludf.DUMMYFUNCTION("""COMPUTED_VALUE"""),2882.21)</f>
        <v>2882.21</v>
      </c>
      <c r="G58" s="2">
        <f>IFERROR(__xludf.DUMMYFUNCTION("""COMPUTED_VALUE"""),45688.66666666667)</f>
        <v>45688.66667</v>
      </c>
      <c r="H58" s="1">
        <f>IFERROR(__xludf.DUMMYFUNCTION("""COMPUTED_VALUE"""),2763.98)</f>
        <v>2763.98</v>
      </c>
      <c r="J58" s="2">
        <f>IFERROR(__xludf.DUMMYFUNCTION("""COMPUTED_VALUE"""),45688.66666666667)</f>
        <v>45688.66667</v>
      </c>
      <c r="K58" s="1">
        <f>IFERROR(__xludf.DUMMYFUNCTION("""COMPUTED_VALUE"""),2839.55)</f>
        <v>2839.55</v>
      </c>
      <c r="M58" s="2">
        <f>IFERROR(__xludf.DUMMYFUNCTION("""COMPUTED_VALUE"""),45688.66666666667)</f>
        <v>45688.66667</v>
      </c>
      <c r="N58" s="1">
        <f>IFERROR(__xludf.DUMMYFUNCTION("""COMPUTED_VALUE"""),4.24762766E8)</f>
        <v>424762766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IFERROR(__xludf.DUMMYFUNCTION("""COMPUTED_VALUE"""),2825.09)</f>
        <v>2825.09</v>
      </c>
      <c r="D59" s="2">
        <f>IFERROR(__xludf.DUMMYFUNCTION("""COMPUTED_VALUE"""),45695.66666666667)</f>
        <v>45695.66667</v>
      </c>
      <c r="E59" s="1">
        <f>IFERROR(__xludf.DUMMYFUNCTION("""COMPUTED_VALUE"""),2894.04)</f>
        <v>2894.04</v>
      </c>
      <c r="G59" s="2">
        <f>IFERROR(__xludf.DUMMYFUNCTION("""COMPUTED_VALUE"""),45695.66666666667)</f>
        <v>45695.66667</v>
      </c>
      <c r="H59" s="1">
        <f>IFERROR(__xludf.DUMMYFUNCTION("""COMPUTED_VALUE"""),2812.03)</f>
        <v>2812.03</v>
      </c>
      <c r="J59" s="2">
        <f>IFERROR(__xludf.DUMMYFUNCTION("""COMPUTED_VALUE"""),45695.66666666667)</f>
        <v>45695.66667</v>
      </c>
      <c r="K59" s="1">
        <f>IFERROR(__xludf.DUMMYFUNCTION("""COMPUTED_VALUE"""),2813.14)</f>
        <v>2813.14</v>
      </c>
      <c r="M59" s="2">
        <f>IFERROR(__xludf.DUMMYFUNCTION("""COMPUTED_VALUE"""),45695.66666666667)</f>
        <v>45695.66667</v>
      </c>
      <c r="N59" s="1">
        <f>IFERROR(__xludf.DUMMYFUNCTION("""COMPUTED_VALUE"""),4.59162969E8)</f>
        <v>459162969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IFERROR(__xludf.DUMMYFUNCTION("""COMPUTED_VALUE"""),2814.95)</f>
        <v>2814.95</v>
      </c>
      <c r="D60" s="2">
        <f>IFERROR(__xludf.DUMMYFUNCTION("""COMPUTED_VALUE"""),45702.66666666667)</f>
        <v>45702.66667</v>
      </c>
      <c r="E60" s="1">
        <f>IFERROR(__xludf.DUMMYFUNCTION("""COMPUTED_VALUE"""),2814.95)</f>
        <v>2814.95</v>
      </c>
      <c r="G60" s="2">
        <f>IFERROR(__xludf.DUMMYFUNCTION("""COMPUTED_VALUE"""),45702.66666666667)</f>
        <v>45702.66667</v>
      </c>
      <c r="H60" s="1">
        <f>IFERROR(__xludf.DUMMYFUNCTION("""COMPUTED_VALUE"""),2736.17)</f>
        <v>2736.17</v>
      </c>
      <c r="J60" s="2">
        <f>IFERROR(__xludf.DUMMYFUNCTION("""COMPUTED_VALUE"""),45702.66666666667)</f>
        <v>45702.66667</v>
      </c>
      <c r="K60" s="1">
        <f>IFERROR(__xludf.DUMMYFUNCTION("""COMPUTED_VALUE"""),2746.34)</f>
        <v>2746.34</v>
      </c>
      <c r="M60" s="2">
        <f>IFERROR(__xludf.DUMMYFUNCTION("""COMPUTED_VALUE"""),45702.66666666667)</f>
        <v>45702.66667</v>
      </c>
      <c r="N60" s="1">
        <f>IFERROR(__xludf.DUMMYFUNCTION("""COMPUTED_VALUE"""),5.23664838E8)</f>
        <v>523664838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IFERROR(__xludf.DUMMYFUNCTION("""COMPUTED_VALUE"""),2747.33)</f>
        <v>2747.33</v>
      </c>
      <c r="D61" s="2">
        <f>IFERROR(__xludf.DUMMYFUNCTION("""COMPUTED_VALUE"""),45709.66666666667)</f>
        <v>45709.66667</v>
      </c>
      <c r="E61" s="1">
        <f>IFERROR(__xludf.DUMMYFUNCTION("""COMPUTED_VALUE"""),2834.98)</f>
        <v>2834.98</v>
      </c>
      <c r="G61" s="2">
        <f>IFERROR(__xludf.DUMMYFUNCTION("""COMPUTED_VALUE"""),45709.66666666667)</f>
        <v>45709.66667</v>
      </c>
      <c r="H61" s="1">
        <f>IFERROR(__xludf.DUMMYFUNCTION("""COMPUTED_VALUE"""),2739.84)</f>
        <v>2739.84</v>
      </c>
      <c r="J61" s="2">
        <f>IFERROR(__xludf.DUMMYFUNCTION("""COMPUTED_VALUE"""),45709.66666666667)</f>
        <v>45709.66667</v>
      </c>
      <c r="K61" s="1">
        <f>IFERROR(__xludf.DUMMYFUNCTION("""COMPUTED_VALUE"""),2818.38)</f>
        <v>2818.38</v>
      </c>
      <c r="M61" s="2">
        <f>IFERROR(__xludf.DUMMYFUNCTION("""COMPUTED_VALUE"""),45709.66666666667)</f>
        <v>45709.66667</v>
      </c>
      <c r="N61" s="1">
        <f>IFERROR(__xludf.DUMMYFUNCTION("""COMPUTED_VALUE"""),4.23986984E8)</f>
        <v>423986984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IFERROR(__xludf.DUMMYFUNCTION("""COMPUTED_VALUE"""),2815.8)</f>
        <v>2815.8</v>
      </c>
      <c r="D62" s="2">
        <f>IFERROR(__xludf.DUMMYFUNCTION("""COMPUTED_VALUE"""),45716.66666666667)</f>
        <v>45716.66667</v>
      </c>
      <c r="E62" s="1">
        <f>IFERROR(__xludf.DUMMYFUNCTION("""COMPUTED_VALUE"""),2860.13)</f>
        <v>2860.13</v>
      </c>
      <c r="G62" s="2">
        <f>IFERROR(__xludf.DUMMYFUNCTION("""COMPUTED_VALUE"""),45716.66666666667)</f>
        <v>45716.66667</v>
      </c>
      <c r="H62" s="1">
        <f>IFERROR(__xludf.DUMMYFUNCTION("""COMPUTED_VALUE"""),2790.63)</f>
        <v>2790.63</v>
      </c>
      <c r="J62" s="2">
        <f>IFERROR(__xludf.DUMMYFUNCTION("""COMPUTED_VALUE"""),45716.66666666667)</f>
        <v>45716.66667</v>
      </c>
      <c r="K62" s="1">
        <f>IFERROR(__xludf.DUMMYFUNCTION("""COMPUTED_VALUE"""),2829.61)</f>
        <v>2829.61</v>
      </c>
      <c r="M62" s="2">
        <f>IFERROR(__xludf.DUMMYFUNCTION("""COMPUTED_VALUE"""),45716.66666666667)</f>
        <v>45716.66667</v>
      </c>
      <c r="N62" s="1">
        <f>IFERROR(__xludf.DUMMYFUNCTION("""COMPUTED_VALUE"""),5.02480333E8)</f>
        <v>502480333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IFERROR(__xludf.DUMMYFUNCTION("""COMPUTED_VALUE"""),2829.52)</f>
        <v>2829.52</v>
      </c>
      <c r="D63" s="2">
        <f>IFERROR(__xludf.DUMMYFUNCTION("""COMPUTED_VALUE"""),45723.66666666667)</f>
        <v>45723.66667</v>
      </c>
      <c r="E63" s="1">
        <f>IFERROR(__xludf.DUMMYFUNCTION("""COMPUTED_VALUE"""),2900.51)</f>
        <v>2900.51</v>
      </c>
      <c r="G63" s="2">
        <f>IFERROR(__xludf.DUMMYFUNCTION("""COMPUTED_VALUE"""),45723.66666666667)</f>
        <v>45723.66667</v>
      </c>
      <c r="H63" s="1">
        <f>IFERROR(__xludf.DUMMYFUNCTION("""COMPUTED_VALUE"""),2787.41)</f>
        <v>2787.41</v>
      </c>
      <c r="J63" s="2">
        <f>IFERROR(__xludf.DUMMYFUNCTION("""COMPUTED_VALUE"""),45723.66666666667)</f>
        <v>45723.66667</v>
      </c>
      <c r="K63" s="1">
        <f>IFERROR(__xludf.DUMMYFUNCTION("""COMPUTED_VALUE"""),2879.64)</f>
        <v>2879.64</v>
      </c>
      <c r="M63" s="2">
        <f>IFERROR(__xludf.DUMMYFUNCTION("""COMPUTED_VALUE"""),45723.66666666667)</f>
        <v>45723.66667</v>
      </c>
      <c r="N63" s="1">
        <f>IFERROR(__xludf.DUMMYFUNCTION("""COMPUTED_VALUE"""),5.60102149E8)</f>
        <v>560102149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IFERROR(__xludf.DUMMYFUNCTION("""COMPUTED_VALUE"""),2853.47)</f>
        <v>2853.47</v>
      </c>
      <c r="D64" s="2">
        <f>IFERROR(__xludf.DUMMYFUNCTION("""COMPUTED_VALUE"""),45730.66666666667)</f>
        <v>45730.66667</v>
      </c>
      <c r="E64" s="1">
        <f>IFERROR(__xludf.DUMMYFUNCTION("""COMPUTED_VALUE"""),2914.36)</f>
        <v>2914.36</v>
      </c>
      <c r="G64" s="2">
        <f>IFERROR(__xludf.DUMMYFUNCTION("""COMPUTED_VALUE"""),45730.66666666667)</f>
        <v>45730.66667</v>
      </c>
      <c r="H64" s="1">
        <f>IFERROR(__xludf.DUMMYFUNCTION("""COMPUTED_VALUE"""),2788.32)</f>
        <v>2788.32</v>
      </c>
      <c r="J64" s="2">
        <f>IFERROR(__xludf.DUMMYFUNCTION("""COMPUTED_VALUE"""),45730.66666666667)</f>
        <v>45730.66667</v>
      </c>
      <c r="K64" s="1">
        <f>IFERROR(__xludf.DUMMYFUNCTION("""COMPUTED_VALUE"""),2820.17)</f>
        <v>2820.17</v>
      </c>
      <c r="M64" s="2">
        <f>IFERROR(__xludf.DUMMYFUNCTION("""COMPUTED_VALUE"""),45730.66666666667)</f>
        <v>45730.66667</v>
      </c>
      <c r="N64" s="1">
        <f>IFERROR(__xludf.DUMMYFUNCTION("""COMPUTED_VALUE"""),5.06581735E8)</f>
        <v>506581735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IFERROR(__xludf.DUMMYFUNCTION("""COMPUTED_VALUE"""),2822.66)</f>
        <v>2822.66</v>
      </c>
      <c r="D65" s="2">
        <f>IFERROR(__xludf.DUMMYFUNCTION("""COMPUTED_VALUE"""),45737.66666666667)</f>
        <v>45737.66667</v>
      </c>
      <c r="E65" s="1">
        <f>IFERROR(__xludf.DUMMYFUNCTION("""COMPUTED_VALUE"""),2856.8)</f>
        <v>2856.8</v>
      </c>
      <c r="G65" s="2">
        <f>IFERROR(__xludf.DUMMYFUNCTION("""COMPUTED_VALUE"""),45737.66666666667)</f>
        <v>45737.66667</v>
      </c>
      <c r="H65" s="1">
        <f>IFERROR(__xludf.DUMMYFUNCTION("""COMPUTED_VALUE"""),2783.26)</f>
        <v>2783.26</v>
      </c>
      <c r="J65" s="2">
        <f>IFERROR(__xludf.DUMMYFUNCTION("""COMPUTED_VALUE"""),45737.66666666667)</f>
        <v>45737.66667</v>
      </c>
      <c r="K65" s="1">
        <f>IFERROR(__xludf.DUMMYFUNCTION("""COMPUTED_VALUE"""),2805.54)</f>
        <v>2805.54</v>
      </c>
      <c r="M65" s="2">
        <f>IFERROR(__xludf.DUMMYFUNCTION("""COMPUTED_VALUE"""),45737.66666666667)</f>
        <v>45737.66667</v>
      </c>
      <c r="N65" s="1">
        <f>IFERROR(__xludf.DUMMYFUNCTION("""COMPUTED_VALUE"""),5.60571053E8)</f>
        <v>560571053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IFERROR(__xludf.DUMMYFUNCTION("""COMPUTED_VALUE"""),2810.84)</f>
        <v>2810.84</v>
      </c>
      <c r="D66" s="2">
        <f>IFERROR(__xludf.DUMMYFUNCTION("""COMPUTED_VALUE"""),45744.66666666667)</f>
        <v>45744.66667</v>
      </c>
      <c r="E66" s="1">
        <f>IFERROR(__xludf.DUMMYFUNCTION("""COMPUTED_VALUE"""),2832.09)</f>
        <v>2832.09</v>
      </c>
      <c r="G66" s="2">
        <f>IFERROR(__xludf.DUMMYFUNCTION("""COMPUTED_VALUE"""),45744.66666666667)</f>
        <v>45744.66667</v>
      </c>
      <c r="H66" s="1">
        <f>IFERROR(__xludf.DUMMYFUNCTION("""COMPUTED_VALUE"""),2733.12)</f>
        <v>2733.12</v>
      </c>
      <c r="J66" s="2">
        <f>IFERROR(__xludf.DUMMYFUNCTION("""COMPUTED_VALUE"""),45744.66666666667)</f>
        <v>45744.66667</v>
      </c>
      <c r="K66" s="1">
        <f>IFERROR(__xludf.DUMMYFUNCTION("""COMPUTED_VALUE"""),2742.19)</f>
        <v>2742.19</v>
      </c>
      <c r="M66" s="2">
        <f>IFERROR(__xludf.DUMMYFUNCTION("""COMPUTED_VALUE"""),45744.66666666667)</f>
        <v>45744.66667</v>
      </c>
      <c r="N66" s="1">
        <f>IFERROR(__xludf.DUMMYFUNCTION("""COMPUTED_VALUE"""),4.12380115E8)</f>
        <v>412380115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IFERROR(__xludf.DUMMYFUNCTION("""COMPUTED_VALUE"""),2720.8)</f>
        <v>2720.8</v>
      </c>
      <c r="D67" s="2">
        <f>IFERROR(__xludf.DUMMYFUNCTION("""COMPUTED_VALUE"""),45751.66666666667)</f>
        <v>45751.66667</v>
      </c>
      <c r="E67" s="1">
        <f>IFERROR(__xludf.DUMMYFUNCTION("""COMPUTED_VALUE"""),2752.64)</f>
        <v>2752.64</v>
      </c>
      <c r="G67" s="2">
        <f>IFERROR(__xludf.DUMMYFUNCTION("""COMPUTED_VALUE"""),45751.66666666667)</f>
        <v>45751.66667</v>
      </c>
      <c r="H67" s="1">
        <f>IFERROR(__xludf.DUMMYFUNCTION("""COMPUTED_VALUE"""),2492.69)</f>
        <v>2492.69</v>
      </c>
      <c r="J67" s="2">
        <f>IFERROR(__xludf.DUMMYFUNCTION("""COMPUTED_VALUE"""),45751.66666666667)</f>
        <v>45751.66667</v>
      </c>
      <c r="K67" s="1">
        <f>IFERROR(__xludf.DUMMYFUNCTION("""COMPUTED_VALUE"""),2495.06)</f>
        <v>2495.06</v>
      </c>
      <c r="M67" s="2">
        <f>IFERROR(__xludf.DUMMYFUNCTION("""COMPUTED_VALUE"""),45751.66666666667)</f>
        <v>45751.66667</v>
      </c>
      <c r="N67" s="1">
        <f>IFERROR(__xludf.DUMMYFUNCTION("""COMPUTED_VALUE"""),6.93431224E8)</f>
        <v>693431224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IFERROR(__xludf.DUMMYFUNCTION("""COMPUTED_VALUE"""),2469.02)</f>
        <v>2469.02</v>
      </c>
      <c r="D68" s="2">
        <f>IFERROR(__xludf.DUMMYFUNCTION("""COMPUTED_VALUE"""),45758.66666666667)</f>
        <v>45758.66667</v>
      </c>
      <c r="E68" s="1">
        <f>IFERROR(__xludf.DUMMYFUNCTION("""COMPUTED_VALUE"""),2546.32)</f>
        <v>2546.32</v>
      </c>
      <c r="G68" s="2">
        <f>IFERROR(__xludf.DUMMYFUNCTION("""COMPUTED_VALUE"""),45758.66666666667)</f>
        <v>45758.66667</v>
      </c>
      <c r="H68" s="1">
        <f>IFERROR(__xludf.DUMMYFUNCTION("""COMPUTED_VALUE"""),2297.4)</f>
        <v>2297.4</v>
      </c>
      <c r="J68" s="2">
        <f>IFERROR(__xludf.DUMMYFUNCTION("""COMPUTED_VALUE"""),45758.66666666667)</f>
        <v>45758.66667</v>
      </c>
      <c r="K68" s="1">
        <f>IFERROR(__xludf.DUMMYFUNCTION("""COMPUTED_VALUE"""),2450.44)</f>
        <v>2450.44</v>
      </c>
      <c r="M68" s="2">
        <f>IFERROR(__xludf.DUMMYFUNCTION("""COMPUTED_VALUE"""),45758.66666666667)</f>
        <v>45758.66667</v>
      </c>
      <c r="N68" s="1">
        <f>IFERROR(__xludf.DUMMYFUNCTION("""COMPUTED_VALUE"""),8.42844379E8)</f>
        <v>842844379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IFERROR(__xludf.DUMMYFUNCTION("""COMPUTED_VALUE"""),2471.28)</f>
        <v>2471.28</v>
      </c>
      <c r="D69" s="2">
        <f>IFERROR(__xludf.DUMMYFUNCTION("""COMPUTED_VALUE"""),45764.66666666667)</f>
        <v>45764.66667</v>
      </c>
      <c r="E69" s="1">
        <f>IFERROR(__xludf.DUMMYFUNCTION("""COMPUTED_VALUE"""),2523.49)</f>
        <v>2523.49</v>
      </c>
      <c r="G69" s="2">
        <f>IFERROR(__xludf.DUMMYFUNCTION("""COMPUTED_VALUE"""),45764.66666666667)</f>
        <v>45764.66667</v>
      </c>
      <c r="H69" s="1">
        <f>IFERROR(__xludf.DUMMYFUNCTION("""COMPUTED_VALUE"""),2413.24)</f>
        <v>2413.24</v>
      </c>
      <c r="J69" s="2">
        <f>IFERROR(__xludf.DUMMYFUNCTION("""COMPUTED_VALUE"""),45764.66666666667)</f>
        <v>45764.66667</v>
      </c>
      <c r="K69" s="1">
        <f>IFERROR(__xludf.DUMMYFUNCTION("""COMPUTED_VALUE"""),2431.22)</f>
        <v>2431.22</v>
      </c>
      <c r="M69" s="2">
        <f>IFERROR(__xludf.DUMMYFUNCTION("""COMPUTED_VALUE"""),45764.66666666667)</f>
        <v>45764.66667</v>
      </c>
      <c r="N69" s="1">
        <f>IFERROR(__xludf.DUMMYFUNCTION("""COMPUTED_VALUE"""),3.96658401E8)</f>
        <v>396658401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IFERROR(__xludf.DUMMYFUNCTION("""COMPUTED_VALUE"""),2422.86)</f>
        <v>2422.86</v>
      </c>
      <c r="D70" s="2">
        <f>IFERROR(__xludf.DUMMYFUNCTION("""COMPUTED_VALUE"""),45772.66666666667)</f>
        <v>45772.66667</v>
      </c>
      <c r="E70" s="1">
        <f>IFERROR(__xludf.DUMMYFUNCTION("""COMPUTED_VALUE"""),2536.59)</f>
        <v>2536.59</v>
      </c>
      <c r="G70" s="2">
        <f>IFERROR(__xludf.DUMMYFUNCTION("""COMPUTED_VALUE"""),45772.66666666667)</f>
        <v>45772.66667</v>
      </c>
      <c r="H70" s="1">
        <f>IFERROR(__xludf.DUMMYFUNCTION("""COMPUTED_VALUE"""),2379.55)</f>
        <v>2379.55</v>
      </c>
      <c r="J70" s="2">
        <f>IFERROR(__xludf.DUMMYFUNCTION("""COMPUTED_VALUE"""),45772.66666666667)</f>
        <v>45772.66667</v>
      </c>
      <c r="K70" s="1">
        <f>IFERROR(__xludf.DUMMYFUNCTION("""COMPUTED_VALUE"""),2516.6)</f>
        <v>2516.6</v>
      </c>
      <c r="M70" s="2">
        <f>IFERROR(__xludf.DUMMYFUNCTION("""COMPUTED_VALUE"""),45772.66666666667)</f>
        <v>45772.66667</v>
      </c>
      <c r="N70" s="1">
        <f>IFERROR(__xludf.DUMMYFUNCTION("""COMPUTED_VALUE"""),5.52702874E8)</f>
        <v>552702874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IFERROR(__xludf.DUMMYFUNCTION("""COMPUTED_VALUE"""),2525.28)</f>
        <v>2525.28</v>
      </c>
      <c r="D71" s="2">
        <f>IFERROR(__xludf.DUMMYFUNCTION("""COMPUTED_VALUE"""),45779.66666666667)</f>
        <v>45779.66667</v>
      </c>
      <c r="E71" s="1">
        <f>IFERROR(__xludf.DUMMYFUNCTION("""COMPUTED_VALUE"""),2598.7)</f>
        <v>2598.7</v>
      </c>
      <c r="G71" s="2">
        <f>IFERROR(__xludf.DUMMYFUNCTION("""COMPUTED_VALUE"""),45779.66666666667)</f>
        <v>45779.66667</v>
      </c>
      <c r="H71" s="1">
        <f>IFERROR(__xludf.DUMMYFUNCTION("""COMPUTED_VALUE"""),2514.18)</f>
        <v>2514.18</v>
      </c>
      <c r="J71" s="2">
        <f>IFERROR(__xludf.DUMMYFUNCTION("""COMPUTED_VALUE"""),45779.66666666667)</f>
        <v>45779.66667</v>
      </c>
      <c r="K71" s="1">
        <f>IFERROR(__xludf.DUMMYFUNCTION("""COMPUTED_VALUE"""),2580.92)</f>
        <v>2580.92</v>
      </c>
      <c r="M71" s="2">
        <f>IFERROR(__xludf.DUMMYFUNCTION("""COMPUTED_VALUE"""),45779.66666666667)</f>
        <v>45779.66667</v>
      </c>
      <c r="N71" s="1">
        <f>IFERROR(__xludf.DUMMYFUNCTION("""COMPUTED_VALUE"""),5.57146707E8)</f>
        <v>557146707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IFERROR(__xludf.DUMMYFUNCTION("""COMPUTED_VALUE"""),2578.43)</f>
        <v>2578.43</v>
      </c>
      <c r="D72" s="2">
        <f>IFERROR(__xludf.DUMMYFUNCTION("""COMPUTED_VALUE"""),45786.66666666667)</f>
        <v>45786.66667</v>
      </c>
      <c r="E72" s="1">
        <f>IFERROR(__xludf.DUMMYFUNCTION("""COMPUTED_VALUE"""),2583.85)</f>
        <v>2583.85</v>
      </c>
      <c r="G72" s="2">
        <f>IFERROR(__xludf.DUMMYFUNCTION("""COMPUTED_VALUE"""),45786.66666666667)</f>
        <v>45786.66667</v>
      </c>
      <c r="H72" s="1">
        <f>IFERROR(__xludf.DUMMYFUNCTION("""COMPUTED_VALUE"""),2412.36)</f>
        <v>2412.36</v>
      </c>
      <c r="J72" s="2">
        <f>IFERROR(__xludf.DUMMYFUNCTION("""COMPUTED_VALUE"""),45786.66666666667)</f>
        <v>45786.66667</v>
      </c>
      <c r="K72" s="1">
        <f>IFERROR(__xludf.DUMMYFUNCTION("""COMPUTED_VALUE"""),2414.99)</f>
        <v>2414.99</v>
      </c>
      <c r="M72" s="2">
        <f>IFERROR(__xludf.DUMMYFUNCTION("""COMPUTED_VALUE"""),45786.66666666667)</f>
        <v>45786.66667</v>
      </c>
      <c r="N72" s="1">
        <f>IFERROR(__xludf.DUMMYFUNCTION("""COMPUTED_VALUE"""),6.83504822E8)</f>
        <v>683504822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IFERROR(__xludf.DUMMYFUNCTION("""COMPUTED_VALUE"""),2427.23)</f>
        <v>2427.23</v>
      </c>
      <c r="D73" s="2">
        <f>IFERROR(__xludf.DUMMYFUNCTION("""COMPUTED_VALUE"""),45793.66666666667)</f>
        <v>45793.66667</v>
      </c>
      <c r="E73" s="1">
        <f>IFERROR(__xludf.DUMMYFUNCTION("""COMPUTED_VALUE"""),2544.25)</f>
        <v>2544.25</v>
      </c>
      <c r="G73" s="2">
        <f>IFERROR(__xludf.DUMMYFUNCTION("""COMPUTED_VALUE"""),45793.66666666667)</f>
        <v>45793.66667</v>
      </c>
      <c r="H73" s="1">
        <f>IFERROR(__xludf.DUMMYFUNCTION("""COMPUTED_VALUE"""),2384.9)</f>
        <v>2384.9</v>
      </c>
      <c r="J73" s="2">
        <f>IFERROR(__xludf.DUMMYFUNCTION("""COMPUTED_VALUE"""),45793.66666666667)</f>
        <v>45793.66667</v>
      </c>
      <c r="K73" s="1">
        <f>IFERROR(__xludf.DUMMYFUNCTION("""COMPUTED_VALUE"""),2491.88)</f>
        <v>2491.88</v>
      </c>
      <c r="M73" s="2">
        <f>IFERROR(__xludf.DUMMYFUNCTION("""COMPUTED_VALUE"""),45793.66666666667)</f>
        <v>45793.66667</v>
      </c>
      <c r="N73" s="1">
        <f>IFERROR(__xludf.DUMMYFUNCTION("""COMPUTED_VALUE"""),6.83581286E8)</f>
        <v>683581286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IFERROR(__xludf.DUMMYFUNCTION("""COMPUTED_VALUE"""),2486.11)</f>
        <v>2486.11</v>
      </c>
      <c r="D74" s="2">
        <f>IFERROR(__xludf.DUMMYFUNCTION("""COMPUTED_VALUE"""),45800.66666666667)</f>
        <v>45800.66667</v>
      </c>
      <c r="E74" s="1">
        <f>IFERROR(__xludf.DUMMYFUNCTION("""COMPUTED_VALUE"""),2537.59)</f>
        <v>2537.59</v>
      </c>
      <c r="G74" s="2">
        <f>IFERROR(__xludf.DUMMYFUNCTION("""COMPUTED_VALUE"""),45800.66666666667)</f>
        <v>45800.66667</v>
      </c>
      <c r="H74" s="1">
        <f>IFERROR(__xludf.DUMMYFUNCTION("""COMPUTED_VALUE"""),2437.88)</f>
        <v>2437.88</v>
      </c>
      <c r="J74" s="2">
        <f>IFERROR(__xludf.DUMMYFUNCTION("""COMPUTED_VALUE"""),45800.66666666667)</f>
        <v>45800.66667</v>
      </c>
      <c r="K74" s="1">
        <f>IFERROR(__xludf.DUMMYFUNCTION("""COMPUTED_VALUE"""),2457.96)</f>
        <v>2457.96</v>
      </c>
      <c r="M74" s="2">
        <f>IFERROR(__xludf.DUMMYFUNCTION("""COMPUTED_VALUE"""),45800.66666666667)</f>
        <v>45800.66667</v>
      </c>
      <c r="N74" s="1">
        <f>IFERROR(__xludf.DUMMYFUNCTION("""COMPUTED_VALUE"""),5.27886918E8)</f>
        <v>527886918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IFERROR(__xludf.DUMMYFUNCTION("""COMPUTED_VALUE"""),2475.91)</f>
        <v>2475.91</v>
      </c>
      <c r="D75" s="2">
        <f>IFERROR(__xludf.DUMMYFUNCTION("""COMPUTED_VALUE"""),45807.66666666667)</f>
        <v>45807.66667</v>
      </c>
      <c r="E75" s="1">
        <f>IFERROR(__xludf.DUMMYFUNCTION("""COMPUTED_VALUE"""),2525.51)</f>
        <v>2525.51</v>
      </c>
      <c r="G75" s="2">
        <f>IFERROR(__xludf.DUMMYFUNCTION("""COMPUTED_VALUE"""),45807.66666666667)</f>
        <v>45807.66667</v>
      </c>
      <c r="H75" s="1">
        <f>IFERROR(__xludf.DUMMYFUNCTION("""COMPUTED_VALUE"""),2471.07)</f>
        <v>2471.07</v>
      </c>
      <c r="J75" s="2">
        <f>IFERROR(__xludf.DUMMYFUNCTION("""COMPUTED_VALUE"""),45807.66666666667)</f>
        <v>45807.66667</v>
      </c>
      <c r="K75" s="1">
        <f>IFERROR(__xludf.DUMMYFUNCTION("""COMPUTED_VALUE"""),2499.41)</f>
        <v>2499.41</v>
      </c>
      <c r="M75" s="2">
        <f>IFERROR(__xludf.DUMMYFUNCTION("""COMPUTED_VALUE"""),45807.66666666667)</f>
        <v>45807.66667</v>
      </c>
      <c r="N75" s="1">
        <f>IFERROR(__xludf.DUMMYFUNCTION("""COMPUTED_VALUE"""),5.08255187E8)</f>
        <v>508255187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IFERROR(__xludf.DUMMYFUNCTION("""COMPUTED_VALUE"""),2497.23)</f>
        <v>2497.23</v>
      </c>
      <c r="D76" s="2">
        <f>IFERROR(__xludf.DUMMYFUNCTION("""COMPUTED_VALUE"""),45814.66666666667)</f>
        <v>45814.66667</v>
      </c>
      <c r="E76" s="1">
        <f>IFERROR(__xludf.DUMMYFUNCTION("""COMPUTED_VALUE"""),2559.58)</f>
        <v>2559.58</v>
      </c>
      <c r="G76" s="2">
        <f>IFERROR(__xludf.DUMMYFUNCTION("""COMPUTED_VALUE"""),45814.66666666667)</f>
        <v>45814.66667</v>
      </c>
      <c r="H76" s="1">
        <f>IFERROR(__xludf.DUMMYFUNCTION("""COMPUTED_VALUE"""),2468.87)</f>
        <v>2468.87</v>
      </c>
      <c r="J76" s="2">
        <f>IFERROR(__xludf.DUMMYFUNCTION("""COMPUTED_VALUE"""),45814.66666666667)</f>
        <v>45814.66667</v>
      </c>
      <c r="K76" s="1">
        <f>IFERROR(__xludf.DUMMYFUNCTION("""COMPUTED_VALUE"""),2550.21)</f>
        <v>2550.21</v>
      </c>
      <c r="M76" s="2">
        <f>IFERROR(__xludf.DUMMYFUNCTION("""COMPUTED_VALUE"""),45814.66666666667)</f>
        <v>45814.66667</v>
      </c>
      <c r="N76" s="1">
        <f>IFERROR(__xludf.DUMMYFUNCTION("""COMPUTED_VALUE"""),6.11236005E8)</f>
        <v>611236005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IFERROR(__xludf.DUMMYFUNCTION("""COMPUTED_VALUE"""),2560.02)</f>
        <v>2560.02</v>
      </c>
      <c r="D77" s="2">
        <f>IFERROR(__xludf.DUMMYFUNCTION("""COMPUTED_VALUE"""),45821.66666666667)</f>
        <v>45821.66667</v>
      </c>
      <c r="E77" s="1">
        <f>IFERROR(__xludf.DUMMYFUNCTION("""COMPUTED_VALUE"""),2608.57)</f>
        <v>2608.57</v>
      </c>
      <c r="G77" s="2">
        <f>IFERROR(__xludf.DUMMYFUNCTION("""COMPUTED_VALUE"""),45821.66666666667)</f>
        <v>45821.66667</v>
      </c>
      <c r="H77" s="1">
        <f>IFERROR(__xludf.DUMMYFUNCTION("""COMPUTED_VALUE"""),2544.19)</f>
        <v>2544.19</v>
      </c>
      <c r="J77" s="2">
        <f>IFERROR(__xludf.DUMMYFUNCTION("""COMPUTED_VALUE"""),45821.66666666667)</f>
        <v>45821.66667</v>
      </c>
      <c r="K77" s="1">
        <f>IFERROR(__xludf.DUMMYFUNCTION("""COMPUTED_VALUE"""),2570.71)</f>
        <v>2570.71</v>
      </c>
      <c r="M77" s="2">
        <f>IFERROR(__xludf.DUMMYFUNCTION("""COMPUTED_VALUE"""),45821.66666666667)</f>
        <v>45821.66667</v>
      </c>
      <c r="N77" s="1">
        <f>IFERROR(__xludf.DUMMYFUNCTION("""COMPUTED_VALUE"""),5.35894997E8)</f>
        <v>535894997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IFERROR(__xludf.DUMMYFUNCTION("""COMPUTED_VALUE"""),2577.59)</f>
        <v>2577.59</v>
      </c>
      <c r="D78" s="2">
        <f>IFERROR(__xludf.DUMMYFUNCTION("""COMPUTED_VALUE"""),45828.66666666667)</f>
        <v>45828.66667</v>
      </c>
      <c r="E78" s="1">
        <f>IFERROR(__xludf.DUMMYFUNCTION("""COMPUTED_VALUE"""),2587.86)</f>
        <v>2587.86</v>
      </c>
      <c r="G78" s="2">
        <f>IFERROR(__xludf.DUMMYFUNCTION("""COMPUTED_VALUE"""),45828.66666666667)</f>
        <v>45828.66667</v>
      </c>
      <c r="H78" s="1">
        <f>IFERROR(__xludf.DUMMYFUNCTION("""COMPUTED_VALUE"""),2497.89)</f>
        <v>2497.89</v>
      </c>
      <c r="J78" s="2">
        <f>IFERROR(__xludf.DUMMYFUNCTION("""COMPUTED_VALUE"""),45828.66666666667)</f>
        <v>45828.66667</v>
      </c>
      <c r="K78" s="1">
        <f>IFERROR(__xludf.DUMMYFUNCTION("""COMPUTED_VALUE"""),2525.23)</f>
        <v>2525.23</v>
      </c>
      <c r="M78" s="2">
        <f>IFERROR(__xludf.DUMMYFUNCTION("""COMPUTED_VALUE"""),45828.66666666667)</f>
        <v>45828.66667</v>
      </c>
      <c r="N78" s="1">
        <f>IFERROR(__xludf.DUMMYFUNCTION("""COMPUTED_VALUE"""),5.81307933E8)</f>
        <v>581307933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IFERROR(__xludf.DUMMYFUNCTION("""COMPUTED_VALUE"""),2527.31)</f>
        <v>2527.31</v>
      </c>
      <c r="D79" s="2">
        <f>IFERROR(__xludf.DUMMYFUNCTION("""COMPUTED_VALUE"""),45835.66666666667)</f>
        <v>45835.66667</v>
      </c>
      <c r="E79" s="1">
        <f>IFERROR(__xludf.DUMMYFUNCTION("""COMPUTED_VALUE"""),2572.94)</f>
        <v>2572.94</v>
      </c>
      <c r="G79" s="2">
        <f>IFERROR(__xludf.DUMMYFUNCTION("""COMPUTED_VALUE"""),45835.66666666667)</f>
        <v>45835.66667</v>
      </c>
      <c r="H79" s="1">
        <f>IFERROR(__xludf.DUMMYFUNCTION("""COMPUTED_VALUE"""),2488.3)</f>
        <v>2488.3</v>
      </c>
      <c r="J79" s="2">
        <f>IFERROR(__xludf.DUMMYFUNCTION("""COMPUTED_VALUE"""),45835.66666666667)</f>
        <v>45835.66667</v>
      </c>
      <c r="K79" s="1">
        <f>IFERROR(__xludf.DUMMYFUNCTION("""COMPUTED_VALUE"""),2532.89)</f>
        <v>2532.89</v>
      </c>
      <c r="M79" s="2">
        <f>IFERROR(__xludf.DUMMYFUNCTION("""COMPUTED_VALUE"""),45835.66666666667)</f>
        <v>45835.66667</v>
      </c>
      <c r="N79" s="1">
        <f>IFERROR(__xludf.DUMMYFUNCTION("""COMPUTED_VALUE"""),7.05223708E8)</f>
        <v>705223708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IFERROR(__xludf.DUMMYFUNCTION("""COMPUTED_VALUE"""),2534.54)</f>
        <v>2534.54</v>
      </c>
      <c r="D80" s="2">
        <f>IFERROR(__xludf.DUMMYFUNCTION("""COMPUTED_VALUE"""),45841.54166666667)</f>
        <v>45841.54167</v>
      </c>
      <c r="E80" s="1">
        <f>IFERROR(__xludf.DUMMYFUNCTION("""COMPUTED_VALUE"""),2633.58)</f>
        <v>2633.58</v>
      </c>
      <c r="G80" s="2">
        <f>IFERROR(__xludf.DUMMYFUNCTION("""COMPUTED_VALUE"""),45841.54166666667)</f>
        <v>45841.54167</v>
      </c>
      <c r="H80" s="1">
        <f>IFERROR(__xludf.DUMMYFUNCTION("""COMPUTED_VALUE"""),2527.42)</f>
        <v>2527.42</v>
      </c>
      <c r="J80" s="2">
        <f>IFERROR(__xludf.DUMMYFUNCTION("""COMPUTED_VALUE"""),45841.54166666667)</f>
        <v>45841.54167</v>
      </c>
      <c r="K80" s="1">
        <f>IFERROR(__xludf.DUMMYFUNCTION("""COMPUTED_VALUE"""),2625.58)</f>
        <v>2625.58</v>
      </c>
      <c r="M80" s="2">
        <f>IFERROR(__xludf.DUMMYFUNCTION("""COMPUTED_VALUE"""),45841.54166666667)</f>
        <v>45841.54167</v>
      </c>
      <c r="N80" s="1">
        <f>IFERROR(__xludf.DUMMYFUNCTION("""COMPUTED_VALUE"""),4.27624656E8)</f>
        <v>427624656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IFERROR(__xludf.DUMMYFUNCTION("""COMPUTED_VALUE"""),2625.13)</f>
        <v>2625.13</v>
      </c>
      <c r="D81" s="2">
        <f>IFERROR(__xludf.DUMMYFUNCTION("""COMPUTED_VALUE"""),45849.66666666667)</f>
        <v>45849.66667</v>
      </c>
      <c r="E81" s="1">
        <f>IFERROR(__xludf.DUMMYFUNCTION("""COMPUTED_VALUE"""),2701.31)</f>
        <v>2701.31</v>
      </c>
      <c r="G81" s="2">
        <f>IFERROR(__xludf.DUMMYFUNCTION("""COMPUTED_VALUE"""),45849.66666666667)</f>
        <v>45849.66667</v>
      </c>
      <c r="H81" s="1">
        <f>IFERROR(__xludf.DUMMYFUNCTION("""COMPUTED_VALUE"""),2574.3)</f>
        <v>2574.3</v>
      </c>
      <c r="J81" s="2">
        <f>IFERROR(__xludf.DUMMYFUNCTION("""COMPUTED_VALUE"""),45849.66666666667)</f>
        <v>45849.66667</v>
      </c>
      <c r="K81" s="1">
        <f>IFERROR(__xludf.DUMMYFUNCTION("""COMPUTED_VALUE"""),2642.69)</f>
        <v>2642.69</v>
      </c>
      <c r="M81" s="2">
        <f>IFERROR(__xludf.DUMMYFUNCTION("""COMPUTED_VALUE"""),45849.66666666667)</f>
        <v>45849.66667</v>
      </c>
      <c r="N81" s="1">
        <f>IFERROR(__xludf.DUMMYFUNCTION("""COMPUTED_VALUE"""),5.51799648E8)</f>
        <v>551799648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IFERROR(__xludf.DUMMYFUNCTION("""COMPUTED_VALUE"""),2632.21)</f>
        <v>2632.21</v>
      </c>
      <c r="D82" s="2">
        <f>IFERROR(__xludf.DUMMYFUNCTION("""COMPUTED_VALUE"""),45856.66666666667)</f>
        <v>45856.66667</v>
      </c>
      <c r="E82" s="1">
        <f>IFERROR(__xludf.DUMMYFUNCTION("""COMPUTED_VALUE"""),2634.13)</f>
        <v>2634.13</v>
      </c>
      <c r="G82" s="2">
        <f>IFERROR(__xludf.DUMMYFUNCTION("""COMPUTED_VALUE"""),45856.66666666667)</f>
        <v>45856.66667</v>
      </c>
      <c r="H82" s="1">
        <f>IFERROR(__xludf.DUMMYFUNCTION("""COMPUTED_VALUE"""),2554.65)</f>
        <v>2554.65</v>
      </c>
      <c r="J82" s="2">
        <f>IFERROR(__xludf.DUMMYFUNCTION("""COMPUTED_VALUE"""),45856.66666666667)</f>
        <v>45856.66667</v>
      </c>
      <c r="K82" s="1">
        <f>IFERROR(__xludf.DUMMYFUNCTION("""COMPUTED_VALUE"""),2561.95)</f>
        <v>2561.95</v>
      </c>
      <c r="M82" s="2">
        <f>IFERROR(__xludf.DUMMYFUNCTION("""COMPUTED_VALUE"""),45856.66666666667)</f>
        <v>45856.66667</v>
      </c>
      <c r="N82" s="1">
        <f>IFERROR(__xludf.DUMMYFUNCTION("""COMPUTED_VALUE"""),6.09914111E8)</f>
        <v>609914111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IFERROR(__xludf.DUMMYFUNCTION("""COMPUTED_VALUE"""),2561.1)</f>
        <v>2561.1</v>
      </c>
      <c r="D83" s="2">
        <f>IFERROR(__xludf.DUMMYFUNCTION("""COMPUTED_VALUE"""),45863.66666666667)</f>
        <v>45863.66667</v>
      </c>
      <c r="E83" s="1">
        <f>IFERROR(__xludf.DUMMYFUNCTION("""COMPUTED_VALUE"""),2723.04)</f>
        <v>2723.04</v>
      </c>
      <c r="G83" s="2">
        <f>IFERROR(__xludf.DUMMYFUNCTION("""COMPUTED_VALUE"""),45863.66666666667)</f>
        <v>45863.66667</v>
      </c>
      <c r="H83" s="1">
        <f>IFERROR(__xludf.DUMMYFUNCTION("""COMPUTED_VALUE"""),2530.51)</f>
        <v>2530.51</v>
      </c>
      <c r="J83" s="2">
        <f>IFERROR(__xludf.DUMMYFUNCTION("""COMPUTED_VALUE"""),45863.66666666667)</f>
        <v>45863.66667</v>
      </c>
      <c r="K83" s="1">
        <f>IFERROR(__xludf.DUMMYFUNCTION("""COMPUTED_VALUE"""),2708.16)</f>
        <v>2708.16</v>
      </c>
      <c r="M83" s="2">
        <f>IFERROR(__xludf.DUMMYFUNCTION("""COMPUTED_VALUE"""),45863.66666666667)</f>
        <v>45863.66667</v>
      </c>
      <c r="N83" s="1">
        <f>IFERROR(__xludf.DUMMYFUNCTION("""COMPUTED_VALUE"""),6.7617867E8)</f>
        <v>676178670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IFERROR(__xludf.DUMMYFUNCTION("""COMPUTED_VALUE"""),2702.41)</f>
        <v>2702.41</v>
      </c>
      <c r="D84" s="2">
        <f>IFERROR(__xludf.DUMMYFUNCTION("""COMPUTED_VALUE"""),45870.66666666667)</f>
        <v>45870.66667</v>
      </c>
      <c r="E84" s="1">
        <f>IFERROR(__xludf.DUMMYFUNCTION("""COMPUTED_VALUE"""),2715.13)</f>
        <v>2715.13</v>
      </c>
      <c r="G84" s="2">
        <f>IFERROR(__xludf.DUMMYFUNCTION("""COMPUTED_VALUE"""),45870.66666666667)</f>
        <v>45870.66667</v>
      </c>
      <c r="H84" s="1">
        <f>IFERROR(__xludf.DUMMYFUNCTION("""COMPUTED_VALUE"""),2619.01)</f>
        <v>2619.01</v>
      </c>
      <c r="J84" s="2">
        <f>IFERROR(__xludf.DUMMYFUNCTION("""COMPUTED_VALUE"""),45870.66666666667)</f>
        <v>45870.66667</v>
      </c>
      <c r="K84" s="1">
        <f>IFERROR(__xludf.DUMMYFUNCTION("""COMPUTED_VALUE"""),2664.54)</f>
        <v>2664.54</v>
      </c>
      <c r="M84" s="2">
        <f>IFERROR(__xludf.DUMMYFUNCTION("""COMPUTED_VALUE"""),45870.66666666667)</f>
        <v>45870.66667</v>
      </c>
      <c r="N84" s="1">
        <f>IFERROR(__xludf.DUMMYFUNCTION("""COMPUTED_VALUE"""),7.91344119E8)</f>
        <v>791344119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IFERROR(__xludf.DUMMYFUNCTION("""COMPUTED_VALUE"""),2665.8)</f>
        <v>2665.8</v>
      </c>
      <c r="D85" s="2">
        <f>IFERROR(__xludf.DUMMYFUNCTION("""COMPUTED_VALUE"""),45877.66666666667)</f>
        <v>45877.66667</v>
      </c>
      <c r="E85" s="1">
        <f>IFERROR(__xludf.DUMMYFUNCTION("""COMPUTED_VALUE"""),2698.08)</f>
        <v>2698.08</v>
      </c>
      <c r="G85" s="2">
        <f>IFERROR(__xludf.DUMMYFUNCTION("""COMPUTED_VALUE"""),45877.66666666667)</f>
        <v>45877.66667</v>
      </c>
      <c r="H85" s="1">
        <f>IFERROR(__xludf.DUMMYFUNCTION("""COMPUTED_VALUE"""),2591.36)</f>
        <v>2591.36</v>
      </c>
      <c r="J85" s="2">
        <f>IFERROR(__xludf.DUMMYFUNCTION("""COMPUTED_VALUE"""),45877.66666666667)</f>
        <v>45877.66667</v>
      </c>
      <c r="K85" s="1">
        <f>IFERROR(__xludf.DUMMYFUNCTION("""COMPUTED_VALUE"""),2646.51)</f>
        <v>2646.51</v>
      </c>
      <c r="M85" s="2">
        <f>IFERROR(__xludf.DUMMYFUNCTION("""COMPUTED_VALUE"""),45877.66666666667)</f>
        <v>45877.66667</v>
      </c>
      <c r="N85" s="1">
        <f>IFERROR(__xludf.DUMMYFUNCTION("""COMPUTED_VALUE"""),6.67295668E8)</f>
        <v>667295668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IFERROR(__xludf.DUMMYFUNCTION("""COMPUTED_VALUE"""),2646.4)</f>
        <v>2646.4</v>
      </c>
      <c r="D86" s="2">
        <f>IFERROR(__xludf.DUMMYFUNCTION("""COMPUTED_VALUE"""),45884.66666666667)</f>
        <v>45884.66667</v>
      </c>
      <c r="E86" s="1">
        <f>IFERROR(__xludf.DUMMYFUNCTION("""COMPUTED_VALUE"""),2771.97)</f>
        <v>2771.97</v>
      </c>
      <c r="G86" s="2">
        <f>IFERROR(__xludf.DUMMYFUNCTION("""COMPUTED_VALUE"""),45884.66666666667)</f>
        <v>45884.66667</v>
      </c>
      <c r="H86" s="1">
        <f>IFERROR(__xludf.DUMMYFUNCTION("""COMPUTED_VALUE"""),2639.19)</f>
        <v>2639.19</v>
      </c>
      <c r="J86" s="2">
        <f>IFERROR(__xludf.DUMMYFUNCTION("""COMPUTED_VALUE"""),45884.66666666667)</f>
        <v>45884.66667</v>
      </c>
      <c r="K86" s="1">
        <f>IFERROR(__xludf.DUMMYFUNCTION("""COMPUTED_VALUE"""),2767.36)</f>
        <v>2767.36</v>
      </c>
      <c r="M86" s="2">
        <f>IFERROR(__xludf.DUMMYFUNCTION("""COMPUTED_VALUE"""),45884.66666666667)</f>
        <v>45884.66667</v>
      </c>
      <c r="N86" s="1">
        <f>IFERROR(__xludf.DUMMYFUNCTION("""COMPUTED_VALUE"""),5.60218799E8)</f>
        <v>560218799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IFERROR(__xludf.DUMMYFUNCTION("""COMPUTED_VALUE"""),2768.91)</f>
        <v>2768.91</v>
      </c>
      <c r="D87" s="2">
        <f>IFERROR(__xludf.DUMMYFUNCTION("""COMPUTED_VALUE"""),45891.66666666667)</f>
        <v>45891.66667</v>
      </c>
      <c r="E87" s="1">
        <f>IFERROR(__xludf.DUMMYFUNCTION("""COMPUTED_VALUE"""),2808.17)</f>
        <v>2808.17</v>
      </c>
      <c r="G87" s="2">
        <f>IFERROR(__xludf.DUMMYFUNCTION("""COMPUTED_VALUE"""),45891.66666666667)</f>
        <v>45891.66667</v>
      </c>
      <c r="H87" s="1">
        <f>IFERROR(__xludf.DUMMYFUNCTION("""COMPUTED_VALUE"""),2752.33)</f>
        <v>2752.33</v>
      </c>
      <c r="J87" s="2">
        <f>IFERROR(__xludf.DUMMYFUNCTION("""COMPUTED_VALUE"""),45891.66666666667)</f>
        <v>45891.66667</v>
      </c>
      <c r="K87" s="1">
        <f>IFERROR(__xludf.DUMMYFUNCTION("""COMPUTED_VALUE"""),2790.72)</f>
        <v>2790.72</v>
      </c>
      <c r="M87" s="2">
        <f>IFERROR(__xludf.DUMMYFUNCTION("""COMPUTED_VALUE"""),45891.66666666667)</f>
        <v>45891.66667</v>
      </c>
      <c r="N87" s="1">
        <f>IFERROR(__xludf.DUMMYFUNCTION("""COMPUTED_VALUE"""),4.61658858E8)</f>
        <v>461658858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IFERROR(__xludf.DUMMYFUNCTION("""COMPUTED_VALUE"""),2788.65)</f>
        <v>2788.65</v>
      </c>
      <c r="D88" s="2">
        <f>IFERROR(__xludf.DUMMYFUNCTION("""COMPUTED_VALUE"""),45898.66666666667)</f>
        <v>45898.66667</v>
      </c>
      <c r="E88" s="1">
        <f>IFERROR(__xludf.DUMMYFUNCTION("""COMPUTED_VALUE"""),2793.26)</f>
        <v>2793.26</v>
      </c>
      <c r="G88" s="2">
        <f>IFERROR(__xludf.DUMMYFUNCTION("""COMPUTED_VALUE"""),45898.66666666667)</f>
        <v>45898.66667</v>
      </c>
      <c r="H88" s="1">
        <f>IFERROR(__xludf.DUMMYFUNCTION("""COMPUTED_VALUE"""),2731.28)</f>
        <v>2731.28</v>
      </c>
      <c r="J88" s="2">
        <f>IFERROR(__xludf.DUMMYFUNCTION("""COMPUTED_VALUE"""),45898.66666666667)</f>
        <v>45898.66667</v>
      </c>
      <c r="K88" s="1">
        <f>IFERROR(__xludf.DUMMYFUNCTION("""COMPUTED_VALUE"""),2760.27)</f>
        <v>2760.27</v>
      </c>
      <c r="M88" s="2">
        <f>IFERROR(__xludf.DUMMYFUNCTION("""COMPUTED_VALUE"""),45898.66666666667)</f>
        <v>45898.66667</v>
      </c>
      <c r="N88" s="1">
        <f>IFERROR(__xludf.DUMMYFUNCTION("""COMPUTED_VALUE"""),5.36561612E8)</f>
        <v>536561612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IFERROR(__xludf.DUMMYFUNCTION("""COMPUTED_VALUE"""),2769.92)</f>
        <v>2769.92</v>
      </c>
      <c r="D89" s="2">
        <f>IFERROR(__xludf.DUMMYFUNCTION("""COMPUTED_VALUE"""),45905.66666666667)</f>
        <v>45905.66667</v>
      </c>
      <c r="E89" s="1">
        <f>IFERROR(__xludf.DUMMYFUNCTION("""COMPUTED_VALUE"""),2804.65)</f>
        <v>2804.65</v>
      </c>
      <c r="G89" s="2">
        <f>IFERROR(__xludf.DUMMYFUNCTION("""COMPUTED_VALUE"""),45905.66666666667)</f>
        <v>45905.66667</v>
      </c>
      <c r="H89" s="1">
        <f>IFERROR(__xludf.DUMMYFUNCTION("""COMPUTED_VALUE"""),2737.57)</f>
        <v>2737.57</v>
      </c>
      <c r="J89" s="2">
        <f>IFERROR(__xludf.DUMMYFUNCTION("""COMPUTED_VALUE"""),45905.66666666667)</f>
        <v>45905.66667</v>
      </c>
      <c r="K89" s="1">
        <f>IFERROR(__xludf.DUMMYFUNCTION("""COMPUTED_VALUE"""),2789.57)</f>
        <v>2789.57</v>
      </c>
      <c r="M89" s="2">
        <f>IFERROR(__xludf.DUMMYFUNCTION("""COMPUTED_VALUE"""),45905.66666666667)</f>
        <v>45905.66667</v>
      </c>
      <c r="N89" s="1">
        <f>IFERROR(__xludf.DUMMYFUNCTION("""COMPUTED_VALUE"""),5.17442638E8)</f>
        <v>517442638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IFERROR(__xludf.DUMMYFUNCTION("""COMPUTED_VALUE"""),2774.12)</f>
        <v>2774.12</v>
      </c>
      <c r="D90" s="2">
        <f>IFERROR(__xludf.DUMMYFUNCTION("""COMPUTED_VALUE"""),45912.66666666667)</f>
        <v>45912.66667</v>
      </c>
      <c r="E90" s="1">
        <f>IFERROR(__xludf.DUMMYFUNCTION("""COMPUTED_VALUE"""),2823.65)</f>
        <v>2823.65</v>
      </c>
      <c r="G90" s="2">
        <f>IFERROR(__xludf.DUMMYFUNCTION("""COMPUTED_VALUE"""),45912.66666666667)</f>
        <v>45912.66667</v>
      </c>
      <c r="H90" s="1">
        <f>IFERROR(__xludf.DUMMYFUNCTION("""COMPUTED_VALUE"""),2738.76)</f>
        <v>2738.76</v>
      </c>
      <c r="J90" s="2">
        <f>IFERROR(__xludf.DUMMYFUNCTION("""COMPUTED_VALUE"""),45912.66666666667)</f>
        <v>45912.66667</v>
      </c>
      <c r="K90" s="1">
        <f>IFERROR(__xludf.DUMMYFUNCTION("""COMPUTED_VALUE"""),2767.21)</f>
        <v>2767.21</v>
      </c>
      <c r="M90" s="2">
        <f>IFERROR(__xludf.DUMMYFUNCTION("""COMPUTED_VALUE"""),45912.66666666667)</f>
        <v>45912.66667</v>
      </c>
      <c r="N90" s="1">
        <f>IFERROR(__xludf.DUMMYFUNCTION("""COMPUTED_VALUE"""),5.69939408E8)</f>
        <v>569939408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IFERROR(__xludf.DUMMYFUNCTION("""COMPUTED_VALUE"""),2766.74)</f>
        <v>2766.74</v>
      </c>
      <c r="D91" s="2">
        <f>IFERROR(__xludf.DUMMYFUNCTION("""COMPUTED_VALUE"""),45919.66666666667)</f>
        <v>45919.66667</v>
      </c>
      <c r="E91" s="1">
        <f>IFERROR(__xludf.DUMMYFUNCTION("""COMPUTED_VALUE"""),2818.26)</f>
        <v>2818.26</v>
      </c>
      <c r="G91" s="2">
        <f>IFERROR(__xludf.DUMMYFUNCTION("""COMPUTED_VALUE"""),45919.66666666667)</f>
        <v>45919.66667</v>
      </c>
      <c r="H91" s="1">
        <f>IFERROR(__xludf.DUMMYFUNCTION("""COMPUTED_VALUE"""),2735.86)</f>
        <v>2735.86</v>
      </c>
      <c r="J91" s="2">
        <f>IFERROR(__xludf.DUMMYFUNCTION("""COMPUTED_VALUE"""),45919.66666666667)</f>
        <v>45919.66667</v>
      </c>
      <c r="K91" s="1">
        <f>IFERROR(__xludf.DUMMYFUNCTION("""COMPUTED_VALUE"""),2802.77)</f>
        <v>2802.77</v>
      </c>
      <c r="M91" s="2">
        <f>IFERROR(__xludf.DUMMYFUNCTION("""COMPUTED_VALUE"""),45919.66666666667)</f>
        <v>45919.66667</v>
      </c>
      <c r="N91" s="1">
        <f>IFERROR(__xludf.DUMMYFUNCTION("""COMPUTED_VALUE"""),6.62140152E8)</f>
        <v>662140152</v>
      </c>
    </row>
  </sheetData>
  <drawing r:id="rId1"/>
</worksheet>
</file>