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IFERROR(__xludf.DUMMYFUNCTION("GOOGLEFINANCE(""DJUSCA"",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IFERROR(__xludf.DUMMYFUNCTION("GOOGLEFINANCE(""DJUSCA"",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IFERROR(__xludf.DUMMYFUNCTION("GOOGLEFINANCE(""DJUSCA"",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IFERROR(__xludf.DUMMYFUNCTION("GOOGLEFINANCE(""DJUSCA"",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IFERROR(__xludf.DUMMYFUNCTION("GOOGLEFINANCE(""DJUSCA"",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IFERROR(__xludf.DUMMYFUNCTION("""COMPUTED_VALUE"""),679.85)</f>
        <v>679.85</v>
      </c>
      <c r="D2" s="2">
        <f>IFERROR(__xludf.DUMMYFUNCTION("""COMPUTED_VALUE"""),45296.66666666667)</f>
        <v>45296.66667</v>
      </c>
      <c r="E2" s="1">
        <f>IFERROR(__xludf.DUMMYFUNCTION("""COMPUTED_VALUE"""),697.15)</f>
        <v>697.15</v>
      </c>
      <c r="G2" s="2">
        <f>IFERROR(__xludf.DUMMYFUNCTION("""COMPUTED_VALUE"""),45296.66666666667)</f>
        <v>45296.66667</v>
      </c>
      <c r="H2" s="1">
        <f>IFERROR(__xludf.DUMMYFUNCTION("""COMPUTED_VALUE"""),664.46)</f>
        <v>664.46</v>
      </c>
      <c r="J2" s="2">
        <f>IFERROR(__xludf.DUMMYFUNCTION("""COMPUTED_VALUE"""),45296.66666666667)</f>
        <v>45296.66667</v>
      </c>
      <c r="K2" s="1">
        <f>IFERROR(__xludf.DUMMYFUNCTION("""COMPUTED_VALUE"""),674.78)</f>
        <v>674.78</v>
      </c>
      <c r="M2" s="2">
        <f>IFERROR(__xludf.DUMMYFUNCTION("""COMPUTED_VALUE"""),45296.66666666667)</f>
        <v>45296.66667</v>
      </c>
      <c r="N2" s="1">
        <f>IFERROR(__xludf.DUMMYFUNCTION("""COMPUTED_VALUE"""),1.206527E8)</f>
        <v>120652700</v>
      </c>
    </row>
    <row r="3">
      <c r="A3" s="2">
        <f>IFERROR(__xludf.DUMMYFUNCTION("""COMPUTED_VALUE"""),45303.66666666667)</f>
        <v>45303.66667</v>
      </c>
      <c r="B3" s="1">
        <f>IFERROR(__xludf.DUMMYFUNCTION("""COMPUTED_VALUE"""),674.02)</f>
        <v>674.02</v>
      </c>
      <c r="D3" s="2">
        <f>IFERROR(__xludf.DUMMYFUNCTION("""COMPUTED_VALUE"""),45303.66666666667)</f>
        <v>45303.66667</v>
      </c>
      <c r="E3" s="1">
        <f>IFERROR(__xludf.DUMMYFUNCTION("""COMPUTED_VALUE"""),687.67)</f>
        <v>687.67</v>
      </c>
      <c r="G3" s="2">
        <f>IFERROR(__xludf.DUMMYFUNCTION("""COMPUTED_VALUE"""),45303.66666666667)</f>
        <v>45303.66667</v>
      </c>
      <c r="H3" s="1">
        <f>IFERROR(__xludf.DUMMYFUNCTION("""COMPUTED_VALUE"""),654.95)</f>
        <v>654.95</v>
      </c>
      <c r="J3" s="2">
        <f>IFERROR(__xludf.DUMMYFUNCTION("""COMPUTED_VALUE"""),45303.66666666667)</f>
        <v>45303.66667</v>
      </c>
      <c r="K3" s="1">
        <f>IFERROR(__xludf.DUMMYFUNCTION("""COMPUTED_VALUE"""),661.22)</f>
        <v>661.22</v>
      </c>
      <c r="M3" s="2">
        <f>IFERROR(__xludf.DUMMYFUNCTION("""COMPUTED_VALUE"""),45303.66666666667)</f>
        <v>45303.66667</v>
      </c>
      <c r="N3" s="1">
        <f>IFERROR(__xludf.DUMMYFUNCTION("""COMPUTED_VALUE"""),1.53608523E8)</f>
        <v>153608523</v>
      </c>
    </row>
    <row r="4">
      <c r="A4" s="2">
        <f>IFERROR(__xludf.DUMMYFUNCTION("""COMPUTED_VALUE"""),45310.66666666667)</f>
        <v>45310.66667</v>
      </c>
      <c r="B4" s="1">
        <f>IFERROR(__xludf.DUMMYFUNCTION("""COMPUTED_VALUE"""),655.01)</f>
        <v>655.01</v>
      </c>
      <c r="D4" s="2">
        <f>IFERROR(__xludf.DUMMYFUNCTION("""COMPUTED_VALUE"""),45310.66666666667)</f>
        <v>45310.66667</v>
      </c>
      <c r="E4" s="1">
        <f>IFERROR(__xludf.DUMMYFUNCTION("""COMPUTED_VALUE"""),689.13)</f>
        <v>689.13</v>
      </c>
      <c r="G4" s="2">
        <f>IFERROR(__xludf.DUMMYFUNCTION("""COMPUTED_VALUE"""),45310.66666666667)</f>
        <v>45310.66667</v>
      </c>
      <c r="H4" s="1">
        <f>IFERROR(__xludf.DUMMYFUNCTION("""COMPUTED_VALUE"""),652.09)</f>
        <v>652.09</v>
      </c>
      <c r="J4" s="2">
        <f>IFERROR(__xludf.DUMMYFUNCTION("""COMPUTED_VALUE"""),45310.66666666667)</f>
        <v>45310.66667</v>
      </c>
      <c r="K4" s="1">
        <f>IFERROR(__xludf.DUMMYFUNCTION("""COMPUTED_VALUE"""),684.65)</f>
        <v>684.65</v>
      </c>
      <c r="M4" s="2">
        <f>IFERROR(__xludf.DUMMYFUNCTION("""COMPUTED_VALUE"""),45310.66666666667)</f>
        <v>45310.66667</v>
      </c>
      <c r="N4" s="1">
        <f>IFERROR(__xludf.DUMMYFUNCTION("""COMPUTED_VALUE"""),1.67496352E8)</f>
        <v>167496352</v>
      </c>
    </row>
    <row r="5">
      <c r="A5" s="2">
        <f>IFERROR(__xludf.DUMMYFUNCTION("""COMPUTED_VALUE"""),45317.66666666667)</f>
        <v>45317.66667</v>
      </c>
      <c r="B5" s="1">
        <f>IFERROR(__xludf.DUMMYFUNCTION("""COMPUTED_VALUE"""),688.05)</f>
        <v>688.05</v>
      </c>
      <c r="D5" s="2">
        <f>IFERROR(__xludf.DUMMYFUNCTION("""COMPUTED_VALUE"""),45317.66666666667)</f>
        <v>45317.66667</v>
      </c>
      <c r="E5" s="1">
        <f>IFERROR(__xludf.DUMMYFUNCTION("""COMPUTED_VALUE"""),699.15)</f>
        <v>699.15</v>
      </c>
      <c r="G5" s="2">
        <f>IFERROR(__xludf.DUMMYFUNCTION("""COMPUTED_VALUE"""),45317.66666666667)</f>
        <v>45317.66667</v>
      </c>
      <c r="H5" s="1">
        <f>IFERROR(__xludf.DUMMYFUNCTION("""COMPUTED_VALUE"""),675.47)</f>
        <v>675.47</v>
      </c>
      <c r="J5" s="2">
        <f>IFERROR(__xludf.DUMMYFUNCTION("""COMPUTED_VALUE"""),45317.66666666667)</f>
        <v>45317.66667</v>
      </c>
      <c r="K5" s="1">
        <f>IFERROR(__xludf.DUMMYFUNCTION("""COMPUTED_VALUE"""),688.97)</f>
        <v>688.97</v>
      </c>
      <c r="M5" s="2">
        <f>IFERROR(__xludf.DUMMYFUNCTION("""COMPUTED_VALUE"""),45317.66666666667)</f>
        <v>45317.66667</v>
      </c>
      <c r="N5" s="1">
        <f>IFERROR(__xludf.DUMMYFUNCTION("""COMPUTED_VALUE"""),1.69152079E8)</f>
        <v>169152079</v>
      </c>
    </row>
    <row r="6">
      <c r="A6" s="2">
        <f>IFERROR(__xludf.DUMMYFUNCTION("""COMPUTED_VALUE"""),45324.66666666667)</f>
        <v>45324.66667</v>
      </c>
      <c r="B6" s="1">
        <f>IFERROR(__xludf.DUMMYFUNCTION("""COMPUTED_VALUE"""),688.65)</f>
        <v>688.65</v>
      </c>
      <c r="D6" s="2">
        <f>IFERROR(__xludf.DUMMYFUNCTION("""COMPUTED_VALUE"""),45324.66666666667)</f>
        <v>45324.66667</v>
      </c>
      <c r="E6" s="1">
        <f>IFERROR(__xludf.DUMMYFUNCTION("""COMPUTED_VALUE"""),703.51)</f>
        <v>703.51</v>
      </c>
      <c r="G6" s="2">
        <f>IFERROR(__xludf.DUMMYFUNCTION("""COMPUTED_VALUE"""),45324.66666666667)</f>
        <v>45324.66667</v>
      </c>
      <c r="H6" s="1">
        <f>IFERROR(__xludf.DUMMYFUNCTION("""COMPUTED_VALUE"""),681.64)</f>
        <v>681.64</v>
      </c>
      <c r="J6" s="2">
        <f>IFERROR(__xludf.DUMMYFUNCTION("""COMPUTED_VALUE"""),45324.66666666667)</f>
        <v>45324.66667</v>
      </c>
      <c r="K6" s="1">
        <f>IFERROR(__xludf.DUMMYFUNCTION("""COMPUTED_VALUE"""),699.52)</f>
        <v>699.52</v>
      </c>
      <c r="M6" s="2">
        <f>IFERROR(__xludf.DUMMYFUNCTION("""COMPUTED_VALUE"""),45324.66666666667)</f>
        <v>45324.66667</v>
      </c>
      <c r="N6" s="1">
        <f>IFERROR(__xludf.DUMMYFUNCTION("""COMPUTED_VALUE"""),1.60886202E8)</f>
        <v>160886202</v>
      </c>
    </row>
    <row r="7">
      <c r="A7" s="2">
        <f>IFERROR(__xludf.DUMMYFUNCTION("""COMPUTED_VALUE"""),45331.66666666667)</f>
        <v>45331.66667</v>
      </c>
      <c r="B7" s="1">
        <f>IFERROR(__xludf.DUMMYFUNCTION("""COMPUTED_VALUE"""),696.38)</f>
        <v>696.38</v>
      </c>
      <c r="D7" s="2">
        <f>IFERROR(__xludf.DUMMYFUNCTION("""COMPUTED_VALUE"""),45331.66666666667)</f>
        <v>45331.66667</v>
      </c>
      <c r="E7" s="1">
        <f>IFERROR(__xludf.DUMMYFUNCTION("""COMPUTED_VALUE"""),738.49)</f>
        <v>738.49</v>
      </c>
      <c r="G7" s="2">
        <f>IFERROR(__xludf.DUMMYFUNCTION("""COMPUTED_VALUE"""),45331.66666666667)</f>
        <v>45331.66667</v>
      </c>
      <c r="H7" s="1">
        <f>IFERROR(__xludf.DUMMYFUNCTION("""COMPUTED_VALUE"""),689.75)</f>
        <v>689.75</v>
      </c>
      <c r="J7" s="2">
        <f>IFERROR(__xludf.DUMMYFUNCTION("""COMPUTED_VALUE"""),45331.66666666667)</f>
        <v>45331.66667</v>
      </c>
      <c r="K7" s="1">
        <f>IFERROR(__xludf.DUMMYFUNCTION("""COMPUTED_VALUE"""),735.63)</f>
        <v>735.63</v>
      </c>
      <c r="M7" s="2">
        <f>IFERROR(__xludf.DUMMYFUNCTION("""COMPUTED_VALUE"""),45331.66666666667)</f>
        <v>45331.66667</v>
      </c>
      <c r="N7" s="1">
        <f>IFERROR(__xludf.DUMMYFUNCTION("""COMPUTED_VALUE"""),1.65573996E8)</f>
        <v>165573996</v>
      </c>
    </row>
    <row r="8">
      <c r="A8" s="2">
        <f>IFERROR(__xludf.DUMMYFUNCTION("""COMPUTED_VALUE"""),45338.66666666667)</f>
        <v>45338.66667</v>
      </c>
      <c r="B8" s="1">
        <f>IFERROR(__xludf.DUMMYFUNCTION("""COMPUTED_VALUE"""),729.86)</f>
        <v>729.86</v>
      </c>
      <c r="D8" s="2">
        <f>IFERROR(__xludf.DUMMYFUNCTION("""COMPUTED_VALUE"""),45338.66666666667)</f>
        <v>45338.66667</v>
      </c>
      <c r="E8" s="1">
        <f>IFERROR(__xludf.DUMMYFUNCTION("""COMPUTED_VALUE"""),741.25)</f>
        <v>741.25</v>
      </c>
      <c r="G8" s="2">
        <f>IFERROR(__xludf.DUMMYFUNCTION("""COMPUTED_VALUE"""),45338.66666666667)</f>
        <v>45338.66667</v>
      </c>
      <c r="H8" s="1">
        <f>IFERROR(__xludf.DUMMYFUNCTION("""COMPUTED_VALUE"""),711.6)</f>
        <v>711.6</v>
      </c>
      <c r="J8" s="2">
        <f>IFERROR(__xludf.DUMMYFUNCTION("""COMPUTED_VALUE"""),45338.66666666667)</f>
        <v>45338.66667</v>
      </c>
      <c r="K8" s="1">
        <f>IFERROR(__xludf.DUMMYFUNCTION("""COMPUTED_VALUE"""),723.5)</f>
        <v>723.5</v>
      </c>
      <c r="M8" s="2">
        <f>IFERROR(__xludf.DUMMYFUNCTION("""COMPUTED_VALUE"""),45338.66666666667)</f>
        <v>45338.66667</v>
      </c>
      <c r="N8" s="1">
        <f>IFERROR(__xludf.DUMMYFUNCTION("""COMPUTED_VALUE"""),2.35754518E8)</f>
        <v>235754518</v>
      </c>
    </row>
    <row r="9">
      <c r="A9" s="2">
        <f>IFERROR(__xludf.DUMMYFUNCTION("""COMPUTED_VALUE"""),45345.66666666667)</f>
        <v>45345.66667</v>
      </c>
      <c r="B9" s="1">
        <f>IFERROR(__xludf.DUMMYFUNCTION("""COMPUTED_VALUE"""),717.82)</f>
        <v>717.82</v>
      </c>
      <c r="D9" s="2">
        <f>IFERROR(__xludf.DUMMYFUNCTION("""COMPUTED_VALUE"""),45345.66666666667)</f>
        <v>45345.66667</v>
      </c>
      <c r="E9" s="1">
        <f>IFERROR(__xludf.DUMMYFUNCTION("""COMPUTED_VALUE"""),719.83)</f>
        <v>719.83</v>
      </c>
      <c r="G9" s="2">
        <f>IFERROR(__xludf.DUMMYFUNCTION("""COMPUTED_VALUE"""),45345.66666666667)</f>
        <v>45345.66667</v>
      </c>
      <c r="H9" s="1">
        <f>IFERROR(__xludf.DUMMYFUNCTION("""COMPUTED_VALUE"""),689.4)</f>
        <v>689.4</v>
      </c>
      <c r="J9" s="2">
        <f>IFERROR(__xludf.DUMMYFUNCTION("""COMPUTED_VALUE"""),45345.66666666667)</f>
        <v>45345.66667</v>
      </c>
      <c r="K9" s="1">
        <f>IFERROR(__xludf.DUMMYFUNCTION("""COMPUTED_VALUE"""),711.88)</f>
        <v>711.88</v>
      </c>
      <c r="M9" s="2">
        <f>IFERROR(__xludf.DUMMYFUNCTION("""COMPUTED_VALUE"""),45345.66666666667)</f>
        <v>45345.66667</v>
      </c>
      <c r="N9" s="1">
        <f>IFERROR(__xludf.DUMMYFUNCTION("""COMPUTED_VALUE"""),1.59455511E8)</f>
        <v>159455511</v>
      </c>
    </row>
    <row r="10">
      <c r="A10" s="2">
        <f>IFERROR(__xludf.DUMMYFUNCTION("""COMPUTED_VALUE"""),45352.66666666667)</f>
        <v>45352.66667</v>
      </c>
      <c r="B10" s="1">
        <f>IFERROR(__xludf.DUMMYFUNCTION("""COMPUTED_VALUE"""),709.75)</f>
        <v>709.75</v>
      </c>
      <c r="D10" s="2">
        <f>IFERROR(__xludf.DUMMYFUNCTION("""COMPUTED_VALUE"""),45352.66666666667)</f>
        <v>45352.66667</v>
      </c>
      <c r="E10" s="1">
        <f>IFERROR(__xludf.DUMMYFUNCTION("""COMPUTED_VALUE"""),731.22)</f>
        <v>731.22</v>
      </c>
      <c r="G10" s="2">
        <f>IFERROR(__xludf.DUMMYFUNCTION("""COMPUTED_VALUE"""),45352.66666666667)</f>
        <v>45352.66667</v>
      </c>
      <c r="H10" s="1">
        <f>IFERROR(__xludf.DUMMYFUNCTION("""COMPUTED_VALUE"""),700.85)</f>
        <v>700.85</v>
      </c>
      <c r="J10" s="2">
        <f>IFERROR(__xludf.DUMMYFUNCTION("""COMPUTED_VALUE"""),45352.66666666667)</f>
        <v>45352.66667</v>
      </c>
      <c r="K10" s="1">
        <f>IFERROR(__xludf.DUMMYFUNCTION("""COMPUTED_VALUE"""),717.16)</f>
        <v>717.16</v>
      </c>
      <c r="M10" s="2">
        <f>IFERROR(__xludf.DUMMYFUNCTION("""COMPUTED_VALUE"""),45352.66666666667)</f>
        <v>45352.66667</v>
      </c>
      <c r="N10" s="1">
        <f>IFERROR(__xludf.DUMMYFUNCTION("""COMPUTED_VALUE"""),1.57522223E8)</f>
        <v>157522223</v>
      </c>
    </row>
    <row r="11">
      <c r="A11" s="2">
        <f>IFERROR(__xludf.DUMMYFUNCTION("""COMPUTED_VALUE"""),45359.66666666667)</f>
        <v>45359.66667</v>
      </c>
      <c r="B11" s="1">
        <f>IFERROR(__xludf.DUMMYFUNCTION("""COMPUTED_VALUE"""),715.01)</f>
        <v>715.01</v>
      </c>
      <c r="D11" s="2">
        <f>IFERROR(__xludf.DUMMYFUNCTION("""COMPUTED_VALUE"""),45359.66666666667)</f>
        <v>45359.66667</v>
      </c>
      <c r="E11" s="1">
        <f>IFERROR(__xludf.DUMMYFUNCTION("""COMPUTED_VALUE"""),719.04)</f>
        <v>719.04</v>
      </c>
      <c r="G11" s="2">
        <f>IFERROR(__xludf.DUMMYFUNCTION("""COMPUTED_VALUE"""),45359.66666666667)</f>
        <v>45359.66667</v>
      </c>
      <c r="H11" s="1">
        <f>IFERROR(__xludf.DUMMYFUNCTION("""COMPUTED_VALUE"""),693.76)</f>
        <v>693.76</v>
      </c>
      <c r="J11" s="2">
        <f>IFERROR(__xludf.DUMMYFUNCTION("""COMPUTED_VALUE"""),45359.66666666667)</f>
        <v>45359.66667</v>
      </c>
      <c r="K11" s="1">
        <f>IFERROR(__xludf.DUMMYFUNCTION("""COMPUTED_VALUE"""),702.85)</f>
        <v>702.85</v>
      </c>
      <c r="M11" s="2">
        <f>IFERROR(__xludf.DUMMYFUNCTION("""COMPUTED_VALUE"""),45359.66666666667)</f>
        <v>45359.66667</v>
      </c>
      <c r="N11" s="1">
        <f>IFERROR(__xludf.DUMMYFUNCTION("""COMPUTED_VALUE"""),1.33269765E8)</f>
        <v>133269765</v>
      </c>
    </row>
    <row r="12">
      <c r="A12" s="2">
        <f>IFERROR(__xludf.DUMMYFUNCTION("""COMPUTED_VALUE"""),45366.66666666667)</f>
        <v>45366.66667</v>
      </c>
      <c r="B12" s="1">
        <f>IFERROR(__xludf.DUMMYFUNCTION("""COMPUTED_VALUE"""),700.84)</f>
        <v>700.84</v>
      </c>
      <c r="D12" s="2">
        <f>IFERROR(__xludf.DUMMYFUNCTION("""COMPUTED_VALUE"""),45366.66666666667)</f>
        <v>45366.66667</v>
      </c>
      <c r="E12" s="1">
        <f>IFERROR(__xludf.DUMMYFUNCTION("""COMPUTED_VALUE"""),723.43)</f>
        <v>723.43</v>
      </c>
      <c r="G12" s="2">
        <f>IFERROR(__xludf.DUMMYFUNCTION("""COMPUTED_VALUE"""),45366.66666666667)</f>
        <v>45366.66667</v>
      </c>
      <c r="H12" s="1">
        <f>IFERROR(__xludf.DUMMYFUNCTION("""COMPUTED_VALUE"""),696.08)</f>
        <v>696.08</v>
      </c>
      <c r="J12" s="2">
        <f>IFERROR(__xludf.DUMMYFUNCTION("""COMPUTED_VALUE"""),45366.66666666667)</f>
        <v>45366.66667</v>
      </c>
      <c r="K12" s="1">
        <f>IFERROR(__xludf.DUMMYFUNCTION("""COMPUTED_VALUE"""),696.76)</f>
        <v>696.76</v>
      </c>
      <c r="M12" s="2">
        <f>IFERROR(__xludf.DUMMYFUNCTION("""COMPUTED_VALUE"""),45366.66666666667)</f>
        <v>45366.66667</v>
      </c>
      <c r="N12" s="1">
        <f>IFERROR(__xludf.DUMMYFUNCTION("""COMPUTED_VALUE"""),1.37463007E8)</f>
        <v>137463007</v>
      </c>
    </row>
    <row r="13">
      <c r="A13" s="2">
        <f>IFERROR(__xludf.DUMMYFUNCTION("""COMPUTED_VALUE"""),45373.66666666667)</f>
        <v>45373.66667</v>
      </c>
      <c r="B13" s="1">
        <f>IFERROR(__xludf.DUMMYFUNCTION("""COMPUTED_VALUE"""),698.87)</f>
        <v>698.87</v>
      </c>
      <c r="D13" s="2">
        <f>IFERROR(__xludf.DUMMYFUNCTION("""COMPUTED_VALUE"""),45373.66666666667)</f>
        <v>45373.66667</v>
      </c>
      <c r="E13" s="1">
        <f>IFERROR(__xludf.DUMMYFUNCTION("""COMPUTED_VALUE"""),737.53)</f>
        <v>737.53</v>
      </c>
      <c r="G13" s="2">
        <f>IFERROR(__xludf.DUMMYFUNCTION("""COMPUTED_VALUE"""),45373.66666666667)</f>
        <v>45373.66667</v>
      </c>
      <c r="H13" s="1">
        <f>IFERROR(__xludf.DUMMYFUNCTION("""COMPUTED_VALUE"""),696.05)</f>
        <v>696.05</v>
      </c>
      <c r="J13" s="2">
        <f>IFERROR(__xludf.DUMMYFUNCTION("""COMPUTED_VALUE"""),45373.66666666667)</f>
        <v>45373.66667</v>
      </c>
      <c r="K13" s="1">
        <f>IFERROR(__xludf.DUMMYFUNCTION("""COMPUTED_VALUE"""),724.75)</f>
        <v>724.75</v>
      </c>
      <c r="M13" s="2">
        <f>IFERROR(__xludf.DUMMYFUNCTION("""COMPUTED_VALUE"""),45373.66666666667)</f>
        <v>45373.66667</v>
      </c>
      <c r="N13" s="1">
        <f>IFERROR(__xludf.DUMMYFUNCTION("""COMPUTED_VALUE"""),1.41747312E8)</f>
        <v>141747312</v>
      </c>
    </row>
    <row r="14">
      <c r="A14" s="2">
        <f>IFERROR(__xludf.DUMMYFUNCTION("""COMPUTED_VALUE"""),45379.66666666667)</f>
        <v>45379.66667</v>
      </c>
      <c r="B14" s="1">
        <f>IFERROR(__xludf.DUMMYFUNCTION("""COMPUTED_VALUE"""),725.46)</f>
        <v>725.46</v>
      </c>
      <c r="D14" s="2">
        <f>IFERROR(__xludf.DUMMYFUNCTION("""COMPUTED_VALUE"""),45379.66666666667)</f>
        <v>45379.66667</v>
      </c>
      <c r="E14" s="1">
        <f>IFERROR(__xludf.DUMMYFUNCTION("""COMPUTED_VALUE"""),749.45)</f>
        <v>749.45</v>
      </c>
      <c r="G14" s="2">
        <f>IFERROR(__xludf.DUMMYFUNCTION("""COMPUTED_VALUE"""),45379.66666666667)</f>
        <v>45379.66667</v>
      </c>
      <c r="H14" s="1">
        <f>IFERROR(__xludf.DUMMYFUNCTION("""COMPUTED_VALUE"""),722.2)</f>
        <v>722.2</v>
      </c>
      <c r="J14" s="2">
        <f>IFERROR(__xludf.DUMMYFUNCTION("""COMPUTED_VALUE"""),45379.66666666667)</f>
        <v>45379.66667</v>
      </c>
      <c r="K14" s="1">
        <f>IFERROR(__xludf.DUMMYFUNCTION("""COMPUTED_VALUE"""),738.67)</f>
        <v>738.67</v>
      </c>
      <c r="M14" s="2">
        <f>IFERROR(__xludf.DUMMYFUNCTION("""COMPUTED_VALUE"""),45379.66666666667)</f>
        <v>45379.66667</v>
      </c>
      <c r="N14" s="1">
        <f>IFERROR(__xludf.DUMMYFUNCTION("""COMPUTED_VALUE"""),1.36891661E8)</f>
        <v>136891661</v>
      </c>
    </row>
    <row r="15">
      <c r="A15" s="2">
        <f>IFERROR(__xludf.DUMMYFUNCTION("""COMPUTED_VALUE"""),45387.66666666667)</f>
        <v>45387.66667</v>
      </c>
      <c r="B15" s="1">
        <f>IFERROR(__xludf.DUMMYFUNCTION("""COMPUTED_VALUE"""),741.31)</f>
        <v>741.31</v>
      </c>
      <c r="D15" s="2">
        <f>IFERROR(__xludf.DUMMYFUNCTION("""COMPUTED_VALUE"""),45387.66666666667)</f>
        <v>45387.66667</v>
      </c>
      <c r="E15" s="1">
        <f>IFERROR(__xludf.DUMMYFUNCTION("""COMPUTED_VALUE"""),758.69)</f>
        <v>758.69</v>
      </c>
      <c r="G15" s="2">
        <f>IFERROR(__xludf.DUMMYFUNCTION("""COMPUTED_VALUE"""),45387.66666666667)</f>
        <v>45387.66667</v>
      </c>
      <c r="H15" s="1">
        <f>IFERROR(__xludf.DUMMYFUNCTION("""COMPUTED_VALUE"""),726.26)</f>
        <v>726.26</v>
      </c>
      <c r="J15" s="2">
        <f>IFERROR(__xludf.DUMMYFUNCTION("""COMPUTED_VALUE"""),45387.66666666667)</f>
        <v>45387.66667</v>
      </c>
      <c r="K15" s="1">
        <f>IFERROR(__xludf.DUMMYFUNCTION("""COMPUTED_VALUE"""),745.08)</f>
        <v>745.08</v>
      </c>
      <c r="M15" s="2">
        <f>IFERROR(__xludf.DUMMYFUNCTION("""COMPUTED_VALUE"""),45387.66666666667)</f>
        <v>45387.66667</v>
      </c>
      <c r="N15" s="1">
        <f>IFERROR(__xludf.DUMMYFUNCTION("""COMPUTED_VALUE"""),1.37400976E8)</f>
        <v>137400976</v>
      </c>
    </row>
    <row r="16">
      <c r="A16" s="2">
        <f>IFERROR(__xludf.DUMMYFUNCTION("""COMPUTED_VALUE"""),45394.66666666667)</f>
        <v>45394.66667</v>
      </c>
      <c r="B16" s="1">
        <f>IFERROR(__xludf.DUMMYFUNCTION("""COMPUTED_VALUE"""),747.96)</f>
        <v>747.96</v>
      </c>
      <c r="D16" s="2">
        <f>IFERROR(__xludf.DUMMYFUNCTION("""COMPUTED_VALUE"""),45394.66666666667)</f>
        <v>45394.66667</v>
      </c>
      <c r="E16" s="1">
        <f>IFERROR(__xludf.DUMMYFUNCTION("""COMPUTED_VALUE"""),749.39)</f>
        <v>749.39</v>
      </c>
      <c r="G16" s="2">
        <f>IFERROR(__xludf.DUMMYFUNCTION("""COMPUTED_VALUE"""),45394.66666666667)</f>
        <v>45394.66667</v>
      </c>
      <c r="H16" s="1">
        <f>IFERROR(__xludf.DUMMYFUNCTION("""COMPUTED_VALUE"""),701.71)</f>
        <v>701.71</v>
      </c>
      <c r="J16" s="2">
        <f>IFERROR(__xludf.DUMMYFUNCTION("""COMPUTED_VALUE"""),45394.66666666667)</f>
        <v>45394.66667</v>
      </c>
      <c r="K16" s="1">
        <f>IFERROR(__xludf.DUMMYFUNCTION("""COMPUTED_VALUE"""),703.3)</f>
        <v>703.3</v>
      </c>
      <c r="M16" s="2">
        <f>IFERROR(__xludf.DUMMYFUNCTION("""COMPUTED_VALUE"""),45394.66666666667)</f>
        <v>45394.66667</v>
      </c>
      <c r="N16" s="1">
        <f>IFERROR(__xludf.DUMMYFUNCTION("""COMPUTED_VALUE"""),1.2360979E8)</f>
        <v>123609790</v>
      </c>
    </row>
    <row r="17">
      <c r="A17" s="2">
        <f>IFERROR(__xludf.DUMMYFUNCTION("""COMPUTED_VALUE"""),45401.66666666667)</f>
        <v>45401.66667</v>
      </c>
      <c r="B17" s="1">
        <f>IFERROR(__xludf.DUMMYFUNCTION("""COMPUTED_VALUE"""),710.16)</f>
        <v>710.16</v>
      </c>
      <c r="D17" s="2">
        <f>IFERROR(__xludf.DUMMYFUNCTION("""COMPUTED_VALUE"""),45401.66666666667)</f>
        <v>45401.66667</v>
      </c>
      <c r="E17" s="1">
        <f>IFERROR(__xludf.DUMMYFUNCTION("""COMPUTED_VALUE"""),719.36)</f>
        <v>719.36</v>
      </c>
      <c r="G17" s="2">
        <f>IFERROR(__xludf.DUMMYFUNCTION("""COMPUTED_VALUE"""),45401.66666666667)</f>
        <v>45401.66667</v>
      </c>
      <c r="H17" s="1">
        <f>IFERROR(__xludf.DUMMYFUNCTION("""COMPUTED_VALUE"""),659.9)</f>
        <v>659.9</v>
      </c>
      <c r="J17" s="2">
        <f>IFERROR(__xludf.DUMMYFUNCTION("""COMPUTED_VALUE"""),45401.66666666667)</f>
        <v>45401.66667</v>
      </c>
      <c r="K17" s="1">
        <f>IFERROR(__xludf.DUMMYFUNCTION("""COMPUTED_VALUE"""),663.2)</f>
        <v>663.2</v>
      </c>
      <c r="M17" s="2">
        <f>IFERROR(__xludf.DUMMYFUNCTION("""COMPUTED_VALUE"""),45401.66666666667)</f>
        <v>45401.66667</v>
      </c>
      <c r="N17" s="1">
        <f>IFERROR(__xludf.DUMMYFUNCTION("""COMPUTED_VALUE"""),1.75797249E8)</f>
        <v>175797249</v>
      </c>
    </row>
    <row r="18">
      <c r="A18" s="2">
        <f>IFERROR(__xludf.DUMMYFUNCTION("""COMPUTED_VALUE"""),45408.66666666667)</f>
        <v>45408.66667</v>
      </c>
      <c r="B18" s="1">
        <f>IFERROR(__xludf.DUMMYFUNCTION("""COMPUTED_VALUE"""),669.24)</f>
        <v>669.24</v>
      </c>
      <c r="D18" s="2">
        <f>IFERROR(__xludf.DUMMYFUNCTION("""COMPUTED_VALUE"""),45408.66666666667)</f>
        <v>45408.66667</v>
      </c>
      <c r="E18" s="1">
        <f>IFERROR(__xludf.DUMMYFUNCTION("""COMPUTED_VALUE"""),684.2)</f>
        <v>684.2</v>
      </c>
      <c r="G18" s="2">
        <f>IFERROR(__xludf.DUMMYFUNCTION("""COMPUTED_VALUE"""),45408.66666666667)</f>
        <v>45408.66667</v>
      </c>
      <c r="H18" s="1">
        <f>IFERROR(__xludf.DUMMYFUNCTION("""COMPUTED_VALUE"""),663.27)</f>
        <v>663.27</v>
      </c>
      <c r="J18" s="2">
        <f>IFERROR(__xludf.DUMMYFUNCTION("""COMPUTED_VALUE"""),45408.66666666667)</f>
        <v>45408.66667</v>
      </c>
      <c r="K18" s="1">
        <f>IFERROR(__xludf.DUMMYFUNCTION("""COMPUTED_VALUE"""),670.7)</f>
        <v>670.7</v>
      </c>
      <c r="M18" s="2">
        <f>IFERROR(__xludf.DUMMYFUNCTION("""COMPUTED_VALUE"""),45408.66666666667)</f>
        <v>45408.66667</v>
      </c>
      <c r="N18" s="1">
        <f>IFERROR(__xludf.DUMMYFUNCTION("""COMPUTED_VALUE"""),1.62728417E8)</f>
        <v>162728417</v>
      </c>
    </row>
    <row r="19">
      <c r="A19" s="2">
        <f>IFERROR(__xludf.DUMMYFUNCTION("""COMPUTED_VALUE"""),45415.66666666667)</f>
        <v>45415.66667</v>
      </c>
      <c r="B19" s="1">
        <f>IFERROR(__xludf.DUMMYFUNCTION("""COMPUTED_VALUE"""),679.05)</f>
        <v>679.05</v>
      </c>
      <c r="D19" s="2">
        <f>IFERROR(__xludf.DUMMYFUNCTION("""COMPUTED_VALUE"""),45415.66666666667)</f>
        <v>45415.66667</v>
      </c>
      <c r="E19" s="1">
        <f>IFERROR(__xludf.DUMMYFUNCTION("""COMPUTED_VALUE"""),687.45)</f>
        <v>687.45</v>
      </c>
      <c r="G19" s="2">
        <f>IFERROR(__xludf.DUMMYFUNCTION("""COMPUTED_VALUE"""),45415.66666666667)</f>
        <v>45415.66667</v>
      </c>
      <c r="H19" s="1">
        <f>IFERROR(__xludf.DUMMYFUNCTION("""COMPUTED_VALUE"""),647.26)</f>
        <v>647.26</v>
      </c>
      <c r="J19" s="2">
        <f>IFERROR(__xludf.DUMMYFUNCTION("""COMPUTED_VALUE"""),45415.66666666667)</f>
        <v>45415.66667</v>
      </c>
      <c r="K19" s="1">
        <f>IFERROR(__xludf.DUMMYFUNCTION("""COMPUTED_VALUE"""),670.47)</f>
        <v>670.47</v>
      </c>
      <c r="M19" s="2">
        <f>IFERROR(__xludf.DUMMYFUNCTION("""COMPUTED_VALUE"""),45415.66666666667)</f>
        <v>45415.66667</v>
      </c>
      <c r="N19" s="1">
        <f>IFERROR(__xludf.DUMMYFUNCTION("""COMPUTED_VALUE"""),2.3176877E8)</f>
        <v>231768770</v>
      </c>
    </row>
    <row r="20">
      <c r="A20" s="2">
        <f>IFERROR(__xludf.DUMMYFUNCTION("""COMPUTED_VALUE"""),45422.66666666667)</f>
        <v>45422.66667</v>
      </c>
      <c r="B20" s="1">
        <f>IFERROR(__xludf.DUMMYFUNCTION("""COMPUTED_VALUE"""),676.57)</f>
        <v>676.57</v>
      </c>
      <c r="D20" s="2">
        <f>IFERROR(__xludf.DUMMYFUNCTION("""COMPUTED_VALUE"""),45422.66666666667)</f>
        <v>45422.66667</v>
      </c>
      <c r="E20" s="1">
        <f>IFERROR(__xludf.DUMMYFUNCTION("""COMPUTED_VALUE"""),692.99)</f>
        <v>692.99</v>
      </c>
      <c r="G20" s="2">
        <f>IFERROR(__xludf.DUMMYFUNCTION("""COMPUTED_VALUE"""),45422.66666666667)</f>
        <v>45422.66667</v>
      </c>
      <c r="H20" s="1">
        <f>IFERROR(__xludf.DUMMYFUNCTION("""COMPUTED_VALUE"""),674.06)</f>
        <v>674.06</v>
      </c>
      <c r="J20" s="2">
        <f>IFERROR(__xludf.DUMMYFUNCTION("""COMPUTED_VALUE"""),45422.66666666667)</f>
        <v>45422.66667</v>
      </c>
      <c r="K20" s="1">
        <f>IFERROR(__xludf.DUMMYFUNCTION("""COMPUTED_VALUE"""),677.1)</f>
        <v>677.1</v>
      </c>
      <c r="M20" s="2">
        <f>IFERROR(__xludf.DUMMYFUNCTION("""COMPUTED_VALUE"""),45422.66666666667)</f>
        <v>45422.66667</v>
      </c>
      <c r="N20" s="1">
        <f>IFERROR(__xludf.DUMMYFUNCTION("""COMPUTED_VALUE"""),1.51151635E8)</f>
        <v>151151635</v>
      </c>
    </row>
    <row r="21">
      <c r="A21" s="2">
        <f>IFERROR(__xludf.DUMMYFUNCTION("""COMPUTED_VALUE"""),45429.66666666667)</f>
        <v>45429.66667</v>
      </c>
      <c r="B21" s="1">
        <f>IFERROR(__xludf.DUMMYFUNCTION("""COMPUTED_VALUE"""),683.68)</f>
        <v>683.68</v>
      </c>
      <c r="D21" s="2">
        <f>IFERROR(__xludf.DUMMYFUNCTION("""COMPUTED_VALUE"""),45429.66666666667)</f>
        <v>45429.66667</v>
      </c>
      <c r="E21" s="1">
        <f>IFERROR(__xludf.DUMMYFUNCTION("""COMPUTED_VALUE"""),692.7)</f>
        <v>692.7</v>
      </c>
      <c r="G21" s="2">
        <f>IFERROR(__xludf.DUMMYFUNCTION("""COMPUTED_VALUE"""),45429.66666666667)</f>
        <v>45429.66667</v>
      </c>
      <c r="H21" s="1">
        <f>IFERROR(__xludf.DUMMYFUNCTION("""COMPUTED_VALUE"""),676.82)</f>
        <v>676.82</v>
      </c>
      <c r="J21" s="2">
        <f>IFERROR(__xludf.DUMMYFUNCTION("""COMPUTED_VALUE"""),45429.66666666667)</f>
        <v>45429.66667</v>
      </c>
      <c r="K21" s="1">
        <f>IFERROR(__xludf.DUMMYFUNCTION("""COMPUTED_VALUE"""),681.01)</f>
        <v>681.01</v>
      </c>
      <c r="M21" s="2">
        <f>IFERROR(__xludf.DUMMYFUNCTION("""COMPUTED_VALUE"""),45429.66666666667)</f>
        <v>45429.66667</v>
      </c>
      <c r="N21" s="1">
        <f>IFERROR(__xludf.DUMMYFUNCTION("""COMPUTED_VALUE"""),1.39570908E8)</f>
        <v>139570908</v>
      </c>
    </row>
    <row r="22">
      <c r="A22" s="2">
        <f>IFERROR(__xludf.DUMMYFUNCTION("""COMPUTED_VALUE"""),45436.66666666667)</f>
        <v>45436.66667</v>
      </c>
      <c r="B22" s="1">
        <f>IFERROR(__xludf.DUMMYFUNCTION("""COMPUTED_VALUE"""),682.06)</f>
        <v>682.06</v>
      </c>
      <c r="D22" s="2">
        <f>IFERROR(__xludf.DUMMYFUNCTION("""COMPUTED_VALUE"""),45436.66666666667)</f>
        <v>45436.66667</v>
      </c>
      <c r="E22" s="1">
        <f>IFERROR(__xludf.DUMMYFUNCTION("""COMPUTED_VALUE"""),684.63)</f>
        <v>684.63</v>
      </c>
      <c r="G22" s="2">
        <f>IFERROR(__xludf.DUMMYFUNCTION("""COMPUTED_VALUE"""),45436.66666666667)</f>
        <v>45436.66667</v>
      </c>
      <c r="H22" s="1">
        <f>IFERROR(__xludf.DUMMYFUNCTION("""COMPUTED_VALUE"""),644.41)</f>
        <v>644.41</v>
      </c>
      <c r="J22" s="2">
        <f>IFERROR(__xludf.DUMMYFUNCTION("""COMPUTED_VALUE"""),45436.66666666667)</f>
        <v>45436.66667</v>
      </c>
      <c r="K22" s="1">
        <f>IFERROR(__xludf.DUMMYFUNCTION("""COMPUTED_VALUE"""),654.75)</f>
        <v>654.75</v>
      </c>
      <c r="M22" s="2">
        <f>IFERROR(__xludf.DUMMYFUNCTION("""COMPUTED_VALUE"""),45436.66666666667)</f>
        <v>45436.66667</v>
      </c>
      <c r="N22" s="1">
        <f>IFERROR(__xludf.DUMMYFUNCTION("""COMPUTED_VALUE"""),1.56724534E8)</f>
        <v>156724534</v>
      </c>
    </row>
    <row r="23">
      <c r="A23" s="2">
        <f>IFERROR(__xludf.DUMMYFUNCTION("""COMPUTED_VALUE"""),45443.66666666667)</f>
        <v>45443.66667</v>
      </c>
      <c r="B23" s="1">
        <f>IFERROR(__xludf.DUMMYFUNCTION("""COMPUTED_VALUE"""),643.5)</f>
        <v>643.5</v>
      </c>
      <c r="D23" s="2">
        <f>IFERROR(__xludf.DUMMYFUNCTION("""COMPUTED_VALUE"""),45443.66666666667)</f>
        <v>45443.66667</v>
      </c>
      <c r="E23" s="1">
        <f>IFERROR(__xludf.DUMMYFUNCTION("""COMPUTED_VALUE"""),643.89)</f>
        <v>643.89</v>
      </c>
      <c r="G23" s="2">
        <f>IFERROR(__xludf.DUMMYFUNCTION("""COMPUTED_VALUE"""),45443.66666666667)</f>
        <v>45443.66667</v>
      </c>
      <c r="H23" s="1">
        <f>IFERROR(__xludf.DUMMYFUNCTION("""COMPUTED_VALUE"""),620.27)</f>
        <v>620.27</v>
      </c>
      <c r="J23" s="2">
        <f>IFERROR(__xludf.DUMMYFUNCTION("""COMPUTED_VALUE"""),45443.66666666667)</f>
        <v>45443.66667</v>
      </c>
      <c r="K23" s="1">
        <f>IFERROR(__xludf.DUMMYFUNCTION("""COMPUTED_VALUE"""),640.55)</f>
        <v>640.55</v>
      </c>
      <c r="M23" s="2">
        <f>IFERROR(__xludf.DUMMYFUNCTION("""COMPUTED_VALUE"""),45443.66666666667)</f>
        <v>45443.66667</v>
      </c>
      <c r="N23" s="1">
        <f>IFERROR(__xludf.DUMMYFUNCTION("""COMPUTED_VALUE"""),2.1113447E8)</f>
        <v>211134470</v>
      </c>
    </row>
    <row r="24">
      <c r="A24" s="2">
        <f>IFERROR(__xludf.DUMMYFUNCTION("""COMPUTED_VALUE"""),45450.66666666667)</f>
        <v>45450.66667</v>
      </c>
      <c r="B24" s="1">
        <f>IFERROR(__xludf.DUMMYFUNCTION("""COMPUTED_VALUE"""),643.78)</f>
        <v>643.78</v>
      </c>
      <c r="D24" s="2">
        <f>IFERROR(__xludf.DUMMYFUNCTION("""COMPUTED_VALUE"""),45450.66666666667)</f>
        <v>45450.66667</v>
      </c>
      <c r="E24" s="1">
        <f>IFERROR(__xludf.DUMMYFUNCTION("""COMPUTED_VALUE"""),654.99)</f>
        <v>654.99</v>
      </c>
      <c r="G24" s="2">
        <f>IFERROR(__xludf.DUMMYFUNCTION("""COMPUTED_VALUE"""),45450.66666666667)</f>
        <v>45450.66667</v>
      </c>
      <c r="H24" s="1">
        <f>IFERROR(__xludf.DUMMYFUNCTION("""COMPUTED_VALUE"""),633.55)</f>
        <v>633.55</v>
      </c>
      <c r="J24" s="2">
        <f>IFERROR(__xludf.DUMMYFUNCTION("""COMPUTED_VALUE"""),45450.66666666667)</f>
        <v>45450.66667</v>
      </c>
      <c r="K24" s="1">
        <f>IFERROR(__xludf.DUMMYFUNCTION("""COMPUTED_VALUE"""),650.9)</f>
        <v>650.9</v>
      </c>
      <c r="M24" s="2">
        <f>IFERROR(__xludf.DUMMYFUNCTION("""COMPUTED_VALUE"""),45450.66666666667)</f>
        <v>45450.66667</v>
      </c>
      <c r="N24" s="1">
        <f>IFERROR(__xludf.DUMMYFUNCTION("""COMPUTED_VALUE"""),1.83121393E8)</f>
        <v>183121393</v>
      </c>
    </row>
    <row r="25">
      <c r="A25" s="2">
        <f>IFERROR(__xludf.DUMMYFUNCTION("""COMPUTED_VALUE"""),45457.66666666667)</f>
        <v>45457.66667</v>
      </c>
      <c r="B25" s="1">
        <f>IFERROR(__xludf.DUMMYFUNCTION("""COMPUTED_VALUE"""),649.86)</f>
        <v>649.86</v>
      </c>
      <c r="D25" s="2">
        <f>IFERROR(__xludf.DUMMYFUNCTION("""COMPUTED_VALUE"""),45457.66666666667)</f>
        <v>45457.66667</v>
      </c>
      <c r="E25" s="1">
        <f>IFERROR(__xludf.DUMMYFUNCTION("""COMPUTED_VALUE"""),670.85)</f>
        <v>670.85</v>
      </c>
      <c r="G25" s="2">
        <f>IFERROR(__xludf.DUMMYFUNCTION("""COMPUTED_VALUE"""),45457.66666666667)</f>
        <v>45457.66667</v>
      </c>
      <c r="H25" s="1">
        <f>IFERROR(__xludf.DUMMYFUNCTION("""COMPUTED_VALUE"""),640.32)</f>
        <v>640.32</v>
      </c>
      <c r="J25" s="2">
        <f>IFERROR(__xludf.DUMMYFUNCTION("""COMPUTED_VALUE"""),45457.66666666667)</f>
        <v>45457.66667</v>
      </c>
      <c r="K25" s="1">
        <f>IFERROR(__xludf.DUMMYFUNCTION("""COMPUTED_VALUE"""),646.56)</f>
        <v>646.56</v>
      </c>
      <c r="M25" s="2">
        <f>IFERROR(__xludf.DUMMYFUNCTION("""COMPUTED_VALUE"""),45457.66666666667)</f>
        <v>45457.66667</v>
      </c>
      <c r="N25" s="1">
        <f>IFERROR(__xludf.DUMMYFUNCTION("""COMPUTED_VALUE"""),1.61502712E8)</f>
        <v>161502712</v>
      </c>
    </row>
    <row r="26">
      <c r="A26" s="2">
        <f>IFERROR(__xludf.DUMMYFUNCTION("""COMPUTED_VALUE"""),45464.66666666667)</f>
        <v>45464.66667</v>
      </c>
      <c r="B26" s="1">
        <f>IFERROR(__xludf.DUMMYFUNCTION("""COMPUTED_VALUE"""),645.78)</f>
        <v>645.78</v>
      </c>
      <c r="D26" s="2">
        <f>IFERROR(__xludf.DUMMYFUNCTION("""COMPUTED_VALUE"""),45464.66666666667)</f>
        <v>45464.66667</v>
      </c>
      <c r="E26" s="1">
        <f>IFERROR(__xludf.DUMMYFUNCTION("""COMPUTED_VALUE"""),687.33)</f>
        <v>687.33</v>
      </c>
      <c r="G26" s="2">
        <f>IFERROR(__xludf.DUMMYFUNCTION("""COMPUTED_VALUE"""),45464.66666666667)</f>
        <v>45464.66667</v>
      </c>
      <c r="H26" s="1">
        <f>IFERROR(__xludf.DUMMYFUNCTION("""COMPUTED_VALUE"""),645.12)</f>
        <v>645.12</v>
      </c>
      <c r="J26" s="2">
        <f>IFERROR(__xludf.DUMMYFUNCTION("""COMPUTED_VALUE"""),45464.66666666667)</f>
        <v>45464.66667</v>
      </c>
      <c r="K26" s="1">
        <f>IFERROR(__xludf.DUMMYFUNCTION("""COMPUTED_VALUE"""),685.61)</f>
        <v>685.61</v>
      </c>
      <c r="M26" s="2">
        <f>IFERROR(__xludf.DUMMYFUNCTION("""COMPUTED_VALUE"""),45464.66666666667)</f>
        <v>45464.66667</v>
      </c>
      <c r="N26" s="1">
        <f>IFERROR(__xludf.DUMMYFUNCTION("""COMPUTED_VALUE"""),2.13580749E8)</f>
        <v>213580749</v>
      </c>
    </row>
    <row r="27">
      <c r="A27" s="2">
        <f>IFERROR(__xludf.DUMMYFUNCTION("""COMPUTED_VALUE"""),45471.66666666667)</f>
        <v>45471.66667</v>
      </c>
      <c r="B27" s="1">
        <f>IFERROR(__xludf.DUMMYFUNCTION("""COMPUTED_VALUE"""),684.39)</f>
        <v>684.39</v>
      </c>
      <c r="D27" s="2">
        <f>IFERROR(__xludf.DUMMYFUNCTION("""COMPUTED_VALUE"""),45471.66666666667)</f>
        <v>45471.66667</v>
      </c>
      <c r="E27" s="1">
        <f>IFERROR(__xludf.DUMMYFUNCTION("""COMPUTED_VALUE"""),684.39)</f>
        <v>684.39</v>
      </c>
      <c r="G27" s="2">
        <f>IFERROR(__xludf.DUMMYFUNCTION("""COMPUTED_VALUE"""),45471.66666666667)</f>
        <v>45471.66667</v>
      </c>
      <c r="H27" s="1">
        <f>IFERROR(__xludf.DUMMYFUNCTION("""COMPUTED_VALUE"""),656.76)</f>
        <v>656.76</v>
      </c>
      <c r="J27" s="2">
        <f>IFERROR(__xludf.DUMMYFUNCTION("""COMPUTED_VALUE"""),45471.66666666667)</f>
        <v>45471.66667</v>
      </c>
      <c r="K27" s="1">
        <f>IFERROR(__xludf.DUMMYFUNCTION("""COMPUTED_VALUE"""),674.8)</f>
        <v>674.8</v>
      </c>
      <c r="M27" s="2">
        <f>IFERROR(__xludf.DUMMYFUNCTION("""COMPUTED_VALUE"""),45471.66666666667)</f>
        <v>45471.66667</v>
      </c>
      <c r="N27" s="1">
        <f>IFERROR(__xludf.DUMMYFUNCTION("""COMPUTED_VALUE"""),2.16094438E8)</f>
        <v>216094438</v>
      </c>
    </row>
    <row r="28">
      <c r="A28" s="2">
        <f>IFERROR(__xludf.DUMMYFUNCTION("""COMPUTED_VALUE"""),45478.66666666667)</f>
        <v>45478.66667</v>
      </c>
      <c r="B28" s="1">
        <f>IFERROR(__xludf.DUMMYFUNCTION("""COMPUTED_VALUE"""),673.64)</f>
        <v>673.64</v>
      </c>
      <c r="D28" s="2">
        <f>IFERROR(__xludf.DUMMYFUNCTION("""COMPUTED_VALUE"""),45478.66666666667)</f>
        <v>45478.66667</v>
      </c>
      <c r="E28" s="1">
        <f>IFERROR(__xludf.DUMMYFUNCTION("""COMPUTED_VALUE"""),674.04)</f>
        <v>674.04</v>
      </c>
      <c r="G28" s="2">
        <f>IFERROR(__xludf.DUMMYFUNCTION("""COMPUTED_VALUE"""),45478.66666666667)</f>
        <v>45478.66667</v>
      </c>
      <c r="H28" s="1">
        <f>IFERROR(__xludf.DUMMYFUNCTION("""COMPUTED_VALUE"""),648.66)</f>
        <v>648.66</v>
      </c>
      <c r="J28" s="2">
        <f>IFERROR(__xludf.DUMMYFUNCTION("""COMPUTED_VALUE"""),45478.66666666667)</f>
        <v>45478.66667</v>
      </c>
      <c r="K28" s="1">
        <f>IFERROR(__xludf.DUMMYFUNCTION("""COMPUTED_VALUE"""),654.76)</f>
        <v>654.76</v>
      </c>
      <c r="M28" s="2">
        <f>IFERROR(__xludf.DUMMYFUNCTION("""COMPUTED_VALUE"""),45478.66666666667)</f>
        <v>45478.66667</v>
      </c>
      <c r="N28" s="1">
        <f>IFERROR(__xludf.DUMMYFUNCTION("""COMPUTED_VALUE"""),1.09273642E8)</f>
        <v>109273642</v>
      </c>
    </row>
    <row r="29">
      <c r="A29" s="2">
        <f>IFERROR(__xludf.DUMMYFUNCTION("""COMPUTED_VALUE"""),45485.66666666667)</f>
        <v>45485.66667</v>
      </c>
      <c r="B29" s="1">
        <f>IFERROR(__xludf.DUMMYFUNCTION("""COMPUTED_VALUE"""),657.77)</f>
        <v>657.77</v>
      </c>
      <c r="D29" s="2">
        <f>IFERROR(__xludf.DUMMYFUNCTION("""COMPUTED_VALUE"""),45485.66666666667)</f>
        <v>45485.66667</v>
      </c>
      <c r="E29" s="1">
        <f>IFERROR(__xludf.DUMMYFUNCTION("""COMPUTED_VALUE"""),680.58)</f>
        <v>680.58</v>
      </c>
      <c r="G29" s="2">
        <f>IFERROR(__xludf.DUMMYFUNCTION("""COMPUTED_VALUE"""),45485.66666666667)</f>
        <v>45485.66667</v>
      </c>
      <c r="H29" s="1">
        <f>IFERROR(__xludf.DUMMYFUNCTION("""COMPUTED_VALUE"""),647.12)</f>
        <v>647.12</v>
      </c>
      <c r="J29" s="2">
        <f>IFERROR(__xludf.DUMMYFUNCTION("""COMPUTED_VALUE"""),45485.66666666667)</f>
        <v>45485.66667</v>
      </c>
      <c r="K29" s="1">
        <f>IFERROR(__xludf.DUMMYFUNCTION("""COMPUTED_VALUE"""),676.63)</f>
        <v>676.63</v>
      </c>
      <c r="M29" s="2">
        <f>IFERROR(__xludf.DUMMYFUNCTION("""COMPUTED_VALUE"""),45485.66666666667)</f>
        <v>45485.66667</v>
      </c>
      <c r="N29" s="1">
        <f>IFERROR(__xludf.DUMMYFUNCTION("""COMPUTED_VALUE"""),1.38809675E8)</f>
        <v>138809675</v>
      </c>
    </row>
    <row r="30">
      <c r="A30" s="2">
        <f>IFERROR(__xludf.DUMMYFUNCTION("""COMPUTED_VALUE"""),45492.66666666667)</f>
        <v>45492.66667</v>
      </c>
      <c r="B30" s="1">
        <f>IFERROR(__xludf.DUMMYFUNCTION("""COMPUTED_VALUE"""),678.91)</f>
        <v>678.91</v>
      </c>
      <c r="D30" s="2">
        <f>IFERROR(__xludf.DUMMYFUNCTION("""COMPUTED_VALUE"""),45492.66666666667)</f>
        <v>45492.66667</v>
      </c>
      <c r="E30" s="1">
        <f>IFERROR(__xludf.DUMMYFUNCTION("""COMPUTED_VALUE"""),685.48)</f>
        <v>685.48</v>
      </c>
      <c r="G30" s="2">
        <f>IFERROR(__xludf.DUMMYFUNCTION("""COMPUTED_VALUE"""),45492.66666666667)</f>
        <v>45492.66667</v>
      </c>
      <c r="H30" s="1">
        <f>IFERROR(__xludf.DUMMYFUNCTION("""COMPUTED_VALUE"""),647.53)</f>
        <v>647.53</v>
      </c>
      <c r="J30" s="2">
        <f>IFERROR(__xludf.DUMMYFUNCTION("""COMPUTED_VALUE"""),45492.66666666667)</f>
        <v>45492.66667</v>
      </c>
      <c r="K30" s="1">
        <f>IFERROR(__xludf.DUMMYFUNCTION("""COMPUTED_VALUE"""),653.05)</f>
        <v>653.05</v>
      </c>
      <c r="M30" s="2">
        <f>IFERROR(__xludf.DUMMYFUNCTION("""COMPUTED_VALUE"""),45492.66666666667)</f>
        <v>45492.66667</v>
      </c>
      <c r="N30" s="1">
        <f>IFERROR(__xludf.DUMMYFUNCTION("""COMPUTED_VALUE"""),1.41121912E8)</f>
        <v>141121912</v>
      </c>
    </row>
    <row r="31">
      <c r="A31" s="2">
        <f>IFERROR(__xludf.DUMMYFUNCTION("""COMPUTED_VALUE"""),45499.66666666667)</f>
        <v>45499.66667</v>
      </c>
      <c r="B31" s="1">
        <f>IFERROR(__xludf.DUMMYFUNCTION("""COMPUTED_VALUE"""),655.18)</f>
        <v>655.18</v>
      </c>
      <c r="D31" s="2">
        <f>IFERROR(__xludf.DUMMYFUNCTION("""COMPUTED_VALUE"""),45499.66666666667)</f>
        <v>45499.66667</v>
      </c>
      <c r="E31" s="1">
        <f>IFERROR(__xludf.DUMMYFUNCTION("""COMPUTED_VALUE"""),657.95)</f>
        <v>657.95</v>
      </c>
      <c r="G31" s="2">
        <f>IFERROR(__xludf.DUMMYFUNCTION("""COMPUTED_VALUE"""),45499.66666666667)</f>
        <v>45499.66667</v>
      </c>
      <c r="H31" s="1">
        <f>IFERROR(__xludf.DUMMYFUNCTION("""COMPUTED_VALUE"""),626.86)</f>
        <v>626.86</v>
      </c>
      <c r="J31" s="2">
        <f>IFERROR(__xludf.DUMMYFUNCTION("""COMPUTED_VALUE"""),45499.66666666667)</f>
        <v>45499.66667</v>
      </c>
      <c r="K31" s="1">
        <f>IFERROR(__xludf.DUMMYFUNCTION("""COMPUTED_VALUE"""),639.59)</f>
        <v>639.59</v>
      </c>
      <c r="M31" s="2">
        <f>IFERROR(__xludf.DUMMYFUNCTION("""COMPUTED_VALUE"""),45499.66666666667)</f>
        <v>45499.66667</v>
      </c>
      <c r="N31" s="1">
        <f>IFERROR(__xludf.DUMMYFUNCTION("""COMPUTED_VALUE"""),1.40085778E8)</f>
        <v>140085778</v>
      </c>
    </row>
    <row r="32">
      <c r="A32" s="2">
        <f>IFERROR(__xludf.DUMMYFUNCTION("""COMPUTED_VALUE"""),45506.66666666667)</f>
        <v>45506.66667</v>
      </c>
      <c r="B32" s="1">
        <f>IFERROR(__xludf.DUMMYFUNCTION("""COMPUTED_VALUE"""),637.89)</f>
        <v>637.89</v>
      </c>
      <c r="D32" s="2">
        <f>IFERROR(__xludf.DUMMYFUNCTION("""COMPUTED_VALUE"""),45506.66666666667)</f>
        <v>45506.66667</v>
      </c>
      <c r="E32" s="1">
        <f>IFERROR(__xludf.DUMMYFUNCTION("""COMPUTED_VALUE"""),670.08)</f>
        <v>670.08</v>
      </c>
      <c r="G32" s="2">
        <f>IFERROR(__xludf.DUMMYFUNCTION("""COMPUTED_VALUE"""),45506.66666666667)</f>
        <v>45506.66667</v>
      </c>
      <c r="H32" s="1">
        <f>IFERROR(__xludf.DUMMYFUNCTION("""COMPUTED_VALUE"""),586.88)</f>
        <v>586.88</v>
      </c>
      <c r="J32" s="2">
        <f>IFERROR(__xludf.DUMMYFUNCTION("""COMPUTED_VALUE"""),45506.66666666667)</f>
        <v>45506.66667</v>
      </c>
      <c r="K32" s="1">
        <f>IFERROR(__xludf.DUMMYFUNCTION("""COMPUTED_VALUE"""),596.33)</f>
        <v>596.33</v>
      </c>
      <c r="M32" s="2">
        <f>IFERROR(__xludf.DUMMYFUNCTION("""COMPUTED_VALUE"""),45506.66666666667)</f>
        <v>45506.66667</v>
      </c>
      <c r="N32" s="1">
        <f>IFERROR(__xludf.DUMMYFUNCTION("""COMPUTED_VALUE"""),2.27654902E8)</f>
        <v>227654902</v>
      </c>
    </row>
    <row r="33">
      <c r="A33" s="2">
        <f>IFERROR(__xludf.DUMMYFUNCTION("""COMPUTED_VALUE"""),45513.66666666667)</f>
        <v>45513.66667</v>
      </c>
      <c r="B33" s="1">
        <f>IFERROR(__xludf.DUMMYFUNCTION("""COMPUTED_VALUE"""),560.35)</f>
        <v>560.35</v>
      </c>
      <c r="D33" s="2">
        <f>IFERROR(__xludf.DUMMYFUNCTION("""COMPUTED_VALUE"""),45513.66666666667)</f>
        <v>45513.66667</v>
      </c>
      <c r="E33" s="1">
        <f>IFERROR(__xludf.DUMMYFUNCTION("""COMPUTED_VALUE"""),604.47)</f>
        <v>604.47</v>
      </c>
      <c r="G33" s="2">
        <f>IFERROR(__xludf.DUMMYFUNCTION("""COMPUTED_VALUE"""),45513.66666666667)</f>
        <v>45513.66667</v>
      </c>
      <c r="H33" s="1">
        <f>IFERROR(__xludf.DUMMYFUNCTION("""COMPUTED_VALUE"""),559.95)</f>
        <v>559.95</v>
      </c>
      <c r="J33" s="2">
        <f>IFERROR(__xludf.DUMMYFUNCTION("""COMPUTED_VALUE"""),45513.66666666667)</f>
        <v>45513.66667</v>
      </c>
      <c r="K33" s="1">
        <f>IFERROR(__xludf.DUMMYFUNCTION("""COMPUTED_VALUE"""),592.32)</f>
        <v>592.32</v>
      </c>
      <c r="M33" s="2">
        <f>IFERROR(__xludf.DUMMYFUNCTION("""COMPUTED_VALUE"""),45513.66666666667)</f>
        <v>45513.66667</v>
      </c>
      <c r="N33" s="1">
        <f>IFERROR(__xludf.DUMMYFUNCTION("""COMPUTED_VALUE"""),2.13933125E8)</f>
        <v>213933125</v>
      </c>
    </row>
    <row r="34">
      <c r="A34" s="2">
        <f>IFERROR(__xludf.DUMMYFUNCTION("""COMPUTED_VALUE"""),45520.66666666667)</f>
        <v>45520.66667</v>
      </c>
      <c r="B34" s="1">
        <f>IFERROR(__xludf.DUMMYFUNCTION("""COMPUTED_VALUE"""),594.68)</f>
        <v>594.68</v>
      </c>
      <c r="D34" s="2">
        <f>IFERROR(__xludf.DUMMYFUNCTION("""COMPUTED_VALUE"""),45520.66666666667)</f>
        <v>45520.66667</v>
      </c>
      <c r="E34" s="1">
        <f>IFERROR(__xludf.DUMMYFUNCTION("""COMPUTED_VALUE"""),628.11)</f>
        <v>628.11</v>
      </c>
      <c r="G34" s="2">
        <f>IFERROR(__xludf.DUMMYFUNCTION("""COMPUTED_VALUE"""),45520.66666666667)</f>
        <v>45520.66667</v>
      </c>
      <c r="H34" s="1">
        <f>IFERROR(__xludf.DUMMYFUNCTION("""COMPUTED_VALUE"""),588.78)</f>
        <v>588.78</v>
      </c>
      <c r="J34" s="2">
        <f>IFERROR(__xludf.DUMMYFUNCTION("""COMPUTED_VALUE"""),45520.66666666667)</f>
        <v>45520.66667</v>
      </c>
      <c r="K34" s="1">
        <f>IFERROR(__xludf.DUMMYFUNCTION("""COMPUTED_VALUE"""),624.9)</f>
        <v>624.9</v>
      </c>
      <c r="M34" s="2">
        <f>IFERROR(__xludf.DUMMYFUNCTION("""COMPUTED_VALUE"""),45520.66666666667)</f>
        <v>45520.66667</v>
      </c>
      <c r="N34" s="1">
        <f>IFERROR(__xludf.DUMMYFUNCTION("""COMPUTED_VALUE"""),1.82983089E8)</f>
        <v>182983089</v>
      </c>
    </row>
    <row r="35">
      <c r="A35" s="2">
        <f>IFERROR(__xludf.DUMMYFUNCTION("""COMPUTED_VALUE"""),45527.66666666667)</f>
        <v>45527.66667</v>
      </c>
      <c r="B35" s="1">
        <f>IFERROR(__xludf.DUMMYFUNCTION("""COMPUTED_VALUE"""),625.63)</f>
        <v>625.63</v>
      </c>
      <c r="D35" s="2">
        <f>IFERROR(__xludf.DUMMYFUNCTION("""COMPUTED_VALUE"""),45527.66666666667)</f>
        <v>45527.66667</v>
      </c>
      <c r="E35" s="1">
        <f>IFERROR(__xludf.DUMMYFUNCTION("""COMPUTED_VALUE"""),642.56)</f>
        <v>642.56</v>
      </c>
      <c r="G35" s="2">
        <f>IFERROR(__xludf.DUMMYFUNCTION("""COMPUTED_VALUE"""),45527.66666666667)</f>
        <v>45527.66667</v>
      </c>
      <c r="H35" s="1">
        <f>IFERROR(__xludf.DUMMYFUNCTION("""COMPUTED_VALUE"""),624.45)</f>
        <v>624.45</v>
      </c>
      <c r="J35" s="2">
        <f>IFERROR(__xludf.DUMMYFUNCTION("""COMPUTED_VALUE"""),45527.66666666667)</f>
        <v>45527.66667</v>
      </c>
      <c r="K35" s="1">
        <f>IFERROR(__xludf.DUMMYFUNCTION("""COMPUTED_VALUE"""),640.54)</f>
        <v>640.54</v>
      </c>
      <c r="M35" s="2">
        <f>IFERROR(__xludf.DUMMYFUNCTION("""COMPUTED_VALUE"""),45527.66666666667)</f>
        <v>45527.66667</v>
      </c>
      <c r="N35" s="1">
        <f>IFERROR(__xludf.DUMMYFUNCTION("""COMPUTED_VALUE"""),1.28742058E8)</f>
        <v>128742058</v>
      </c>
    </row>
    <row r="36">
      <c r="A36" s="2">
        <f>IFERROR(__xludf.DUMMYFUNCTION("""COMPUTED_VALUE"""),45534.66666666667)</f>
        <v>45534.66667</v>
      </c>
      <c r="B36" s="1">
        <f>IFERROR(__xludf.DUMMYFUNCTION("""COMPUTED_VALUE"""),643.56)</f>
        <v>643.56</v>
      </c>
      <c r="D36" s="2">
        <f>IFERROR(__xludf.DUMMYFUNCTION("""COMPUTED_VALUE"""),45534.66666666667)</f>
        <v>45534.66667</v>
      </c>
      <c r="E36" s="1">
        <f>IFERROR(__xludf.DUMMYFUNCTION("""COMPUTED_VALUE"""),645.31)</f>
        <v>645.31</v>
      </c>
      <c r="G36" s="2">
        <f>IFERROR(__xludf.DUMMYFUNCTION("""COMPUTED_VALUE"""),45534.66666666667)</f>
        <v>45534.66667</v>
      </c>
      <c r="H36" s="1">
        <f>IFERROR(__xludf.DUMMYFUNCTION("""COMPUTED_VALUE"""),612.54)</f>
        <v>612.54</v>
      </c>
      <c r="J36" s="2">
        <f>IFERROR(__xludf.DUMMYFUNCTION("""COMPUTED_VALUE"""),45534.66666666667)</f>
        <v>45534.66667</v>
      </c>
      <c r="K36" s="1">
        <f>IFERROR(__xludf.DUMMYFUNCTION("""COMPUTED_VALUE"""),625.62)</f>
        <v>625.62</v>
      </c>
      <c r="M36" s="2">
        <f>IFERROR(__xludf.DUMMYFUNCTION("""COMPUTED_VALUE"""),45534.66666666667)</f>
        <v>45534.66667</v>
      </c>
      <c r="N36" s="1">
        <f>IFERROR(__xludf.DUMMYFUNCTION("""COMPUTED_VALUE"""),1.5016365E8)</f>
        <v>150163650</v>
      </c>
    </row>
    <row r="37">
      <c r="A37" s="2">
        <f>IFERROR(__xludf.DUMMYFUNCTION("""COMPUTED_VALUE"""),45541.66666666667)</f>
        <v>45541.66667</v>
      </c>
      <c r="B37" s="1">
        <f>IFERROR(__xludf.DUMMYFUNCTION("""COMPUTED_VALUE"""),622.43)</f>
        <v>622.43</v>
      </c>
      <c r="D37" s="2">
        <f>IFERROR(__xludf.DUMMYFUNCTION("""COMPUTED_VALUE"""),45541.66666666667)</f>
        <v>45541.66667</v>
      </c>
      <c r="E37" s="1">
        <f>IFERROR(__xludf.DUMMYFUNCTION("""COMPUTED_VALUE"""),630.43)</f>
        <v>630.43</v>
      </c>
      <c r="G37" s="2">
        <f>IFERROR(__xludf.DUMMYFUNCTION("""COMPUTED_VALUE"""),45541.66666666667)</f>
        <v>45541.66667</v>
      </c>
      <c r="H37" s="1">
        <f>IFERROR(__xludf.DUMMYFUNCTION("""COMPUTED_VALUE"""),610.84)</f>
        <v>610.84</v>
      </c>
      <c r="J37" s="2">
        <f>IFERROR(__xludf.DUMMYFUNCTION("""COMPUTED_VALUE"""),45541.66666666667)</f>
        <v>45541.66667</v>
      </c>
      <c r="K37" s="1">
        <f>IFERROR(__xludf.DUMMYFUNCTION("""COMPUTED_VALUE"""),618.18)</f>
        <v>618.18</v>
      </c>
      <c r="M37" s="2">
        <f>IFERROR(__xludf.DUMMYFUNCTION("""COMPUTED_VALUE"""),45541.66666666667)</f>
        <v>45541.66667</v>
      </c>
      <c r="N37" s="1">
        <f>IFERROR(__xludf.DUMMYFUNCTION("""COMPUTED_VALUE"""),1.2552393E8)</f>
        <v>125523930</v>
      </c>
    </row>
    <row r="38">
      <c r="A38" s="2">
        <f>IFERROR(__xludf.DUMMYFUNCTION("""COMPUTED_VALUE"""),45548.66666666667)</f>
        <v>45548.66667</v>
      </c>
      <c r="B38" s="1">
        <f>IFERROR(__xludf.DUMMYFUNCTION("""COMPUTED_VALUE"""),622.21)</f>
        <v>622.21</v>
      </c>
      <c r="D38" s="2">
        <f>IFERROR(__xludf.DUMMYFUNCTION("""COMPUTED_VALUE"""),45548.66666666667)</f>
        <v>45548.66667</v>
      </c>
      <c r="E38" s="1">
        <f>IFERROR(__xludf.DUMMYFUNCTION("""COMPUTED_VALUE"""),655.13)</f>
        <v>655.13</v>
      </c>
      <c r="G38" s="2">
        <f>IFERROR(__xludf.DUMMYFUNCTION("""COMPUTED_VALUE"""),45548.66666666667)</f>
        <v>45548.66667</v>
      </c>
      <c r="H38" s="1">
        <f>IFERROR(__xludf.DUMMYFUNCTION("""COMPUTED_VALUE"""),613.31)</f>
        <v>613.31</v>
      </c>
      <c r="J38" s="2">
        <f>IFERROR(__xludf.DUMMYFUNCTION("""COMPUTED_VALUE"""),45548.66666666667)</f>
        <v>45548.66667</v>
      </c>
      <c r="K38" s="1">
        <f>IFERROR(__xludf.DUMMYFUNCTION("""COMPUTED_VALUE"""),645.69)</f>
        <v>645.69</v>
      </c>
      <c r="M38" s="2">
        <f>IFERROR(__xludf.DUMMYFUNCTION("""COMPUTED_VALUE"""),45548.66666666667)</f>
        <v>45548.66667</v>
      </c>
      <c r="N38" s="1">
        <f>IFERROR(__xludf.DUMMYFUNCTION("""COMPUTED_VALUE"""),1.61480626E8)</f>
        <v>161480626</v>
      </c>
    </row>
    <row r="39">
      <c r="A39" s="2">
        <f>IFERROR(__xludf.DUMMYFUNCTION("""COMPUTED_VALUE"""),45555.66666666667)</f>
        <v>45555.66667</v>
      </c>
      <c r="B39" s="1">
        <f>IFERROR(__xludf.DUMMYFUNCTION("""COMPUTED_VALUE"""),647.89)</f>
        <v>647.89</v>
      </c>
      <c r="D39" s="2">
        <f>IFERROR(__xludf.DUMMYFUNCTION("""COMPUTED_VALUE"""),45555.66666666667)</f>
        <v>45555.66667</v>
      </c>
      <c r="E39" s="1">
        <f>IFERROR(__xludf.DUMMYFUNCTION("""COMPUTED_VALUE"""),671.09)</f>
        <v>671.09</v>
      </c>
      <c r="G39" s="2">
        <f>IFERROR(__xludf.DUMMYFUNCTION("""COMPUTED_VALUE"""),45555.66666666667)</f>
        <v>45555.66667</v>
      </c>
      <c r="H39" s="1">
        <f>IFERROR(__xludf.DUMMYFUNCTION("""COMPUTED_VALUE"""),644.45)</f>
        <v>644.45</v>
      </c>
      <c r="J39" s="2">
        <f>IFERROR(__xludf.DUMMYFUNCTION("""COMPUTED_VALUE"""),45555.66666666667)</f>
        <v>45555.66667</v>
      </c>
      <c r="K39" s="1">
        <f>IFERROR(__xludf.DUMMYFUNCTION("""COMPUTED_VALUE"""),664.29)</f>
        <v>664.29</v>
      </c>
      <c r="M39" s="2">
        <f>IFERROR(__xludf.DUMMYFUNCTION("""COMPUTED_VALUE"""),45555.66666666667)</f>
        <v>45555.66667</v>
      </c>
      <c r="N39" s="1">
        <f>IFERROR(__xludf.DUMMYFUNCTION("""COMPUTED_VALUE"""),1.66699609E8)</f>
        <v>166699609</v>
      </c>
    </row>
    <row r="40">
      <c r="A40" s="2">
        <f>IFERROR(__xludf.DUMMYFUNCTION("""COMPUTED_VALUE"""),45562.66666666667)</f>
        <v>45562.66667</v>
      </c>
      <c r="B40" s="1">
        <f>IFERROR(__xludf.DUMMYFUNCTION("""COMPUTED_VALUE"""),665.27)</f>
        <v>665.27</v>
      </c>
      <c r="D40" s="2">
        <f>IFERROR(__xludf.DUMMYFUNCTION("""COMPUTED_VALUE"""),45562.66666666667)</f>
        <v>45562.66667</v>
      </c>
      <c r="E40" s="1">
        <f>IFERROR(__xludf.DUMMYFUNCTION("""COMPUTED_VALUE"""),695.02)</f>
        <v>695.02</v>
      </c>
      <c r="G40" s="2">
        <f>IFERROR(__xludf.DUMMYFUNCTION("""COMPUTED_VALUE"""),45562.66666666667)</f>
        <v>45562.66667</v>
      </c>
      <c r="H40" s="1">
        <f>IFERROR(__xludf.DUMMYFUNCTION("""COMPUTED_VALUE"""),653.4)</f>
        <v>653.4</v>
      </c>
      <c r="J40" s="2">
        <f>IFERROR(__xludf.DUMMYFUNCTION("""COMPUTED_VALUE"""),45562.66666666667)</f>
        <v>45562.66667</v>
      </c>
      <c r="K40" s="1">
        <f>IFERROR(__xludf.DUMMYFUNCTION("""COMPUTED_VALUE"""),691.96)</f>
        <v>691.96</v>
      </c>
      <c r="M40" s="2">
        <f>IFERROR(__xludf.DUMMYFUNCTION("""COMPUTED_VALUE"""),45562.66666666667)</f>
        <v>45562.66667</v>
      </c>
      <c r="N40" s="1">
        <f>IFERROR(__xludf.DUMMYFUNCTION("""COMPUTED_VALUE"""),2.12603377E8)</f>
        <v>212603377</v>
      </c>
    </row>
    <row r="41">
      <c r="A41" s="2">
        <f>IFERROR(__xludf.DUMMYFUNCTION("""COMPUTED_VALUE"""),45569.66666666667)</f>
        <v>45569.66667</v>
      </c>
      <c r="B41" s="1">
        <f>IFERROR(__xludf.DUMMYFUNCTION("""COMPUTED_VALUE"""),690.89)</f>
        <v>690.89</v>
      </c>
      <c r="D41" s="2">
        <f>IFERROR(__xludf.DUMMYFUNCTION("""COMPUTED_VALUE"""),45569.66666666667)</f>
        <v>45569.66667</v>
      </c>
      <c r="E41" s="1">
        <f>IFERROR(__xludf.DUMMYFUNCTION("""COMPUTED_VALUE"""),701.61)</f>
        <v>701.61</v>
      </c>
      <c r="G41" s="2">
        <f>IFERROR(__xludf.DUMMYFUNCTION("""COMPUTED_VALUE"""),45569.66666666667)</f>
        <v>45569.66667</v>
      </c>
      <c r="H41" s="1">
        <f>IFERROR(__xludf.DUMMYFUNCTION("""COMPUTED_VALUE"""),674.69)</f>
        <v>674.69</v>
      </c>
      <c r="J41" s="2">
        <f>IFERROR(__xludf.DUMMYFUNCTION("""COMPUTED_VALUE"""),45569.66666666667)</f>
        <v>45569.66667</v>
      </c>
      <c r="K41" s="1">
        <f>IFERROR(__xludf.DUMMYFUNCTION("""COMPUTED_VALUE"""),700.94)</f>
        <v>700.94</v>
      </c>
      <c r="M41" s="2">
        <f>IFERROR(__xludf.DUMMYFUNCTION("""COMPUTED_VALUE"""),45569.66666666667)</f>
        <v>45569.66667</v>
      </c>
      <c r="N41" s="1">
        <f>IFERROR(__xludf.DUMMYFUNCTION("""COMPUTED_VALUE"""),1.65034907E8)</f>
        <v>165034907</v>
      </c>
    </row>
    <row r="42">
      <c r="A42" s="2">
        <f>IFERROR(__xludf.DUMMYFUNCTION("""COMPUTED_VALUE"""),45576.66666666667)</f>
        <v>45576.66667</v>
      </c>
      <c r="B42" s="1">
        <f>IFERROR(__xludf.DUMMYFUNCTION("""COMPUTED_VALUE"""),702.84)</f>
        <v>702.84</v>
      </c>
      <c r="D42" s="2">
        <f>IFERROR(__xludf.DUMMYFUNCTION("""COMPUTED_VALUE"""),45576.66666666667)</f>
        <v>45576.66667</v>
      </c>
      <c r="E42" s="1">
        <f>IFERROR(__xludf.DUMMYFUNCTION("""COMPUTED_VALUE"""),710.3)</f>
        <v>710.3</v>
      </c>
      <c r="G42" s="2">
        <f>IFERROR(__xludf.DUMMYFUNCTION("""COMPUTED_VALUE"""),45576.66666666667)</f>
        <v>45576.66667</v>
      </c>
      <c r="H42" s="1">
        <f>IFERROR(__xludf.DUMMYFUNCTION("""COMPUTED_VALUE"""),681.35)</f>
        <v>681.35</v>
      </c>
      <c r="J42" s="2">
        <f>IFERROR(__xludf.DUMMYFUNCTION("""COMPUTED_VALUE"""),45576.66666666667)</f>
        <v>45576.66667</v>
      </c>
      <c r="K42" s="1">
        <f>IFERROR(__xludf.DUMMYFUNCTION("""COMPUTED_VALUE"""),682.15)</f>
        <v>682.15</v>
      </c>
      <c r="M42" s="2">
        <f>IFERROR(__xludf.DUMMYFUNCTION("""COMPUTED_VALUE"""),45576.66666666667)</f>
        <v>45576.66667</v>
      </c>
      <c r="N42" s="1">
        <f>IFERROR(__xludf.DUMMYFUNCTION("""COMPUTED_VALUE"""),1.37071038E8)</f>
        <v>137071038</v>
      </c>
    </row>
    <row r="43">
      <c r="A43" s="2">
        <f>IFERROR(__xludf.DUMMYFUNCTION("""COMPUTED_VALUE"""),45583.66666666667)</f>
        <v>45583.66667</v>
      </c>
      <c r="B43" s="1">
        <f>IFERROR(__xludf.DUMMYFUNCTION("""COMPUTED_VALUE"""),692.29)</f>
        <v>692.29</v>
      </c>
      <c r="D43" s="2">
        <f>IFERROR(__xludf.DUMMYFUNCTION("""COMPUTED_VALUE"""),45583.66666666667)</f>
        <v>45583.66667</v>
      </c>
      <c r="E43" s="1">
        <f>IFERROR(__xludf.DUMMYFUNCTION("""COMPUTED_VALUE"""),697.92)</f>
        <v>697.92</v>
      </c>
      <c r="G43" s="2">
        <f>IFERROR(__xludf.DUMMYFUNCTION("""COMPUTED_VALUE"""),45583.66666666667)</f>
        <v>45583.66667</v>
      </c>
      <c r="H43" s="1">
        <f>IFERROR(__xludf.DUMMYFUNCTION("""COMPUTED_VALUE"""),679.57)</f>
        <v>679.57</v>
      </c>
      <c r="J43" s="2">
        <f>IFERROR(__xludf.DUMMYFUNCTION("""COMPUTED_VALUE"""),45583.66666666667)</f>
        <v>45583.66667</v>
      </c>
      <c r="K43" s="1">
        <f>IFERROR(__xludf.DUMMYFUNCTION("""COMPUTED_VALUE"""),690.94)</f>
        <v>690.94</v>
      </c>
      <c r="M43" s="2">
        <f>IFERROR(__xludf.DUMMYFUNCTION("""COMPUTED_VALUE"""),45583.66666666667)</f>
        <v>45583.66667</v>
      </c>
      <c r="N43" s="1">
        <f>IFERROR(__xludf.DUMMYFUNCTION("""COMPUTED_VALUE"""),1.14208758E8)</f>
        <v>114208758</v>
      </c>
    </row>
    <row r="44">
      <c r="A44" s="2">
        <f>IFERROR(__xludf.DUMMYFUNCTION("""COMPUTED_VALUE"""),45590.66666666667)</f>
        <v>45590.66667</v>
      </c>
      <c r="B44" s="1">
        <f>IFERROR(__xludf.DUMMYFUNCTION("""COMPUTED_VALUE"""),685.36)</f>
        <v>685.36</v>
      </c>
      <c r="D44" s="2">
        <f>IFERROR(__xludf.DUMMYFUNCTION("""COMPUTED_VALUE"""),45590.66666666667)</f>
        <v>45590.66667</v>
      </c>
      <c r="E44" s="1">
        <f>IFERROR(__xludf.DUMMYFUNCTION("""COMPUTED_VALUE"""),686.16)</f>
        <v>686.16</v>
      </c>
      <c r="G44" s="2">
        <f>IFERROR(__xludf.DUMMYFUNCTION("""COMPUTED_VALUE"""),45590.66666666667)</f>
        <v>45590.66667</v>
      </c>
      <c r="H44" s="1">
        <f>IFERROR(__xludf.DUMMYFUNCTION("""COMPUTED_VALUE"""),672.69)</f>
        <v>672.69</v>
      </c>
      <c r="J44" s="2">
        <f>IFERROR(__xludf.DUMMYFUNCTION("""COMPUTED_VALUE"""),45590.66666666667)</f>
        <v>45590.66667</v>
      </c>
      <c r="K44" s="1">
        <f>IFERROR(__xludf.DUMMYFUNCTION("""COMPUTED_VALUE"""),681.49)</f>
        <v>681.49</v>
      </c>
      <c r="M44" s="2">
        <f>IFERROR(__xludf.DUMMYFUNCTION("""COMPUTED_VALUE"""),45590.66666666667)</f>
        <v>45590.66667</v>
      </c>
      <c r="N44" s="1">
        <f>IFERROR(__xludf.DUMMYFUNCTION("""COMPUTED_VALUE"""),1.13456891E8)</f>
        <v>113456891</v>
      </c>
    </row>
    <row r="45">
      <c r="A45" s="2">
        <f>IFERROR(__xludf.DUMMYFUNCTION("""COMPUTED_VALUE"""),45597.66666666667)</f>
        <v>45597.66667</v>
      </c>
      <c r="B45" s="1">
        <f>IFERROR(__xludf.DUMMYFUNCTION("""COMPUTED_VALUE"""),685.44)</f>
        <v>685.44</v>
      </c>
      <c r="D45" s="2">
        <f>IFERROR(__xludf.DUMMYFUNCTION("""COMPUTED_VALUE"""),45597.66666666667)</f>
        <v>45597.66667</v>
      </c>
      <c r="E45" s="1">
        <f>IFERROR(__xludf.DUMMYFUNCTION("""COMPUTED_VALUE"""),704.74)</f>
        <v>704.74</v>
      </c>
      <c r="G45" s="2">
        <f>IFERROR(__xludf.DUMMYFUNCTION("""COMPUTED_VALUE"""),45597.66666666667)</f>
        <v>45597.66667</v>
      </c>
      <c r="H45" s="1">
        <f>IFERROR(__xludf.DUMMYFUNCTION("""COMPUTED_VALUE"""),669.98)</f>
        <v>669.98</v>
      </c>
      <c r="J45" s="2">
        <f>IFERROR(__xludf.DUMMYFUNCTION("""COMPUTED_VALUE"""),45597.66666666667)</f>
        <v>45597.66667</v>
      </c>
      <c r="K45" s="1">
        <f>IFERROR(__xludf.DUMMYFUNCTION("""COMPUTED_VALUE"""),670.33)</f>
        <v>670.33</v>
      </c>
      <c r="M45" s="2">
        <f>IFERROR(__xludf.DUMMYFUNCTION("""COMPUTED_VALUE"""),45597.66666666667)</f>
        <v>45597.66667</v>
      </c>
      <c r="N45" s="1">
        <f>IFERROR(__xludf.DUMMYFUNCTION("""COMPUTED_VALUE"""),1.49552014E8)</f>
        <v>149552014</v>
      </c>
    </row>
    <row r="46">
      <c r="A46" s="2">
        <f>IFERROR(__xludf.DUMMYFUNCTION("""COMPUTED_VALUE"""),45604.66666666667)</f>
        <v>45604.66667</v>
      </c>
      <c r="B46" s="1">
        <f>IFERROR(__xludf.DUMMYFUNCTION("""COMPUTED_VALUE"""),668.16)</f>
        <v>668.16</v>
      </c>
      <c r="D46" s="2">
        <f>IFERROR(__xludf.DUMMYFUNCTION("""COMPUTED_VALUE"""),45604.66666666667)</f>
        <v>45604.66667</v>
      </c>
      <c r="E46" s="1">
        <f>IFERROR(__xludf.DUMMYFUNCTION("""COMPUTED_VALUE"""),705.85)</f>
        <v>705.85</v>
      </c>
      <c r="G46" s="2">
        <f>IFERROR(__xludf.DUMMYFUNCTION("""COMPUTED_VALUE"""),45604.66666666667)</f>
        <v>45604.66667</v>
      </c>
      <c r="H46" s="1">
        <f>IFERROR(__xludf.DUMMYFUNCTION("""COMPUTED_VALUE"""),659.57)</f>
        <v>659.57</v>
      </c>
      <c r="J46" s="2">
        <f>IFERROR(__xludf.DUMMYFUNCTION("""COMPUTED_VALUE"""),45604.66666666667)</f>
        <v>45604.66667</v>
      </c>
      <c r="K46" s="1">
        <f>IFERROR(__xludf.DUMMYFUNCTION("""COMPUTED_VALUE"""),700.41)</f>
        <v>700.41</v>
      </c>
      <c r="M46" s="2">
        <f>IFERROR(__xludf.DUMMYFUNCTION("""COMPUTED_VALUE"""),45604.66666666667)</f>
        <v>45604.66667</v>
      </c>
      <c r="N46" s="1">
        <f>IFERROR(__xludf.DUMMYFUNCTION("""COMPUTED_VALUE"""),2.00064241E8)</f>
        <v>200064241</v>
      </c>
    </row>
    <row r="47">
      <c r="A47" s="2">
        <f>IFERROR(__xludf.DUMMYFUNCTION("""COMPUTED_VALUE"""),45611.66666666667)</f>
        <v>45611.66667</v>
      </c>
      <c r="B47" s="1">
        <f>IFERROR(__xludf.DUMMYFUNCTION("""COMPUTED_VALUE"""),707.26)</f>
        <v>707.26</v>
      </c>
      <c r="D47" s="2">
        <f>IFERROR(__xludf.DUMMYFUNCTION("""COMPUTED_VALUE"""),45611.66666666667)</f>
        <v>45611.66667</v>
      </c>
      <c r="E47" s="1">
        <f>IFERROR(__xludf.DUMMYFUNCTION("""COMPUTED_VALUE"""),720.85)</f>
        <v>720.85</v>
      </c>
      <c r="G47" s="2">
        <f>IFERROR(__xludf.DUMMYFUNCTION("""COMPUTED_VALUE"""),45611.66666666667)</f>
        <v>45611.66667</v>
      </c>
      <c r="H47" s="1">
        <f>IFERROR(__xludf.DUMMYFUNCTION("""COMPUTED_VALUE"""),695.62)</f>
        <v>695.62</v>
      </c>
      <c r="J47" s="2">
        <f>IFERROR(__xludf.DUMMYFUNCTION("""COMPUTED_VALUE"""),45611.66666666667)</f>
        <v>45611.66667</v>
      </c>
      <c r="K47" s="1">
        <f>IFERROR(__xludf.DUMMYFUNCTION("""COMPUTED_VALUE"""),703.6)</f>
        <v>703.6</v>
      </c>
      <c r="M47" s="2">
        <f>IFERROR(__xludf.DUMMYFUNCTION("""COMPUTED_VALUE"""),45611.66666666667)</f>
        <v>45611.66667</v>
      </c>
      <c r="N47" s="1">
        <f>IFERROR(__xludf.DUMMYFUNCTION("""COMPUTED_VALUE"""),1.76691656E8)</f>
        <v>176691656</v>
      </c>
    </row>
    <row r="48">
      <c r="A48" s="2">
        <f>IFERROR(__xludf.DUMMYFUNCTION("""COMPUTED_VALUE"""),45618.66666666667)</f>
        <v>45618.66667</v>
      </c>
      <c r="B48" s="1">
        <f>IFERROR(__xludf.DUMMYFUNCTION("""COMPUTED_VALUE"""),702.22)</f>
        <v>702.22</v>
      </c>
      <c r="D48" s="2">
        <f>IFERROR(__xludf.DUMMYFUNCTION("""COMPUTED_VALUE"""),45618.66666666667)</f>
        <v>45618.66667</v>
      </c>
      <c r="E48" s="1">
        <f>IFERROR(__xludf.DUMMYFUNCTION("""COMPUTED_VALUE"""),732.37)</f>
        <v>732.37</v>
      </c>
      <c r="G48" s="2">
        <f>IFERROR(__xludf.DUMMYFUNCTION("""COMPUTED_VALUE"""),45618.66666666667)</f>
        <v>45618.66667</v>
      </c>
      <c r="H48" s="1">
        <f>IFERROR(__xludf.DUMMYFUNCTION("""COMPUTED_VALUE"""),701.91)</f>
        <v>701.91</v>
      </c>
      <c r="J48" s="2">
        <f>IFERROR(__xludf.DUMMYFUNCTION("""COMPUTED_VALUE"""),45618.66666666667)</f>
        <v>45618.66667</v>
      </c>
      <c r="K48" s="1">
        <f>IFERROR(__xludf.DUMMYFUNCTION("""COMPUTED_VALUE"""),729.72)</f>
        <v>729.72</v>
      </c>
      <c r="M48" s="2">
        <f>IFERROR(__xludf.DUMMYFUNCTION("""COMPUTED_VALUE"""),45618.66666666667)</f>
        <v>45618.66667</v>
      </c>
      <c r="N48" s="1">
        <f>IFERROR(__xludf.DUMMYFUNCTION("""COMPUTED_VALUE"""),1.16465786E8)</f>
        <v>116465786</v>
      </c>
    </row>
    <row r="49">
      <c r="A49" s="2">
        <f>IFERROR(__xludf.DUMMYFUNCTION("""COMPUTED_VALUE"""),45625.54166666667)</f>
        <v>45625.54167</v>
      </c>
      <c r="B49" s="1">
        <f>IFERROR(__xludf.DUMMYFUNCTION("""COMPUTED_VALUE"""),733.95)</f>
        <v>733.95</v>
      </c>
      <c r="D49" s="2">
        <f>IFERROR(__xludf.DUMMYFUNCTION("""COMPUTED_VALUE"""),45625.54166666667)</f>
        <v>45625.54167</v>
      </c>
      <c r="E49" s="1">
        <f>IFERROR(__xludf.DUMMYFUNCTION("""COMPUTED_VALUE"""),742.55)</f>
        <v>742.55</v>
      </c>
      <c r="G49" s="2">
        <f>IFERROR(__xludf.DUMMYFUNCTION("""COMPUTED_VALUE"""),45625.54166666667)</f>
        <v>45625.54167</v>
      </c>
      <c r="H49" s="1">
        <f>IFERROR(__xludf.DUMMYFUNCTION("""COMPUTED_VALUE"""),730.21)</f>
        <v>730.21</v>
      </c>
      <c r="J49" s="2">
        <f>IFERROR(__xludf.DUMMYFUNCTION("""COMPUTED_VALUE"""),45625.54166666667)</f>
        <v>45625.54167</v>
      </c>
      <c r="K49" s="1">
        <f>IFERROR(__xludf.DUMMYFUNCTION("""COMPUTED_VALUE"""),740.78)</f>
        <v>740.78</v>
      </c>
      <c r="M49" s="2">
        <f>IFERROR(__xludf.DUMMYFUNCTION("""COMPUTED_VALUE"""),45625.54166666667)</f>
        <v>45625.54167</v>
      </c>
      <c r="N49" s="1">
        <f>IFERROR(__xludf.DUMMYFUNCTION("""COMPUTED_VALUE"""),8.5066744E7)</f>
        <v>85066744</v>
      </c>
    </row>
    <row r="50">
      <c r="A50" s="2">
        <f>IFERROR(__xludf.DUMMYFUNCTION("""COMPUTED_VALUE"""),45632.66666666667)</f>
        <v>45632.66667</v>
      </c>
      <c r="B50" s="1">
        <f>IFERROR(__xludf.DUMMYFUNCTION("""COMPUTED_VALUE"""),741.6)</f>
        <v>741.6</v>
      </c>
      <c r="D50" s="2">
        <f>IFERROR(__xludf.DUMMYFUNCTION("""COMPUTED_VALUE"""),45632.66666666667)</f>
        <v>45632.66667</v>
      </c>
      <c r="E50" s="1">
        <f>IFERROR(__xludf.DUMMYFUNCTION("""COMPUTED_VALUE"""),757.5)</f>
        <v>757.5</v>
      </c>
      <c r="G50" s="2">
        <f>IFERROR(__xludf.DUMMYFUNCTION("""COMPUTED_VALUE"""),45632.66666666667)</f>
        <v>45632.66667</v>
      </c>
      <c r="H50" s="1">
        <f>IFERROR(__xludf.DUMMYFUNCTION("""COMPUTED_VALUE"""),737.29)</f>
        <v>737.29</v>
      </c>
      <c r="J50" s="2">
        <f>IFERROR(__xludf.DUMMYFUNCTION("""COMPUTED_VALUE"""),45632.66666666667)</f>
        <v>45632.66667</v>
      </c>
      <c r="K50" s="1">
        <f>IFERROR(__xludf.DUMMYFUNCTION("""COMPUTED_VALUE"""),745.55)</f>
        <v>745.55</v>
      </c>
      <c r="M50" s="2">
        <f>IFERROR(__xludf.DUMMYFUNCTION("""COMPUTED_VALUE"""),45632.66666666667)</f>
        <v>45632.66667</v>
      </c>
      <c r="N50" s="1">
        <f>IFERROR(__xludf.DUMMYFUNCTION("""COMPUTED_VALUE"""),1.26436004E8)</f>
        <v>126436004</v>
      </c>
    </row>
    <row r="51">
      <c r="A51" s="2">
        <f>IFERROR(__xludf.DUMMYFUNCTION("""COMPUTED_VALUE"""),45639.66666666667)</f>
        <v>45639.66667</v>
      </c>
      <c r="B51" s="1">
        <f>IFERROR(__xludf.DUMMYFUNCTION("""COMPUTED_VALUE"""),745.59)</f>
        <v>745.59</v>
      </c>
      <c r="D51" s="2">
        <f>IFERROR(__xludf.DUMMYFUNCTION("""COMPUTED_VALUE"""),45639.66666666667)</f>
        <v>45639.66667</v>
      </c>
      <c r="E51" s="1">
        <f>IFERROR(__xludf.DUMMYFUNCTION("""COMPUTED_VALUE"""),748.69)</f>
        <v>748.69</v>
      </c>
      <c r="G51" s="2">
        <f>IFERROR(__xludf.DUMMYFUNCTION("""COMPUTED_VALUE"""),45639.66666666667)</f>
        <v>45639.66667</v>
      </c>
      <c r="H51" s="1">
        <f>IFERROR(__xludf.DUMMYFUNCTION("""COMPUTED_VALUE"""),722.96)</f>
        <v>722.96</v>
      </c>
      <c r="J51" s="2">
        <f>IFERROR(__xludf.DUMMYFUNCTION("""COMPUTED_VALUE"""),45639.66666666667)</f>
        <v>45639.66667</v>
      </c>
      <c r="K51" s="1">
        <f>IFERROR(__xludf.DUMMYFUNCTION("""COMPUTED_VALUE"""),726.06)</f>
        <v>726.06</v>
      </c>
      <c r="M51" s="2">
        <f>IFERROR(__xludf.DUMMYFUNCTION("""COMPUTED_VALUE"""),45639.66666666667)</f>
        <v>45639.66667</v>
      </c>
      <c r="N51" s="1">
        <f>IFERROR(__xludf.DUMMYFUNCTION("""COMPUTED_VALUE"""),1.14647208E8)</f>
        <v>114647208</v>
      </c>
    </row>
    <row r="52">
      <c r="A52" s="2">
        <f>IFERROR(__xludf.DUMMYFUNCTION("""COMPUTED_VALUE"""),45646.66666666667)</f>
        <v>45646.66667</v>
      </c>
      <c r="B52" s="1">
        <f>IFERROR(__xludf.DUMMYFUNCTION("""COMPUTED_VALUE"""),722.75)</f>
        <v>722.75</v>
      </c>
      <c r="D52" s="2">
        <f>IFERROR(__xludf.DUMMYFUNCTION("""COMPUTED_VALUE"""),45646.66666666667)</f>
        <v>45646.66667</v>
      </c>
      <c r="E52" s="1">
        <f>IFERROR(__xludf.DUMMYFUNCTION("""COMPUTED_VALUE"""),725.96)</f>
        <v>725.96</v>
      </c>
      <c r="G52" s="2">
        <f>IFERROR(__xludf.DUMMYFUNCTION("""COMPUTED_VALUE"""),45646.66666666667)</f>
        <v>45646.66667</v>
      </c>
      <c r="H52" s="1">
        <f>IFERROR(__xludf.DUMMYFUNCTION("""COMPUTED_VALUE"""),684.17)</f>
        <v>684.17</v>
      </c>
      <c r="J52" s="2">
        <f>IFERROR(__xludf.DUMMYFUNCTION("""COMPUTED_VALUE"""),45646.66666666667)</f>
        <v>45646.66667</v>
      </c>
      <c r="K52" s="1">
        <f>IFERROR(__xludf.DUMMYFUNCTION("""COMPUTED_VALUE"""),696.01)</f>
        <v>696.01</v>
      </c>
      <c r="M52" s="2">
        <f>IFERROR(__xludf.DUMMYFUNCTION("""COMPUTED_VALUE"""),45646.66666666667)</f>
        <v>45646.66667</v>
      </c>
      <c r="N52" s="1">
        <f>IFERROR(__xludf.DUMMYFUNCTION("""COMPUTED_VALUE"""),1.7400141E8)</f>
        <v>174001410</v>
      </c>
    </row>
    <row r="53">
      <c r="A53" s="2">
        <f>IFERROR(__xludf.DUMMYFUNCTION("""COMPUTED_VALUE"""),45653.66666666667)</f>
        <v>45653.66667</v>
      </c>
      <c r="B53" s="1">
        <f>IFERROR(__xludf.DUMMYFUNCTION("""COMPUTED_VALUE"""),693.59)</f>
        <v>693.59</v>
      </c>
      <c r="D53" s="2">
        <f>IFERROR(__xludf.DUMMYFUNCTION("""COMPUTED_VALUE"""),45653.66666666667)</f>
        <v>45653.66667</v>
      </c>
      <c r="E53" s="1">
        <f>IFERROR(__xludf.DUMMYFUNCTION("""COMPUTED_VALUE"""),693.65)</f>
        <v>693.65</v>
      </c>
      <c r="G53" s="2">
        <f>IFERROR(__xludf.DUMMYFUNCTION("""COMPUTED_VALUE"""),45653.66666666667)</f>
        <v>45653.66667</v>
      </c>
      <c r="H53" s="1">
        <f>IFERROR(__xludf.DUMMYFUNCTION("""COMPUTED_VALUE"""),681.87)</f>
        <v>681.87</v>
      </c>
      <c r="J53" s="2">
        <f>IFERROR(__xludf.DUMMYFUNCTION("""COMPUTED_VALUE"""),45653.66666666667)</f>
        <v>45653.66667</v>
      </c>
      <c r="K53" s="1">
        <f>IFERROR(__xludf.DUMMYFUNCTION("""COMPUTED_VALUE"""),687.87)</f>
        <v>687.87</v>
      </c>
      <c r="M53" s="2">
        <f>IFERROR(__xludf.DUMMYFUNCTION("""COMPUTED_VALUE"""),45653.66666666667)</f>
        <v>45653.66667</v>
      </c>
      <c r="N53" s="1">
        <f>IFERROR(__xludf.DUMMYFUNCTION("""COMPUTED_VALUE"""),6.5051852E7)</f>
        <v>65051852</v>
      </c>
    </row>
    <row r="54">
      <c r="A54" s="2">
        <f>IFERROR(__xludf.DUMMYFUNCTION("""COMPUTED_VALUE"""),45660.66666666667)</f>
        <v>45660.66667</v>
      </c>
      <c r="B54" s="1">
        <f>IFERROR(__xludf.DUMMYFUNCTION("""COMPUTED_VALUE"""),680.34)</f>
        <v>680.34</v>
      </c>
      <c r="D54" s="2">
        <f>IFERROR(__xludf.DUMMYFUNCTION("""COMPUTED_VALUE"""),45660.66666666667)</f>
        <v>45660.66667</v>
      </c>
      <c r="E54" s="1">
        <f>IFERROR(__xludf.DUMMYFUNCTION("""COMPUTED_VALUE"""),684.84)</f>
        <v>684.84</v>
      </c>
      <c r="G54" s="2">
        <f>IFERROR(__xludf.DUMMYFUNCTION("""COMPUTED_VALUE"""),45660.66666666667)</f>
        <v>45660.66667</v>
      </c>
      <c r="H54" s="1">
        <f>IFERROR(__xludf.DUMMYFUNCTION("""COMPUTED_VALUE"""),662.48)</f>
        <v>662.48</v>
      </c>
      <c r="J54" s="2">
        <f>IFERROR(__xludf.DUMMYFUNCTION("""COMPUTED_VALUE"""),45660.66666666667)</f>
        <v>45660.66667</v>
      </c>
      <c r="K54" s="1">
        <f>IFERROR(__xludf.DUMMYFUNCTION("""COMPUTED_VALUE"""),675.28)</f>
        <v>675.28</v>
      </c>
      <c r="M54" s="2">
        <f>IFERROR(__xludf.DUMMYFUNCTION("""COMPUTED_VALUE"""),45660.66666666667)</f>
        <v>45660.66667</v>
      </c>
      <c r="N54" s="1">
        <f>IFERROR(__xludf.DUMMYFUNCTION("""COMPUTED_VALUE"""),8.7523088E7)</f>
        <v>87523088</v>
      </c>
    </row>
    <row r="55">
      <c r="A55" s="2">
        <f>IFERROR(__xludf.DUMMYFUNCTION("""COMPUTED_VALUE"""),45667.66666666667)</f>
        <v>45667.66667</v>
      </c>
      <c r="B55" s="1">
        <f>IFERROR(__xludf.DUMMYFUNCTION("""COMPUTED_VALUE"""),681.89)</f>
        <v>681.89</v>
      </c>
      <c r="D55" s="2">
        <f>IFERROR(__xludf.DUMMYFUNCTION("""COMPUTED_VALUE"""),45667.66666666667)</f>
        <v>45667.66667</v>
      </c>
      <c r="E55" s="1">
        <f>IFERROR(__xludf.DUMMYFUNCTION("""COMPUTED_VALUE"""),687.72)</f>
        <v>687.72</v>
      </c>
      <c r="G55" s="2">
        <f>IFERROR(__xludf.DUMMYFUNCTION("""COMPUTED_VALUE"""),45667.66666666667)</f>
        <v>45667.66667</v>
      </c>
      <c r="H55" s="1">
        <f>IFERROR(__xludf.DUMMYFUNCTION("""COMPUTED_VALUE"""),655.96)</f>
        <v>655.96</v>
      </c>
      <c r="J55" s="2">
        <f>IFERROR(__xludf.DUMMYFUNCTION("""COMPUTED_VALUE"""),45667.66666666667)</f>
        <v>45667.66667</v>
      </c>
      <c r="K55" s="1">
        <f>IFERROR(__xludf.DUMMYFUNCTION("""COMPUTED_VALUE"""),663.62)</f>
        <v>663.62</v>
      </c>
      <c r="M55" s="2">
        <f>IFERROR(__xludf.DUMMYFUNCTION("""COMPUTED_VALUE"""),45667.66666666667)</f>
        <v>45667.66667</v>
      </c>
      <c r="N55" s="1">
        <f>IFERROR(__xludf.DUMMYFUNCTION("""COMPUTED_VALUE"""),1.18716104E8)</f>
        <v>118716104</v>
      </c>
    </row>
    <row r="56">
      <c r="A56" s="2">
        <f>IFERROR(__xludf.DUMMYFUNCTION("""COMPUTED_VALUE"""),45674.66666666667)</f>
        <v>45674.66667</v>
      </c>
      <c r="B56" s="1">
        <f>IFERROR(__xludf.DUMMYFUNCTION("""COMPUTED_VALUE"""),659.44)</f>
        <v>659.44</v>
      </c>
      <c r="D56" s="2">
        <f>IFERROR(__xludf.DUMMYFUNCTION("""COMPUTED_VALUE"""),45674.66666666667)</f>
        <v>45674.66667</v>
      </c>
      <c r="E56" s="1">
        <f>IFERROR(__xludf.DUMMYFUNCTION("""COMPUTED_VALUE"""),687.97)</f>
        <v>687.97</v>
      </c>
      <c r="G56" s="2">
        <f>IFERROR(__xludf.DUMMYFUNCTION("""COMPUTED_VALUE"""),45674.66666666667)</f>
        <v>45674.66667</v>
      </c>
      <c r="H56" s="1">
        <f>IFERROR(__xludf.DUMMYFUNCTION("""COMPUTED_VALUE"""),658.04)</f>
        <v>658.04</v>
      </c>
      <c r="J56" s="2">
        <f>IFERROR(__xludf.DUMMYFUNCTION("""COMPUTED_VALUE"""),45674.66666666667)</f>
        <v>45674.66667</v>
      </c>
      <c r="K56" s="1">
        <f>IFERROR(__xludf.DUMMYFUNCTION("""COMPUTED_VALUE"""),675.73)</f>
        <v>675.73</v>
      </c>
      <c r="M56" s="2">
        <f>IFERROR(__xludf.DUMMYFUNCTION("""COMPUTED_VALUE"""),45674.66666666667)</f>
        <v>45674.66667</v>
      </c>
      <c r="N56" s="1">
        <f>IFERROR(__xludf.DUMMYFUNCTION("""COMPUTED_VALUE"""),1.55778193E8)</f>
        <v>155778193</v>
      </c>
    </row>
    <row r="57">
      <c r="A57" s="2">
        <f>IFERROR(__xludf.DUMMYFUNCTION("""COMPUTED_VALUE"""),45681.66666666667)</f>
        <v>45681.66667</v>
      </c>
      <c r="B57" s="1">
        <f>IFERROR(__xludf.DUMMYFUNCTION("""COMPUTED_VALUE"""),684.81)</f>
        <v>684.81</v>
      </c>
      <c r="D57" s="2">
        <f>IFERROR(__xludf.DUMMYFUNCTION("""COMPUTED_VALUE"""),45681.66666666667)</f>
        <v>45681.66667</v>
      </c>
      <c r="E57" s="1">
        <f>IFERROR(__xludf.DUMMYFUNCTION("""COMPUTED_VALUE"""),696.72)</f>
        <v>696.72</v>
      </c>
      <c r="G57" s="2">
        <f>IFERROR(__xludf.DUMMYFUNCTION("""COMPUTED_VALUE"""),45681.66666666667)</f>
        <v>45681.66667</v>
      </c>
      <c r="H57" s="1">
        <f>IFERROR(__xludf.DUMMYFUNCTION("""COMPUTED_VALUE"""),679.16)</f>
        <v>679.16</v>
      </c>
      <c r="J57" s="2">
        <f>IFERROR(__xludf.DUMMYFUNCTION("""COMPUTED_VALUE"""),45681.66666666667)</f>
        <v>45681.66667</v>
      </c>
      <c r="K57" s="1">
        <f>IFERROR(__xludf.DUMMYFUNCTION("""COMPUTED_VALUE"""),682.62)</f>
        <v>682.62</v>
      </c>
      <c r="M57" s="2">
        <f>IFERROR(__xludf.DUMMYFUNCTION("""COMPUTED_VALUE"""),45681.66666666667)</f>
        <v>45681.66667</v>
      </c>
      <c r="N57" s="1">
        <f>IFERROR(__xludf.DUMMYFUNCTION("""COMPUTED_VALUE"""),9.9826218E7)</f>
        <v>99826218</v>
      </c>
    </row>
    <row r="58">
      <c r="A58" s="2">
        <f>IFERROR(__xludf.DUMMYFUNCTION("""COMPUTED_VALUE"""),45688.66666666667)</f>
        <v>45688.66667</v>
      </c>
      <c r="B58" s="1">
        <f>IFERROR(__xludf.DUMMYFUNCTION("""COMPUTED_VALUE"""),675.02)</f>
        <v>675.02</v>
      </c>
      <c r="D58" s="2">
        <f>IFERROR(__xludf.DUMMYFUNCTION("""COMPUTED_VALUE"""),45688.66666666667)</f>
        <v>45688.66667</v>
      </c>
      <c r="E58" s="1">
        <f>IFERROR(__xludf.DUMMYFUNCTION("""COMPUTED_VALUE"""),710.54)</f>
        <v>710.54</v>
      </c>
      <c r="G58" s="2">
        <f>IFERROR(__xludf.DUMMYFUNCTION("""COMPUTED_VALUE"""),45688.66666666667)</f>
        <v>45688.66667</v>
      </c>
      <c r="H58" s="1">
        <f>IFERROR(__xludf.DUMMYFUNCTION("""COMPUTED_VALUE"""),674.01)</f>
        <v>674.01</v>
      </c>
      <c r="J58" s="2">
        <f>IFERROR(__xludf.DUMMYFUNCTION("""COMPUTED_VALUE"""),45688.66666666667)</f>
        <v>45688.66667</v>
      </c>
      <c r="K58" s="1">
        <f>IFERROR(__xludf.DUMMYFUNCTION("""COMPUTED_VALUE"""),693.03)</f>
        <v>693.03</v>
      </c>
      <c r="M58" s="2">
        <f>IFERROR(__xludf.DUMMYFUNCTION("""COMPUTED_VALUE"""),45688.66666666667)</f>
        <v>45688.66667</v>
      </c>
      <c r="N58" s="1">
        <f>IFERROR(__xludf.DUMMYFUNCTION("""COMPUTED_VALUE"""),1.38664808E8)</f>
        <v>138664808</v>
      </c>
    </row>
    <row r="59">
      <c r="A59" s="2">
        <f>IFERROR(__xludf.DUMMYFUNCTION("""COMPUTED_VALUE"""),45695.66666666667)</f>
        <v>45695.66667</v>
      </c>
      <c r="B59" s="1">
        <f>IFERROR(__xludf.DUMMYFUNCTION("""COMPUTED_VALUE"""),678.99)</f>
        <v>678.99</v>
      </c>
      <c r="D59" s="2">
        <f>IFERROR(__xludf.DUMMYFUNCTION("""COMPUTED_VALUE"""),45695.66666666667)</f>
        <v>45695.66667</v>
      </c>
      <c r="E59" s="1">
        <f>IFERROR(__xludf.DUMMYFUNCTION("""COMPUTED_VALUE"""),691.3)</f>
        <v>691.3</v>
      </c>
      <c r="G59" s="2">
        <f>IFERROR(__xludf.DUMMYFUNCTION("""COMPUTED_VALUE"""),45695.66666666667)</f>
        <v>45695.66667</v>
      </c>
      <c r="H59" s="1">
        <f>IFERROR(__xludf.DUMMYFUNCTION("""COMPUTED_VALUE"""),675.18)</f>
        <v>675.18</v>
      </c>
      <c r="J59" s="2">
        <f>IFERROR(__xludf.DUMMYFUNCTION("""COMPUTED_VALUE"""),45695.66666666667)</f>
        <v>45695.66667</v>
      </c>
      <c r="K59" s="1">
        <f>IFERROR(__xludf.DUMMYFUNCTION("""COMPUTED_VALUE"""),686.31)</f>
        <v>686.31</v>
      </c>
      <c r="M59" s="2">
        <f>IFERROR(__xludf.DUMMYFUNCTION("""COMPUTED_VALUE"""),45695.66666666667)</f>
        <v>45695.66667</v>
      </c>
      <c r="N59" s="1">
        <f>IFERROR(__xludf.DUMMYFUNCTION("""COMPUTED_VALUE"""),1.48445202E8)</f>
        <v>148445202</v>
      </c>
    </row>
    <row r="60">
      <c r="A60" s="2">
        <f>IFERROR(__xludf.DUMMYFUNCTION("""COMPUTED_VALUE"""),45702.66666666667)</f>
        <v>45702.66667</v>
      </c>
      <c r="B60" s="1">
        <f>IFERROR(__xludf.DUMMYFUNCTION("""COMPUTED_VALUE"""),691.15)</f>
        <v>691.15</v>
      </c>
      <c r="D60" s="2">
        <f>IFERROR(__xludf.DUMMYFUNCTION("""COMPUTED_VALUE"""),45702.66666666667)</f>
        <v>45702.66667</v>
      </c>
      <c r="E60" s="1">
        <f>IFERROR(__xludf.DUMMYFUNCTION("""COMPUTED_VALUE"""),765.15)</f>
        <v>765.15</v>
      </c>
      <c r="G60" s="2">
        <f>IFERROR(__xludf.DUMMYFUNCTION("""COMPUTED_VALUE"""),45702.66666666667)</f>
        <v>45702.66667</v>
      </c>
      <c r="H60" s="1">
        <f>IFERROR(__xludf.DUMMYFUNCTION("""COMPUTED_VALUE"""),679.66)</f>
        <v>679.66</v>
      </c>
      <c r="J60" s="2">
        <f>IFERROR(__xludf.DUMMYFUNCTION("""COMPUTED_VALUE"""),45702.66666666667)</f>
        <v>45702.66667</v>
      </c>
      <c r="K60" s="1">
        <f>IFERROR(__xludf.DUMMYFUNCTION("""COMPUTED_VALUE"""),765.02)</f>
        <v>765.02</v>
      </c>
      <c r="M60" s="2">
        <f>IFERROR(__xludf.DUMMYFUNCTION("""COMPUTED_VALUE"""),45702.66666666667)</f>
        <v>45702.66667</v>
      </c>
      <c r="N60" s="1">
        <f>IFERROR(__xludf.DUMMYFUNCTION("""COMPUTED_VALUE"""),2.36378215E8)</f>
        <v>236378215</v>
      </c>
    </row>
    <row r="61">
      <c r="A61" s="2">
        <f>IFERROR(__xludf.DUMMYFUNCTION("""COMPUTED_VALUE"""),45709.66666666667)</f>
        <v>45709.66667</v>
      </c>
      <c r="B61" s="1">
        <f>IFERROR(__xludf.DUMMYFUNCTION("""COMPUTED_VALUE"""),761.8)</f>
        <v>761.8</v>
      </c>
      <c r="D61" s="2">
        <f>IFERROR(__xludf.DUMMYFUNCTION("""COMPUTED_VALUE"""),45709.66666666667)</f>
        <v>45709.66667</v>
      </c>
      <c r="E61" s="1">
        <f>IFERROR(__xludf.DUMMYFUNCTION("""COMPUTED_VALUE"""),764.53)</f>
        <v>764.53</v>
      </c>
      <c r="G61" s="2">
        <f>IFERROR(__xludf.DUMMYFUNCTION("""COMPUTED_VALUE"""),45709.66666666667)</f>
        <v>45709.66667</v>
      </c>
      <c r="H61" s="1">
        <f>IFERROR(__xludf.DUMMYFUNCTION("""COMPUTED_VALUE"""),710.91)</f>
        <v>710.91</v>
      </c>
      <c r="J61" s="2">
        <f>IFERROR(__xludf.DUMMYFUNCTION("""COMPUTED_VALUE"""),45709.66666666667)</f>
        <v>45709.66667</v>
      </c>
      <c r="K61" s="1">
        <f>IFERROR(__xludf.DUMMYFUNCTION("""COMPUTED_VALUE"""),711.5)</f>
        <v>711.5</v>
      </c>
      <c r="M61" s="2">
        <f>IFERROR(__xludf.DUMMYFUNCTION("""COMPUTED_VALUE"""),45709.66666666667)</f>
        <v>45709.66667</v>
      </c>
      <c r="N61" s="1">
        <f>IFERROR(__xludf.DUMMYFUNCTION("""COMPUTED_VALUE"""),1.49984661E8)</f>
        <v>149984661</v>
      </c>
    </row>
    <row r="62">
      <c r="A62" s="2">
        <f>IFERROR(__xludf.DUMMYFUNCTION("""COMPUTED_VALUE"""),45716.66666666667)</f>
        <v>45716.66667</v>
      </c>
      <c r="B62" s="1">
        <f>IFERROR(__xludf.DUMMYFUNCTION("""COMPUTED_VALUE"""),712.73)</f>
        <v>712.73</v>
      </c>
      <c r="D62" s="2">
        <f>IFERROR(__xludf.DUMMYFUNCTION("""COMPUTED_VALUE"""),45716.66666666667)</f>
        <v>45716.66667</v>
      </c>
      <c r="E62" s="1">
        <f>IFERROR(__xludf.DUMMYFUNCTION("""COMPUTED_VALUE"""),716.57)</f>
        <v>716.57</v>
      </c>
      <c r="G62" s="2">
        <f>IFERROR(__xludf.DUMMYFUNCTION("""COMPUTED_VALUE"""),45716.66666666667)</f>
        <v>45716.66667</v>
      </c>
      <c r="H62" s="1">
        <f>IFERROR(__xludf.DUMMYFUNCTION("""COMPUTED_VALUE"""),684.15)</f>
        <v>684.15</v>
      </c>
      <c r="J62" s="2">
        <f>IFERROR(__xludf.DUMMYFUNCTION("""COMPUTED_VALUE"""),45716.66666666667)</f>
        <v>45716.66667</v>
      </c>
      <c r="K62" s="1">
        <f>IFERROR(__xludf.DUMMYFUNCTION("""COMPUTED_VALUE"""),716.28)</f>
        <v>716.28</v>
      </c>
      <c r="M62" s="2">
        <f>IFERROR(__xludf.DUMMYFUNCTION("""COMPUTED_VALUE"""),45716.66666666667)</f>
        <v>45716.66667</v>
      </c>
      <c r="N62" s="1">
        <f>IFERROR(__xludf.DUMMYFUNCTION("""COMPUTED_VALUE"""),1.66814816E8)</f>
        <v>166814816</v>
      </c>
    </row>
    <row r="63">
      <c r="A63" s="2">
        <f>IFERROR(__xludf.DUMMYFUNCTION("""COMPUTED_VALUE"""),45723.66666666667)</f>
        <v>45723.66667</v>
      </c>
      <c r="B63" s="1">
        <f>IFERROR(__xludf.DUMMYFUNCTION("""COMPUTED_VALUE"""),723.59)</f>
        <v>723.59</v>
      </c>
      <c r="D63" s="2">
        <f>IFERROR(__xludf.DUMMYFUNCTION("""COMPUTED_VALUE"""),45723.66666666667)</f>
        <v>45723.66667</v>
      </c>
      <c r="E63" s="1">
        <f>IFERROR(__xludf.DUMMYFUNCTION("""COMPUTED_VALUE"""),727.24)</f>
        <v>727.24</v>
      </c>
      <c r="G63" s="2">
        <f>IFERROR(__xludf.DUMMYFUNCTION("""COMPUTED_VALUE"""),45723.66666666667)</f>
        <v>45723.66667</v>
      </c>
      <c r="H63" s="1">
        <f>IFERROR(__xludf.DUMMYFUNCTION("""COMPUTED_VALUE"""),631.5)</f>
        <v>631.5</v>
      </c>
      <c r="J63" s="2">
        <f>IFERROR(__xludf.DUMMYFUNCTION("""COMPUTED_VALUE"""),45723.66666666667)</f>
        <v>45723.66667</v>
      </c>
      <c r="K63" s="1">
        <f>IFERROR(__xludf.DUMMYFUNCTION("""COMPUTED_VALUE"""),657.32)</f>
        <v>657.32</v>
      </c>
      <c r="M63" s="2">
        <f>IFERROR(__xludf.DUMMYFUNCTION("""COMPUTED_VALUE"""),45723.66666666667)</f>
        <v>45723.66667</v>
      </c>
      <c r="N63" s="1">
        <f>IFERROR(__xludf.DUMMYFUNCTION("""COMPUTED_VALUE"""),1.95170375E8)</f>
        <v>195170375</v>
      </c>
    </row>
    <row r="64">
      <c r="A64" s="2">
        <f>IFERROR(__xludf.DUMMYFUNCTION("""COMPUTED_VALUE"""),45730.66666666667)</f>
        <v>45730.66667</v>
      </c>
      <c r="B64" s="1">
        <f>IFERROR(__xludf.DUMMYFUNCTION("""COMPUTED_VALUE"""),643.72)</f>
        <v>643.72</v>
      </c>
      <c r="D64" s="2">
        <f>IFERROR(__xludf.DUMMYFUNCTION("""COMPUTED_VALUE"""),45730.66666666667)</f>
        <v>45730.66667</v>
      </c>
      <c r="E64" s="1">
        <f>IFERROR(__xludf.DUMMYFUNCTION("""COMPUTED_VALUE"""),652.39)</f>
        <v>652.39</v>
      </c>
      <c r="G64" s="2">
        <f>IFERROR(__xludf.DUMMYFUNCTION("""COMPUTED_VALUE"""),45730.66666666667)</f>
        <v>45730.66667</v>
      </c>
      <c r="H64" s="1">
        <f>IFERROR(__xludf.DUMMYFUNCTION("""COMPUTED_VALUE"""),613.32)</f>
        <v>613.32</v>
      </c>
      <c r="J64" s="2">
        <f>IFERROR(__xludf.DUMMYFUNCTION("""COMPUTED_VALUE"""),45730.66666666667)</f>
        <v>45730.66667</v>
      </c>
      <c r="K64" s="1">
        <f>IFERROR(__xludf.DUMMYFUNCTION("""COMPUTED_VALUE"""),635.8)</f>
        <v>635.8</v>
      </c>
      <c r="M64" s="2">
        <f>IFERROR(__xludf.DUMMYFUNCTION("""COMPUTED_VALUE"""),45730.66666666667)</f>
        <v>45730.66667</v>
      </c>
      <c r="N64" s="1">
        <f>IFERROR(__xludf.DUMMYFUNCTION("""COMPUTED_VALUE"""),1.79952586E8)</f>
        <v>179952586</v>
      </c>
    </row>
    <row r="65">
      <c r="A65" s="2">
        <f>IFERROR(__xludf.DUMMYFUNCTION("""COMPUTED_VALUE"""),45737.66666666667)</f>
        <v>45737.66667</v>
      </c>
      <c r="B65" s="1">
        <f>IFERROR(__xludf.DUMMYFUNCTION("""COMPUTED_VALUE"""),634.72)</f>
        <v>634.72</v>
      </c>
      <c r="D65" s="2">
        <f>IFERROR(__xludf.DUMMYFUNCTION("""COMPUTED_VALUE"""),45737.66666666667)</f>
        <v>45737.66667</v>
      </c>
      <c r="E65" s="1">
        <f>IFERROR(__xludf.DUMMYFUNCTION("""COMPUTED_VALUE"""),652.18)</f>
        <v>652.18</v>
      </c>
      <c r="G65" s="2">
        <f>IFERROR(__xludf.DUMMYFUNCTION("""COMPUTED_VALUE"""),45737.66666666667)</f>
        <v>45737.66667</v>
      </c>
      <c r="H65" s="1">
        <f>IFERROR(__xludf.DUMMYFUNCTION("""COMPUTED_VALUE"""),624.73)</f>
        <v>624.73</v>
      </c>
      <c r="J65" s="2">
        <f>IFERROR(__xludf.DUMMYFUNCTION("""COMPUTED_VALUE"""),45737.66666666667)</f>
        <v>45737.66667</v>
      </c>
      <c r="K65" s="1">
        <f>IFERROR(__xludf.DUMMYFUNCTION("""COMPUTED_VALUE"""),638.73)</f>
        <v>638.73</v>
      </c>
      <c r="M65" s="2">
        <f>IFERROR(__xludf.DUMMYFUNCTION("""COMPUTED_VALUE"""),45737.66666666667)</f>
        <v>45737.66667</v>
      </c>
      <c r="N65" s="1">
        <f>IFERROR(__xludf.DUMMYFUNCTION("""COMPUTED_VALUE"""),1.70475874E8)</f>
        <v>170475874</v>
      </c>
    </row>
    <row r="66">
      <c r="A66" s="2">
        <f>IFERROR(__xludf.DUMMYFUNCTION("""COMPUTED_VALUE"""),45744.66666666667)</f>
        <v>45744.66667</v>
      </c>
      <c r="B66" s="1">
        <f>IFERROR(__xludf.DUMMYFUNCTION("""COMPUTED_VALUE"""),646.4)</f>
        <v>646.4</v>
      </c>
      <c r="D66" s="2">
        <f>IFERROR(__xludf.DUMMYFUNCTION("""COMPUTED_VALUE"""),45744.66666666667)</f>
        <v>45744.66667</v>
      </c>
      <c r="E66" s="1">
        <f>IFERROR(__xludf.DUMMYFUNCTION("""COMPUTED_VALUE"""),655.06)</f>
        <v>655.06</v>
      </c>
      <c r="G66" s="2">
        <f>IFERROR(__xludf.DUMMYFUNCTION("""COMPUTED_VALUE"""),45744.66666666667)</f>
        <v>45744.66667</v>
      </c>
      <c r="H66" s="1">
        <f>IFERROR(__xludf.DUMMYFUNCTION("""COMPUTED_VALUE"""),595.74)</f>
        <v>595.74</v>
      </c>
      <c r="J66" s="2">
        <f>IFERROR(__xludf.DUMMYFUNCTION("""COMPUTED_VALUE"""),45744.66666666667)</f>
        <v>45744.66667</v>
      </c>
      <c r="K66" s="1">
        <f>IFERROR(__xludf.DUMMYFUNCTION("""COMPUTED_VALUE"""),597.85)</f>
        <v>597.85</v>
      </c>
      <c r="M66" s="2">
        <f>IFERROR(__xludf.DUMMYFUNCTION("""COMPUTED_VALUE"""),45744.66666666667)</f>
        <v>45744.66667</v>
      </c>
      <c r="N66" s="1">
        <f>IFERROR(__xludf.DUMMYFUNCTION("""COMPUTED_VALUE"""),1.55043515E8)</f>
        <v>155043515</v>
      </c>
    </row>
    <row r="67">
      <c r="A67" s="2">
        <f>IFERROR(__xludf.DUMMYFUNCTION("""COMPUTED_VALUE"""),45751.66666666667)</f>
        <v>45751.66667</v>
      </c>
      <c r="B67" s="1">
        <f>IFERROR(__xludf.DUMMYFUNCTION("""COMPUTED_VALUE"""),582.84)</f>
        <v>582.84</v>
      </c>
      <c r="D67" s="2">
        <f>IFERROR(__xludf.DUMMYFUNCTION("""COMPUTED_VALUE"""),45751.66666666667)</f>
        <v>45751.66667</v>
      </c>
      <c r="E67" s="1">
        <f>IFERROR(__xludf.DUMMYFUNCTION("""COMPUTED_VALUE"""),605.61)</f>
        <v>605.61</v>
      </c>
      <c r="G67" s="2">
        <f>IFERROR(__xludf.DUMMYFUNCTION("""COMPUTED_VALUE"""),45751.66666666667)</f>
        <v>45751.66667</v>
      </c>
      <c r="H67" s="1">
        <f>IFERROR(__xludf.DUMMYFUNCTION("""COMPUTED_VALUE"""),517.31)</f>
        <v>517.31</v>
      </c>
      <c r="J67" s="2">
        <f>IFERROR(__xludf.DUMMYFUNCTION("""COMPUTED_VALUE"""),45751.66666666667)</f>
        <v>45751.66667</v>
      </c>
      <c r="K67" s="1">
        <f>IFERROR(__xludf.DUMMYFUNCTION("""COMPUTED_VALUE"""),535.54)</f>
        <v>535.54</v>
      </c>
      <c r="M67" s="2">
        <f>IFERROR(__xludf.DUMMYFUNCTION("""COMPUTED_VALUE"""),45751.66666666667)</f>
        <v>45751.66667</v>
      </c>
      <c r="N67" s="1">
        <f>IFERROR(__xludf.DUMMYFUNCTION("""COMPUTED_VALUE"""),2.50048483E8)</f>
        <v>250048483</v>
      </c>
    </row>
    <row r="68">
      <c r="A68" s="2">
        <f>IFERROR(__xludf.DUMMYFUNCTION("""COMPUTED_VALUE"""),45758.66666666667)</f>
        <v>45758.66667</v>
      </c>
      <c r="B68" s="1">
        <f>IFERROR(__xludf.DUMMYFUNCTION("""COMPUTED_VALUE"""),518.38)</f>
        <v>518.38</v>
      </c>
      <c r="D68" s="2">
        <f>IFERROR(__xludf.DUMMYFUNCTION("""COMPUTED_VALUE"""),45758.66666666667)</f>
        <v>45758.66667</v>
      </c>
      <c r="E68" s="1">
        <f>IFERROR(__xludf.DUMMYFUNCTION("""COMPUTED_VALUE"""),597.57)</f>
        <v>597.57</v>
      </c>
      <c r="G68" s="2">
        <f>IFERROR(__xludf.DUMMYFUNCTION("""COMPUTED_VALUE"""),45758.66666666667)</f>
        <v>45758.66667</v>
      </c>
      <c r="H68" s="1">
        <f>IFERROR(__xludf.DUMMYFUNCTION("""COMPUTED_VALUE"""),513.6)</f>
        <v>513.6</v>
      </c>
      <c r="J68" s="2">
        <f>IFERROR(__xludf.DUMMYFUNCTION("""COMPUTED_VALUE"""),45758.66666666667)</f>
        <v>45758.66667</v>
      </c>
      <c r="K68" s="1">
        <f>IFERROR(__xludf.DUMMYFUNCTION("""COMPUTED_VALUE"""),571.29)</f>
        <v>571.29</v>
      </c>
      <c r="M68" s="2">
        <f>IFERROR(__xludf.DUMMYFUNCTION("""COMPUTED_VALUE"""),45758.66666666667)</f>
        <v>45758.66667</v>
      </c>
      <c r="N68" s="1">
        <f>IFERROR(__xludf.DUMMYFUNCTION("""COMPUTED_VALUE"""),2.62770797E8)</f>
        <v>262770797</v>
      </c>
    </row>
    <row r="69">
      <c r="A69" s="2">
        <f>IFERROR(__xludf.DUMMYFUNCTION("""COMPUTED_VALUE"""),45764.66666666667)</f>
        <v>45764.66667</v>
      </c>
      <c r="B69" s="1">
        <f>IFERROR(__xludf.DUMMYFUNCTION("""COMPUTED_VALUE"""),581.59)</f>
        <v>581.59</v>
      </c>
      <c r="D69" s="2">
        <f>IFERROR(__xludf.DUMMYFUNCTION("""COMPUTED_VALUE"""),45764.66666666667)</f>
        <v>45764.66667</v>
      </c>
      <c r="E69" s="1">
        <f>IFERROR(__xludf.DUMMYFUNCTION("""COMPUTED_VALUE"""),583.16)</f>
        <v>583.16</v>
      </c>
      <c r="G69" s="2">
        <f>IFERROR(__xludf.DUMMYFUNCTION("""COMPUTED_VALUE"""),45764.66666666667)</f>
        <v>45764.66667</v>
      </c>
      <c r="H69" s="1">
        <f>IFERROR(__xludf.DUMMYFUNCTION("""COMPUTED_VALUE"""),555.23)</f>
        <v>555.23</v>
      </c>
      <c r="J69" s="2">
        <f>IFERROR(__xludf.DUMMYFUNCTION("""COMPUTED_VALUE"""),45764.66666666667)</f>
        <v>45764.66667</v>
      </c>
      <c r="K69" s="1">
        <f>IFERROR(__xludf.DUMMYFUNCTION("""COMPUTED_VALUE"""),567.95)</f>
        <v>567.95</v>
      </c>
      <c r="M69" s="2">
        <f>IFERROR(__xludf.DUMMYFUNCTION("""COMPUTED_VALUE"""),45764.66666666667)</f>
        <v>45764.66667</v>
      </c>
      <c r="N69" s="1">
        <f>IFERROR(__xludf.DUMMYFUNCTION("""COMPUTED_VALUE"""),1.20340973E8)</f>
        <v>120340973</v>
      </c>
    </row>
    <row r="70">
      <c r="A70" s="2">
        <f>IFERROR(__xludf.DUMMYFUNCTION("""COMPUTED_VALUE"""),45772.66666666667)</f>
        <v>45772.66667</v>
      </c>
      <c r="B70" s="1">
        <f>IFERROR(__xludf.DUMMYFUNCTION("""COMPUTED_VALUE"""),564.03)</f>
        <v>564.03</v>
      </c>
      <c r="D70" s="2">
        <f>IFERROR(__xludf.DUMMYFUNCTION("""COMPUTED_VALUE"""),45772.66666666667)</f>
        <v>45772.66667</v>
      </c>
      <c r="E70" s="1">
        <f>IFERROR(__xludf.DUMMYFUNCTION("""COMPUTED_VALUE"""),606.59)</f>
        <v>606.59</v>
      </c>
      <c r="G70" s="2">
        <f>IFERROR(__xludf.DUMMYFUNCTION("""COMPUTED_VALUE"""),45772.66666666667)</f>
        <v>45772.66667</v>
      </c>
      <c r="H70" s="1">
        <f>IFERROR(__xludf.DUMMYFUNCTION("""COMPUTED_VALUE"""),550.0)</f>
        <v>550</v>
      </c>
      <c r="J70" s="2">
        <f>IFERROR(__xludf.DUMMYFUNCTION("""COMPUTED_VALUE"""),45772.66666666667)</f>
        <v>45772.66667</v>
      </c>
      <c r="K70" s="1">
        <f>IFERROR(__xludf.DUMMYFUNCTION("""COMPUTED_VALUE"""),588.11)</f>
        <v>588.11</v>
      </c>
      <c r="M70" s="2">
        <f>IFERROR(__xludf.DUMMYFUNCTION("""COMPUTED_VALUE"""),45772.66666666667)</f>
        <v>45772.66667</v>
      </c>
      <c r="N70" s="1">
        <f>IFERROR(__xludf.DUMMYFUNCTION("""COMPUTED_VALUE"""),1.93265024E8)</f>
        <v>193265024</v>
      </c>
    </row>
    <row r="71">
      <c r="A71" s="2">
        <f>IFERROR(__xludf.DUMMYFUNCTION("""COMPUTED_VALUE"""),45779.66666666667)</f>
        <v>45779.66667</v>
      </c>
      <c r="B71" s="1">
        <f>IFERROR(__xludf.DUMMYFUNCTION("""COMPUTED_VALUE"""),590.04)</f>
        <v>590.04</v>
      </c>
      <c r="D71" s="2">
        <f>IFERROR(__xludf.DUMMYFUNCTION("""COMPUTED_VALUE"""),45779.66666666667)</f>
        <v>45779.66667</v>
      </c>
      <c r="E71" s="1">
        <f>IFERROR(__xludf.DUMMYFUNCTION("""COMPUTED_VALUE"""),617.96)</f>
        <v>617.96</v>
      </c>
      <c r="G71" s="2">
        <f>IFERROR(__xludf.DUMMYFUNCTION("""COMPUTED_VALUE"""),45779.66666666667)</f>
        <v>45779.66667</v>
      </c>
      <c r="H71" s="1">
        <f>IFERROR(__xludf.DUMMYFUNCTION("""COMPUTED_VALUE"""),580.42)</f>
        <v>580.42</v>
      </c>
      <c r="J71" s="2">
        <f>IFERROR(__xludf.DUMMYFUNCTION("""COMPUTED_VALUE"""),45779.66666666667)</f>
        <v>45779.66667</v>
      </c>
      <c r="K71" s="1">
        <f>IFERROR(__xludf.DUMMYFUNCTION("""COMPUTED_VALUE"""),614.13)</f>
        <v>614.13</v>
      </c>
      <c r="M71" s="2">
        <f>IFERROR(__xludf.DUMMYFUNCTION("""COMPUTED_VALUE"""),45779.66666666667)</f>
        <v>45779.66667</v>
      </c>
      <c r="N71" s="1">
        <f>IFERROR(__xludf.DUMMYFUNCTION("""COMPUTED_VALUE"""),1.70756611E8)</f>
        <v>170756611</v>
      </c>
    </row>
    <row r="72">
      <c r="A72" s="2">
        <f>IFERROR(__xludf.DUMMYFUNCTION("""COMPUTED_VALUE"""),45786.66666666667)</f>
        <v>45786.66667</v>
      </c>
      <c r="B72" s="1">
        <f>IFERROR(__xludf.DUMMYFUNCTION("""COMPUTED_VALUE"""),610.64)</f>
        <v>610.64</v>
      </c>
      <c r="D72" s="2">
        <f>IFERROR(__xludf.DUMMYFUNCTION("""COMPUTED_VALUE"""),45786.66666666667)</f>
        <v>45786.66667</v>
      </c>
      <c r="E72" s="1">
        <f>IFERROR(__xludf.DUMMYFUNCTION("""COMPUTED_VALUE"""),622.11)</f>
        <v>622.11</v>
      </c>
      <c r="G72" s="2">
        <f>IFERROR(__xludf.DUMMYFUNCTION("""COMPUTED_VALUE"""),45786.66666666667)</f>
        <v>45786.66667</v>
      </c>
      <c r="H72" s="1">
        <f>IFERROR(__xludf.DUMMYFUNCTION("""COMPUTED_VALUE"""),595.44)</f>
        <v>595.44</v>
      </c>
      <c r="J72" s="2">
        <f>IFERROR(__xludf.DUMMYFUNCTION("""COMPUTED_VALUE"""),45786.66666666667)</f>
        <v>45786.66667</v>
      </c>
      <c r="K72" s="1">
        <f>IFERROR(__xludf.DUMMYFUNCTION("""COMPUTED_VALUE"""),608.77)</f>
        <v>608.77</v>
      </c>
      <c r="M72" s="2">
        <f>IFERROR(__xludf.DUMMYFUNCTION("""COMPUTED_VALUE"""),45786.66666666667)</f>
        <v>45786.66667</v>
      </c>
      <c r="N72" s="1">
        <f>IFERROR(__xludf.DUMMYFUNCTION("""COMPUTED_VALUE"""),2.00325348E8)</f>
        <v>200325348</v>
      </c>
    </row>
    <row r="73">
      <c r="A73" s="2">
        <f>IFERROR(__xludf.DUMMYFUNCTION("""COMPUTED_VALUE"""),45793.66666666667)</f>
        <v>45793.66667</v>
      </c>
      <c r="B73" s="1">
        <f>IFERROR(__xludf.DUMMYFUNCTION("""COMPUTED_VALUE"""),635.68)</f>
        <v>635.68</v>
      </c>
      <c r="D73" s="2">
        <f>IFERROR(__xludf.DUMMYFUNCTION("""COMPUTED_VALUE"""),45793.66666666667)</f>
        <v>45793.66667</v>
      </c>
      <c r="E73" s="1">
        <f>IFERROR(__xludf.DUMMYFUNCTION("""COMPUTED_VALUE"""),649.27)</f>
        <v>649.27</v>
      </c>
      <c r="G73" s="2">
        <f>IFERROR(__xludf.DUMMYFUNCTION("""COMPUTED_VALUE"""),45793.66666666667)</f>
        <v>45793.66667</v>
      </c>
      <c r="H73" s="1">
        <f>IFERROR(__xludf.DUMMYFUNCTION("""COMPUTED_VALUE"""),632.96)</f>
        <v>632.96</v>
      </c>
      <c r="J73" s="2">
        <f>IFERROR(__xludf.DUMMYFUNCTION("""COMPUTED_VALUE"""),45793.66666666667)</f>
        <v>45793.66667</v>
      </c>
      <c r="K73" s="1">
        <f>IFERROR(__xludf.DUMMYFUNCTION("""COMPUTED_VALUE"""),642.46)</f>
        <v>642.46</v>
      </c>
      <c r="M73" s="2">
        <f>IFERROR(__xludf.DUMMYFUNCTION("""COMPUTED_VALUE"""),45793.66666666667)</f>
        <v>45793.66667</v>
      </c>
      <c r="N73" s="1">
        <f>IFERROR(__xludf.DUMMYFUNCTION("""COMPUTED_VALUE"""),1.63570468E8)</f>
        <v>163570468</v>
      </c>
    </row>
    <row r="74">
      <c r="A74" s="2">
        <f>IFERROR(__xludf.DUMMYFUNCTION("""COMPUTED_VALUE"""),45800.66666666667)</f>
        <v>45800.66667</v>
      </c>
      <c r="B74" s="1">
        <f>IFERROR(__xludf.DUMMYFUNCTION("""COMPUTED_VALUE"""),634.56)</f>
        <v>634.56</v>
      </c>
      <c r="D74" s="2">
        <f>IFERROR(__xludf.DUMMYFUNCTION("""COMPUTED_VALUE"""),45800.66666666667)</f>
        <v>45800.66667</v>
      </c>
      <c r="E74" s="1">
        <f>IFERROR(__xludf.DUMMYFUNCTION("""COMPUTED_VALUE"""),642.12)</f>
        <v>642.12</v>
      </c>
      <c r="G74" s="2">
        <f>IFERROR(__xludf.DUMMYFUNCTION("""COMPUTED_VALUE"""),45800.66666666667)</f>
        <v>45800.66667</v>
      </c>
      <c r="H74" s="1">
        <f>IFERROR(__xludf.DUMMYFUNCTION("""COMPUTED_VALUE"""),598.71)</f>
        <v>598.71</v>
      </c>
      <c r="J74" s="2">
        <f>IFERROR(__xludf.DUMMYFUNCTION("""COMPUTED_VALUE"""),45800.66666666667)</f>
        <v>45800.66667</v>
      </c>
      <c r="K74" s="1">
        <f>IFERROR(__xludf.DUMMYFUNCTION("""COMPUTED_VALUE"""),613.2)</f>
        <v>613.2</v>
      </c>
      <c r="M74" s="2">
        <f>IFERROR(__xludf.DUMMYFUNCTION("""COMPUTED_VALUE"""),45800.66666666667)</f>
        <v>45800.66667</v>
      </c>
      <c r="N74" s="1">
        <f>IFERROR(__xludf.DUMMYFUNCTION("""COMPUTED_VALUE"""),1.38808418E8)</f>
        <v>138808418</v>
      </c>
    </row>
    <row r="75">
      <c r="A75" s="2">
        <f>IFERROR(__xludf.DUMMYFUNCTION("""COMPUTED_VALUE"""),45807.66666666667)</f>
        <v>45807.66667</v>
      </c>
      <c r="B75" s="1">
        <f>IFERROR(__xludf.DUMMYFUNCTION("""COMPUTED_VALUE"""),621.88)</f>
        <v>621.88</v>
      </c>
      <c r="D75" s="2">
        <f>IFERROR(__xludf.DUMMYFUNCTION("""COMPUTED_VALUE"""),45807.66666666667)</f>
        <v>45807.66667</v>
      </c>
      <c r="E75" s="1">
        <f>IFERROR(__xludf.DUMMYFUNCTION("""COMPUTED_VALUE"""),632.88)</f>
        <v>632.88</v>
      </c>
      <c r="G75" s="2">
        <f>IFERROR(__xludf.DUMMYFUNCTION("""COMPUTED_VALUE"""),45807.66666666667)</f>
        <v>45807.66667</v>
      </c>
      <c r="H75" s="1">
        <f>IFERROR(__xludf.DUMMYFUNCTION("""COMPUTED_VALUE"""),618.9)</f>
        <v>618.9</v>
      </c>
      <c r="J75" s="2">
        <f>IFERROR(__xludf.DUMMYFUNCTION("""COMPUTED_VALUE"""),45807.66666666667)</f>
        <v>45807.66667</v>
      </c>
      <c r="K75" s="1">
        <f>IFERROR(__xludf.DUMMYFUNCTION("""COMPUTED_VALUE"""),632.03)</f>
        <v>632.03</v>
      </c>
      <c r="M75" s="2">
        <f>IFERROR(__xludf.DUMMYFUNCTION("""COMPUTED_VALUE"""),45807.66666666667)</f>
        <v>45807.66667</v>
      </c>
      <c r="N75" s="1">
        <f>IFERROR(__xludf.DUMMYFUNCTION("""COMPUTED_VALUE"""),1.39378583E8)</f>
        <v>139378583</v>
      </c>
    </row>
    <row r="76">
      <c r="A76" s="2">
        <f>IFERROR(__xludf.DUMMYFUNCTION("""COMPUTED_VALUE"""),45814.66666666667)</f>
        <v>45814.66667</v>
      </c>
      <c r="B76" s="1">
        <f>IFERROR(__xludf.DUMMYFUNCTION("""COMPUTED_VALUE"""),620.54)</f>
        <v>620.54</v>
      </c>
      <c r="D76" s="2">
        <f>IFERROR(__xludf.DUMMYFUNCTION("""COMPUTED_VALUE"""),45814.66666666667)</f>
        <v>45814.66667</v>
      </c>
      <c r="E76" s="1">
        <f>IFERROR(__xludf.DUMMYFUNCTION("""COMPUTED_VALUE"""),623.59)</f>
        <v>623.59</v>
      </c>
      <c r="G76" s="2">
        <f>IFERROR(__xludf.DUMMYFUNCTION("""COMPUTED_VALUE"""),45814.66666666667)</f>
        <v>45814.66667</v>
      </c>
      <c r="H76" s="1">
        <f>IFERROR(__xludf.DUMMYFUNCTION("""COMPUTED_VALUE"""),605.18)</f>
        <v>605.18</v>
      </c>
      <c r="J76" s="2">
        <f>IFERROR(__xludf.DUMMYFUNCTION("""COMPUTED_VALUE"""),45814.66666666667)</f>
        <v>45814.66667</v>
      </c>
      <c r="K76" s="1">
        <f>IFERROR(__xludf.DUMMYFUNCTION("""COMPUTED_VALUE"""),621.82)</f>
        <v>621.82</v>
      </c>
      <c r="M76" s="2">
        <f>IFERROR(__xludf.DUMMYFUNCTION("""COMPUTED_VALUE"""),45814.66666666667)</f>
        <v>45814.66667</v>
      </c>
      <c r="N76" s="1">
        <f>IFERROR(__xludf.DUMMYFUNCTION("""COMPUTED_VALUE"""),1.70128153E8)</f>
        <v>170128153</v>
      </c>
    </row>
    <row r="77">
      <c r="A77" s="2">
        <f>IFERROR(__xludf.DUMMYFUNCTION("""COMPUTED_VALUE"""),45821.66666666667)</f>
        <v>45821.66667</v>
      </c>
      <c r="B77" s="1">
        <f>IFERROR(__xludf.DUMMYFUNCTION("""COMPUTED_VALUE"""),625.23)</f>
        <v>625.23</v>
      </c>
      <c r="D77" s="2">
        <f>IFERROR(__xludf.DUMMYFUNCTION("""COMPUTED_VALUE"""),45821.66666666667)</f>
        <v>45821.66667</v>
      </c>
      <c r="E77" s="1">
        <f>IFERROR(__xludf.DUMMYFUNCTION("""COMPUTED_VALUE"""),664.19)</f>
        <v>664.19</v>
      </c>
      <c r="G77" s="2">
        <f>IFERROR(__xludf.DUMMYFUNCTION("""COMPUTED_VALUE"""),45821.66666666667)</f>
        <v>45821.66667</v>
      </c>
      <c r="H77" s="1">
        <f>IFERROR(__xludf.DUMMYFUNCTION("""COMPUTED_VALUE"""),625.23)</f>
        <v>625.23</v>
      </c>
      <c r="J77" s="2">
        <f>IFERROR(__xludf.DUMMYFUNCTION("""COMPUTED_VALUE"""),45821.66666666667)</f>
        <v>45821.66667</v>
      </c>
      <c r="K77" s="1">
        <f>IFERROR(__xludf.DUMMYFUNCTION("""COMPUTED_VALUE"""),634.8)</f>
        <v>634.8</v>
      </c>
      <c r="M77" s="2">
        <f>IFERROR(__xludf.DUMMYFUNCTION("""COMPUTED_VALUE"""),45821.66666666667)</f>
        <v>45821.66667</v>
      </c>
      <c r="N77" s="1">
        <f>IFERROR(__xludf.DUMMYFUNCTION("""COMPUTED_VALUE"""),1.45833605E8)</f>
        <v>145833605</v>
      </c>
    </row>
    <row r="78">
      <c r="A78" s="2">
        <f>IFERROR(__xludf.DUMMYFUNCTION("""COMPUTED_VALUE"""),45828.66666666667)</f>
        <v>45828.66667</v>
      </c>
      <c r="B78" s="1">
        <f>IFERROR(__xludf.DUMMYFUNCTION("""COMPUTED_VALUE"""),643.41)</f>
        <v>643.41</v>
      </c>
      <c r="D78" s="2">
        <f>IFERROR(__xludf.DUMMYFUNCTION("""COMPUTED_VALUE"""),45828.66666666667)</f>
        <v>45828.66667</v>
      </c>
      <c r="E78" s="1">
        <f>IFERROR(__xludf.DUMMYFUNCTION("""COMPUTED_VALUE"""),668.49)</f>
        <v>668.49</v>
      </c>
      <c r="G78" s="2">
        <f>IFERROR(__xludf.DUMMYFUNCTION("""COMPUTED_VALUE"""),45828.66666666667)</f>
        <v>45828.66667</v>
      </c>
      <c r="H78" s="1">
        <f>IFERROR(__xludf.DUMMYFUNCTION("""COMPUTED_VALUE"""),643.04)</f>
        <v>643.04</v>
      </c>
      <c r="J78" s="2">
        <f>IFERROR(__xludf.DUMMYFUNCTION("""COMPUTED_VALUE"""),45828.66666666667)</f>
        <v>45828.66667</v>
      </c>
      <c r="K78" s="1">
        <f>IFERROR(__xludf.DUMMYFUNCTION("""COMPUTED_VALUE"""),657.95)</f>
        <v>657.95</v>
      </c>
      <c r="M78" s="2">
        <f>IFERROR(__xludf.DUMMYFUNCTION("""COMPUTED_VALUE"""),45828.66666666667)</f>
        <v>45828.66667</v>
      </c>
      <c r="N78" s="1">
        <f>IFERROR(__xludf.DUMMYFUNCTION("""COMPUTED_VALUE"""),1.59322282E8)</f>
        <v>159322282</v>
      </c>
    </row>
    <row r="79">
      <c r="A79" s="2">
        <f>IFERROR(__xludf.DUMMYFUNCTION("""COMPUTED_VALUE"""),45835.66666666667)</f>
        <v>45835.66667</v>
      </c>
      <c r="B79" s="1">
        <f>IFERROR(__xludf.DUMMYFUNCTION("""COMPUTED_VALUE"""),656.67)</f>
        <v>656.67</v>
      </c>
      <c r="D79" s="2">
        <f>IFERROR(__xludf.DUMMYFUNCTION("""COMPUTED_VALUE"""),45835.66666666667)</f>
        <v>45835.66667</v>
      </c>
      <c r="E79" s="1">
        <f>IFERROR(__xludf.DUMMYFUNCTION("""COMPUTED_VALUE"""),695.76)</f>
        <v>695.76</v>
      </c>
      <c r="G79" s="2">
        <f>IFERROR(__xludf.DUMMYFUNCTION("""COMPUTED_VALUE"""),45835.66666666667)</f>
        <v>45835.66667</v>
      </c>
      <c r="H79" s="1">
        <f>IFERROR(__xludf.DUMMYFUNCTION("""COMPUTED_VALUE"""),650.21)</f>
        <v>650.21</v>
      </c>
      <c r="J79" s="2">
        <f>IFERROR(__xludf.DUMMYFUNCTION("""COMPUTED_VALUE"""),45835.66666666667)</f>
        <v>45835.66667</v>
      </c>
      <c r="K79" s="1">
        <f>IFERROR(__xludf.DUMMYFUNCTION("""COMPUTED_VALUE"""),694.74)</f>
        <v>694.74</v>
      </c>
      <c r="M79" s="2">
        <f>IFERROR(__xludf.DUMMYFUNCTION("""COMPUTED_VALUE"""),45835.66666666667)</f>
        <v>45835.66667</v>
      </c>
      <c r="N79" s="1">
        <f>IFERROR(__xludf.DUMMYFUNCTION("""COMPUTED_VALUE"""),1.8216885E8)</f>
        <v>182168850</v>
      </c>
    </row>
    <row r="80">
      <c r="A80" s="2">
        <f>IFERROR(__xludf.DUMMYFUNCTION("""COMPUTED_VALUE"""),45841.54166666667)</f>
        <v>45841.54167</v>
      </c>
      <c r="B80" s="1">
        <f>IFERROR(__xludf.DUMMYFUNCTION("""COMPUTED_VALUE"""),695.13)</f>
        <v>695.13</v>
      </c>
      <c r="D80" s="2">
        <f>IFERROR(__xludf.DUMMYFUNCTION("""COMPUTED_VALUE"""),45841.54166666667)</f>
        <v>45841.54167</v>
      </c>
      <c r="E80" s="1">
        <f>IFERROR(__xludf.DUMMYFUNCTION("""COMPUTED_VALUE"""),715.63)</f>
        <v>715.63</v>
      </c>
      <c r="G80" s="2">
        <f>IFERROR(__xludf.DUMMYFUNCTION("""COMPUTED_VALUE"""),45841.54166666667)</f>
        <v>45841.54167</v>
      </c>
      <c r="H80" s="1">
        <f>IFERROR(__xludf.DUMMYFUNCTION("""COMPUTED_VALUE"""),693.68)</f>
        <v>693.68</v>
      </c>
      <c r="J80" s="2">
        <f>IFERROR(__xludf.DUMMYFUNCTION("""COMPUTED_VALUE"""),45841.54166666667)</f>
        <v>45841.54167</v>
      </c>
      <c r="K80" s="1">
        <f>IFERROR(__xludf.DUMMYFUNCTION("""COMPUTED_VALUE"""),713.02)</f>
        <v>713.02</v>
      </c>
      <c r="M80" s="2">
        <f>IFERROR(__xludf.DUMMYFUNCTION("""COMPUTED_VALUE"""),45841.54166666667)</f>
        <v>45841.54167</v>
      </c>
      <c r="N80" s="1">
        <f>IFERROR(__xludf.DUMMYFUNCTION("""COMPUTED_VALUE"""),1.37020891E8)</f>
        <v>137020891</v>
      </c>
    </row>
    <row r="81">
      <c r="A81" s="2">
        <f>IFERROR(__xludf.DUMMYFUNCTION("""COMPUTED_VALUE"""),45849.66666666667)</f>
        <v>45849.66667</v>
      </c>
      <c r="B81" s="1">
        <f>IFERROR(__xludf.DUMMYFUNCTION("""COMPUTED_VALUE"""),706.31)</f>
        <v>706.31</v>
      </c>
      <c r="D81" s="2">
        <f>IFERROR(__xludf.DUMMYFUNCTION("""COMPUTED_VALUE"""),45849.66666666667)</f>
        <v>45849.66667</v>
      </c>
      <c r="E81" s="1">
        <f>IFERROR(__xludf.DUMMYFUNCTION("""COMPUTED_VALUE"""),745.62)</f>
        <v>745.62</v>
      </c>
      <c r="G81" s="2">
        <f>IFERROR(__xludf.DUMMYFUNCTION("""COMPUTED_VALUE"""),45849.66666666667)</f>
        <v>45849.66667</v>
      </c>
      <c r="H81" s="1">
        <f>IFERROR(__xludf.DUMMYFUNCTION("""COMPUTED_VALUE"""),706.31)</f>
        <v>706.31</v>
      </c>
      <c r="J81" s="2">
        <f>IFERROR(__xludf.DUMMYFUNCTION("""COMPUTED_VALUE"""),45849.66666666667)</f>
        <v>45849.66667</v>
      </c>
      <c r="K81" s="1">
        <f>IFERROR(__xludf.DUMMYFUNCTION("""COMPUTED_VALUE"""),732.58)</f>
        <v>732.58</v>
      </c>
      <c r="M81" s="2">
        <f>IFERROR(__xludf.DUMMYFUNCTION("""COMPUTED_VALUE"""),45849.66666666667)</f>
        <v>45849.66667</v>
      </c>
      <c r="N81" s="1">
        <f>IFERROR(__xludf.DUMMYFUNCTION("""COMPUTED_VALUE"""),1.41144846E8)</f>
        <v>141144846</v>
      </c>
    </row>
    <row r="82">
      <c r="A82" s="2">
        <f>IFERROR(__xludf.DUMMYFUNCTION("""COMPUTED_VALUE"""),45856.66666666667)</f>
        <v>45856.66667</v>
      </c>
      <c r="B82" s="1">
        <f>IFERROR(__xludf.DUMMYFUNCTION("""COMPUTED_VALUE"""),730.04)</f>
        <v>730.04</v>
      </c>
      <c r="D82" s="2">
        <f>IFERROR(__xludf.DUMMYFUNCTION("""COMPUTED_VALUE"""),45856.66666666667)</f>
        <v>45856.66667</v>
      </c>
      <c r="E82" s="1">
        <f>IFERROR(__xludf.DUMMYFUNCTION("""COMPUTED_VALUE"""),753.28)</f>
        <v>753.28</v>
      </c>
      <c r="G82" s="2">
        <f>IFERROR(__xludf.DUMMYFUNCTION("""COMPUTED_VALUE"""),45856.66666666667)</f>
        <v>45856.66667</v>
      </c>
      <c r="H82" s="1">
        <f>IFERROR(__xludf.DUMMYFUNCTION("""COMPUTED_VALUE"""),727.05)</f>
        <v>727.05</v>
      </c>
      <c r="J82" s="2">
        <f>IFERROR(__xludf.DUMMYFUNCTION("""COMPUTED_VALUE"""),45856.66666666667)</f>
        <v>45856.66667</v>
      </c>
      <c r="K82" s="1">
        <f>IFERROR(__xludf.DUMMYFUNCTION("""COMPUTED_VALUE"""),746.47)</f>
        <v>746.47</v>
      </c>
      <c r="M82" s="2">
        <f>IFERROR(__xludf.DUMMYFUNCTION("""COMPUTED_VALUE"""),45856.66666666667)</f>
        <v>45856.66667</v>
      </c>
      <c r="N82" s="1">
        <f>IFERROR(__xludf.DUMMYFUNCTION("""COMPUTED_VALUE"""),1.286082E8)</f>
        <v>128608200</v>
      </c>
    </row>
    <row r="83">
      <c r="A83" s="2">
        <f>IFERROR(__xludf.DUMMYFUNCTION("""COMPUTED_VALUE"""),45863.66666666667)</f>
        <v>45863.66667</v>
      </c>
      <c r="B83" s="1">
        <f>IFERROR(__xludf.DUMMYFUNCTION("""COMPUTED_VALUE"""),743.92)</f>
        <v>743.92</v>
      </c>
      <c r="D83" s="2">
        <f>IFERROR(__xludf.DUMMYFUNCTION("""COMPUTED_VALUE"""),45863.66666666667)</f>
        <v>45863.66667</v>
      </c>
      <c r="E83" s="1">
        <f>IFERROR(__xludf.DUMMYFUNCTION("""COMPUTED_VALUE"""),762.12)</f>
        <v>762.12</v>
      </c>
      <c r="G83" s="2">
        <f>IFERROR(__xludf.DUMMYFUNCTION("""COMPUTED_VALUE"""),45863.66666666667)</f>
        <v>45863.66667</v>
      </c>
      <c r="H83" s="1">
        <f>IFERROR(__xludf.DUMMYFUNCTION("""COMPUTED_VALUE"""),736.88)</f>
        <v>736.88</v>
      </c>
      <c r="J83" s="2">
        <f>IFERROR(__xludf.DUMMYFUNCTION("""COMPUTED_VALUE"""),45863.66666666667)</f>
        <v>45863.66667</v>
      </c>
      <c r="K83" s="1">
        <f>IFERROR(__xludf.DUMMYFUNCTION("""COMPUTED_VALUE"""),761.51)</f>
        <v>761.51</v>
      </c>
      <c r="M83" s="2">
        <f>IFERROR(__xludf.DUMMYFUNCTION("""COMPUTED_VALUE"""),45863.66666666667)</f>
        <v>45863.66667</v>
      </c>
      <c r="N83" s="1">
        <f>IFERROR(__xludf.DUMMYFUNCTION("""COMPUTED_VALUE"""),1.53005946E8)</f>
        <v>153005946</v>
      </c>
    </row>
    <row r="84">
      <c r="A84" s="2">
        <f>IFERROR(__xludf.DUMMYFUNCTION("""COMPUTED_VALUE"""),45870.66666666667)</f>
        <v>45870.66667</v>
      </c>
      <c r="B84" s="1">
        <f>IFERROR(__xludf.DUMMYFUNCTION("""COMPUTED_VALUE"""),761.9)</f>
        <v>761.9</v>
      </c>
      <c r="D84" s="2">
        <f>IFERROR(__xludf.DUMMYFUNCTION("""COMPUTED_VALUE"""),45870.66666666667)</f>
        <v>45870.66667</v>
      </c>
      <c r="E84" s="1">
        <f>IFERROR(__xludf.DUMMYFUNCTION("""COMPUTED_VALUE"""),765.64)</f>
        <v>765.64</v>
      </c>
      <c r="G84" s="2">
        <f>IFERROR(__xludf.DUMMYFUNCTION("""COMPUTED_VALUE"""),45870.66666666667)</f>
        <v>45870.66667</v>
      </c>
      <c r="H84" s="1">
        <f>IFERROR(__xludf.DUMMYFUNCTION("""COMPUTED_VALUE"""),729.93)</f>
        <v>729.93</v>
      </c>
      <c r="J84" s="2">
        <f>IFERROR(__xludf.DUMMYFUNCTION("""COMPUTED_VALUE"""),45870.66666666667)</f>
        <v>45870.66667</v>
      </c>
      <c r="K84" s="1">
        <f>IFERROR(__xludf.DUMMYFUNCTION("""COMPUTED_VALUE"""),739.94)</f>
        <v>739.94</v>
      </c>
      <c r="M84" s="2">
        <f>IFERROR(__xludf.DUMMYFUNCTION("""COMPUTED_VALUE"""),45870.66666666667)</f>
        <v>45870.66667</v>
      </c>
      <c r="N84" s="1">
        <f>IFERROR(__xludf.DUMMYFUNCTION("""COMPUTED_VALUE"""),1.9583775E8)</f>
        <v>195837750</v>
      </c>
    </row>
    <row r="85">
      <c r="A85" s="2">
        <f>IFERROR(__xludf.DUMMYFUNCTION("""COMPUTED_VALUE"""),45877.66666666667)</f>
        <v>45877.66667</v>
      </c>
      <c r="B85" s="1">
        <f>IFERROR(__xludf.DUMMYFUNCTION("""COMPUTED_VALUE"""),745.86)</f>
        <v>745.86</v>
      </c>
      <c r="D85" s="2">
        <f>IFERROR(__xludf.DUMMYFUNCTION("""COMPUTED_VALUE"""),45877.66666666667)</f>
        <v>45877.66667</v>
      </c>
      <c r="E85" s="1">
        <f>IFERROR(__xludf.DUMMYFUNCTION("""COMPUTED_VALUE"""),750.81)</f>
        <v>750.81</v>
      </c>
      <c r="G85" s="2">
        <f>IFERROR(__xludf.DUMMYFUNCTION("""COMPUTED_VALUE"""),45877.66666666667)</f>
        <v>45877.66667</v>
      </c>
      <c r="H85" s="1">
        <f>IFERROR(__xludf.DUMMYFUNCTION("""COMPUTED_VALUE"""),704.92)</f>
        <v>704.92</v>
      </c>
      <c r="J85" s="2">
        <f>IFERROR(__xludf.DUMMYFUNCTION("""COMPUTED_VALUE"""),45877.66666666667)</f>
        <v>45877.66667</v>
      </c>
      <c r="K85" s="1">
        <f>IFERROR(__xludf.DUMMYFUNCTION("""COMPUTED_VALUE"""),705.42)</f>
        <v>705.42</v>
      </c>
      <c r="M85" s="2">
        <f>IFERROR(__xludf.DUMMYFUNCTION("""COMPUTED_VALUE"""),45877.66666666667)</f>
        <v>45877.66667</v>
      </c>
      <c r="N85" s="1">
        <f>IFERROR(__xludf.DUMMYFUNCTION("""COMPUTED_VALUE"""),1.89736431E8)</f>
        <v>189736431</v>
      </c>
    </row>
    <row r="86">
      <c r="A86" s="2">
        <f>IFERROR(__xludf.DUMMYFUNCTION("""COMPUTED_VALUE"""),45884.66666666667)</f>
        <v>45884.66667</v>
      </c>
      <c r="B86" s="1">
        <f>IFERROR(__xludf.DUMMYFUNCTION("""COMPUTED_VALUE"""),707.39)</f>
        <v>707.39</v>
      </c>
      <c r="D86" s="2">
        <f>IFERROR(__xludf.DUMMYFUNCTION("""COMPUTED_VALUE"""),45884.66666666667)</f>
        <v>45884.66667</v>
      </c>
      <c r="E86" s="1">
        <f>IFERROR(__xludf.DUMMYFUNCTION("""COMPUTED_VALUE"""),741.81)</f>
        <v>741.81</v>
      </c>
      <c r="G86" s="2">
        <f>IFERROR(__xludf.DUMMYFUNCTION("""COMPUTED_VALUE"""),45884.66666666667)</f>
        <v>45884.66667</v>
      </c>
      <c r="H86" s="1">
        <f>IFERROR(__xludf.DUMMYFUNCTION("""COMPUTED_VALUE"""),706.55)</f>
        <v>706.55</v>
      </c>
      <c r="J86" s="2">
        <f>IFERROR(__xludf.DUMMYFUNCTION("""COMPUTED_VALUE"""),45884.66666666667)</f>
        <v>45884.66667</v>
      </c>
      <c r="K86" s="1">
        <f>IFERROR(__xludf.DUMMYFUNCTION("""COMPUTED_VALUE"""),735.32)</f>
        <v>735.32</v>
      </c>
      <c r="M86" s="2">
        <f>IFERROR(__xludf.DUMMYFUNCTION("""COMPUTED_VALUE"""),45884.66666666667)</f>
        <v>45884.66667</v>
      </c>
      <c r="N86" s="1">
        <f>IFERROR(__xludf.DUMMYFUNCTION("""COMPUTED_VALUE"""),1.4317815E8)</f>
        <v>143178150</v>
      </c>
    </row>
    <row r="87">
      <c r="A87" s="2">
        <f>IFERROR(__xludf.DUMMYFUNCTION("""COMPUTED_VALUE"""),45891.66666666667)</f>
        <v>45891.66667</v>
      </c>
      <c r="B87" s="1">
        <f>IFERROR(__xludf.DUMMYFUNCTION("""COMPUTED_VALUE"""),738.85)</f>
        <v>738.85</v>
      </c>
      <c r="D87" s="2">
        <f>IFERROR(__xludf.DUMMYFUNCTION("""COMPUTED_VALUE"""),45891.66666666667)</f>
        <v>45891.66667</v>
      </c>
      <c r="E87" s="1">
        <f>IFERROR(__xludf.DUMMYFUNCTION("""COMPUTED_VALUE"""),760.44)</f>
        <v>760.44</v>
      </c>
      <c r="G87" s="2">
        <f>IFERROR(__xludf.DUMMYFUNCTION("""COMPUTED_VALUE"""),45891.66666666667)</f>
        <v>45891.66667</v>
      </c>
      <c r="H87" s="1">
        <f>IFERROR(__xludf.DUMMYFUNCTION("""COMPUTED_VALUE"""),732.03)</f>
        <v>732.03</v>
      </c>
      <c r="J87" s="2">
        <f>IFERROR(__xludf.DUMMYFUNCTION("""COMPUTED_VALUE"""),45891.66666666667)</f>
        <v>45891.66667</v>
      </c>
      <c r="K87" s="1">
        <f>IFERROR(__xludf.DUMMYFUNCTION("""COMPUTED_VALUE"""),759.63)</f>
        <v>759.63</v>
      </c>
      <c r="M87" s="2">
        <f>IFERROR(__xludf.DUMMYFUNCTION("""COMPUTED_VALUE"""),45891.66666666667)</f>
        <v>45891.66667</v>
      </c>
      <c r="N87" s="1">
        <f>IFERROR(__xludf.DUMMYFUNCTION("""COMPUTED_VALUE"""),1.38122387E8)</f>
        <v>138122387</v>
      </c>
    </row>
    <row r="88">
      <c r="A88" s="2">
        <f>IFERROR(__xludf.DUMMYFUNCTION("""COMPUTED_VALUE"""),45898.66666666667)</f>
        <v>45898.66667</v>
      </c>
      <c r="B88" s="1">
        <f>IFERROR(__xludf.DUMMYFUNCTION("""COMPUTED_VALUE"""),762.16)</f>
        <v>762.16</v>
      </c>
      <c r="D88" s="2">
        <f>IFERROR(__xludf.DUMMYFUNCTION("""COMPUTED_VALUE"""),45898.66666666667)</f>
        <v>45898.66667</v>
      </c>
      <c r="E88" s="1">
        <f>IFERROR(__xludf.DUMMYFUNCTION("""COMPUTED_VALUE"""),786.57)</f>
        <v>786.57</v>
      </c>
      <c r="G88" s="2">
        <f>IFERROR(__xludf.DUMMYFUNCTION("""COMPUTED_VALUE"""),45898.66666666667)</f>
        <v>45898.66667</v>
      </c>
      <c r="H88" s="1">
        <f>IFERROR(__xludf.DUMMYFUNCTION("""COMPUTED_VALUE"""),758.94)</f>
        <v>758.94</v>
      </c>
      <c r="J88" s="2">
        <f>IFERROR(__xludf.DUMMYFUNCTION("""COMPUTED_VALUE"""),45898.66666666667)</f>
        <v>45898.66667</v>
      </c>
      <c r="K88" s="1">
        <f>IFERROR(__xludf.DUMMYFUNCTION("""COMPUTED_VALUE"""),781.99)</f>
        <v>781.99</v>
      </c>
      <c r="M88" s="2">
        <f>IFERROR(__xludf.DUMMYFUNCTION("""COMPUTED_VALUE"""),45898.66666666667)</f>
        <v>45898.66667</v>
      </c>
      <c r="N88" s="1">
        <f>IFERROR(__xludf.DUMMYFUNCTION("""COMPUTED_VALUE"""),1.28251885E8)</f>
        <v>128251885</v>
      </c>
    </row>
    <row r="89">
      <c r="A89" s="2">
        <f>IFERROR(__xludf.DUMMYFUNCTION("""COMPUTED_VALUE"""),45905.66666666667)</f>
        <v>45905.66667</v>
      </c>
      <c r="B89" s="1">
        <f>IFERROR(__xludf.DUMMYFUNCTION("""COMPUTED_VALUE"""),762.88)</f>
        <v>762.88</v>
      </c>
      <c r="D89" s="2">
        <f>IFERROR(__xludf.DUMMYFUNCTION("""COMPUTED_VALUE"""),45905.66666666667)</f>
        <v>45905.66667</v>
      </c>
      <c r="E89" s="1">
        <f>IFERROR(__xludf.DUMMYFUNCTION("""COMPUTED_VALUE"""),768.29)</f>
        <v>768.29</v>
      </c>
      <c r="G89" s="2">
        <f>IFERROR(__xludf.DUMMYFUNCTION("""COMPUTED_VALUE"""),45905.66666666667)</f>
        <v>45905.66667</v>
      </c>
      <c r="H89" s="1">
        <f>IFERROR(__xludf.DUMMYFUNCTION("""COMPUTED_VALUE"""),745.05)</f>
        <v>745.05</v>
      </c>
      <c r="J89" s="2">
        <f>IFERROR(__xludf.DUMMYFUNCTION("""COMPUTED_VALUE"""),45905.66666666667)</f>
        <v>45905.66667</v>
      </c>
      <c r="K89" s="1">
        <f>IFERROR(__xludf.DUMMYFUNCTION("""COMPUTED_VALUE"""),750.8)</f>
        <v>750.8</v>
      </c>
      <c r="M89" s="2">
        <f>IFERROR(__xludf.DUMMYFUNCTION("""COMPUTED_VALUE"""),45905.66666666667)</f>
        <v>45905.66667</v>
      </c>
      <c r="N89" s="1">
        <f>IFERROR(__xludf.DUMMYFUNCTION("""COMPUTED_VALUE"""),1.20069686E8)</f>
        <v>120069686</v>
      </c>
    </row>
    <row r="90">
      <c r="A90" s="2">
        <f>IFERROR(__xludf.DUMMYFUNCTION("""COMPUTED_VALUE"""),45912.66666666667)</f>
        <v>45912.66667</v>
      </c>
      <c r="B90" s="1">
        <f>IFERROR(__xludf.DUMMYFUNCTION("""COMPUTED_VALUE"""),752.99)</f>
        <v>752.99</v>
      </c>
      <c r="D90" s="2">
        <f>IFERROR(__xludf.DUMMYFUNCTION("""COMPUTED_VALUE"""),45912.66666666667)</f>
        <v>45912.66667</v>
      </c>
      <c r="E90" s="1">
        <f>IFERROR(__xludf.DUMMYFUNCTION("""COMPUTED_VALUE"""),753.39)</f>
        <v>753.39</v>
      </c>
      <c r="G90" s="2">
        <f>IFERROR(__xludf.DUMMYFUNCTION("""COMPUTED_VALUE"""),45912.66666666667)</f>
        <v>45912.66667</v>
      </c>
      <c r="H90" s="1">
        <f>IFERROR(__xludf.DUMMYFUNCTION("""COMPUTED_VALUE"""),722.89)</f>
        <v>722.89</v>
      </c>
      <c r="J90" s="2">
        <f>IFERROR(__xludf.DUMMYFUNCTION("""COMPUTED_VALUE"""),45912.66666666667)</f>
        <v>45912.66667</v>
      </c>
      <c r="K90" s="1">
        <f>IFERROR(__xludf.DUMMYFUNCTION("""COMPUTED_VALUE"""),723.15)</f>
        <v>723.15</v>
      </c>
      <c r="M90" s="2">
        <f>IFERROR(__xludf.DUMMYFUNCTION("""COMPUTED_VALUE"""),45912.66666666667)</f>
        <v>45912.66667</v>
      </c>
      <c r="N90" s="1">
        <f>IFERROR(__xludf.DUMMYFUNCTION("""COMPUTED_VALUE"""),1.4599149E8)</f>
        <v>145991490</v>
      </c>
    </row>
    <row r="91">
      <c r="A91" s="2">
        <f>IFERROR(__xludf.DUMMYFUNCTION("""COMPUTED_VALUE"""),45919.66666666667)</f>
        <v>45919.66667</v>
      </c>
      <c r="B91" s="1">
        <f>IFERROR(__xludf.DUMMYFUNCTION("""COMPUTED_VALUE"""),723.55)</f>
        <v>723.55</v>
      </c>
      <c r="D91" s="2">
        <f>IFERROR(__xludf.DUMMYFUNCTION("""COMPUTED_VALUE"""),45919.66666666667)</f>
        <v>45919.66667</v>
      </c>
      <c r="E91" s="1">
        <f>IFERROR(__xludf.DUMMYFUNCTION("""COMPUTED_VALUE"""),732.37)</f>
        <v>732.37</v>
      </c>
      <c r="G91" s="2">
        <f>IFERROR(__xludf.DUMMYFUNCTION("""COMPUTED_VALUE"""),45919.66666666667)</f>
        <v>45919.66667</v>
      </c>
      <c r="H91" s="1">
        <f>IFERROR(__xludf.DUMMYFUNCTION("""COMPUTED_VALUE"""),708.73)</f>
        <v>708.73</v>
      </c>
      <c r="J91" s="2">
        <f>IFERROR(__xludf.DUMMYFUNCTION("""COMPUTED_VALUE"""),45919.66666666667)</f>
        <v>45919.66667</v>
      </c>
      <c r="K91" s="1">
        <f>IFERROR(__xludf.DUMMYFUNCTION("""COMPUTED_VALUE"""),729.83)</f>
        <v>729.83</v>
      </c>
      <c r="M91" s="2">
        <f>IFERROR(__xludf.DUMMYFUNCTION("""COMPUTED_VALUE"""),45919.66666666667)</f>
        <v>45919.66667</v>
      </c>
      <c r="N91" s="1">
        <f>IFERROR(__xludf.DUMMYFUNCTION("""COMPUTED_VALUE"""),2.2416819E8)</f>
        <v>224168190</v>
      </c>
    </row>
  </sheetData>
  <drawing r:id="rId1"/>
</worksheet>
</file>