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IFERROR(__xludf.DUMMYFUNCTION("GOOGLEFINANCE(""DJUSCC"",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IFERROR(__xludf.DUMMYFUNCTION("GOOGLEFINANCE(""DJUSCC"",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IFERROR(__xludf.DUMMYFUNCTION("GOOGLEFINANCE(""DJUSCC"",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IFERROR(__xludf.DUMMYFUNCTION("GOOGLEFINANCE(""DJUSCC"",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IFERROR(__xludf.DUMMYFUNCTION("GOOGLEFINANCE(""DJUSCC"",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IFERROR(__xludf.DUMMYFUNCTION("""COMPUTED_VALUE"""),747.86)</f>
        <v>747.86</v>
      </c>
      <c r="D2" s="2">
        <f>IFERROR(__xludf.DUMMYFUNCTION("""COMPUTED_VALUE"""),45296.66666666667)</f>
        <v>45296.66667</v>
      </c>
      <c r="E2" s="1">
        <f>IFERROR(__xludf.DUMMYFUNCTION("""COMPUTED_VALUE"""),752.14)</f>
        <v>752.14</v>
      </c>
      <c r="G2" s="2">
        <f>IFERROR(__xludf.DUMMYFUNCTION("""COMPUTED_VALUE"""),45296.66666666667)</f>
        <v>45296.66667</v>
      </c>
      <c r="H2" s="1">
        <f>IFERROR(__xludf.DUMMYFUNCTION("""COMPUTED_VALUE"""),742.52)</f>
        <v>742.52</v>
      </c>
      <c r="J2" s="2">
        <f>IFERROR(__xludf.DUMMYFUNCTION("""COMPUTED_VALUE"""),45296.66666666667)</f>
        <v>45296.66667</v>
      </c>
      <c r="K2" s="1">
        <f>IFERROR(__xludf.DUMMYFUNCTION("""COMPUTED_VALUE"""),747.22)</f>
        <v>747.22</v>
      </c>
      <c r="M2" s="2">
        <f>IFERROR(__xludf.DUMMYFUNCTION("""COMPUTED_VALUE"""),45296.66666666667)</f>
        <v>45296.66667</v>
      </c>
      <c r="N2" s="1">
        <f>IFERROR(__xludf.DUMMYFUNCTION("""COMPUTED_VALUE"""),3.7860065E7)</f>
        <v>37860065</v>
      </c>
    </row>
    <row r="3">
      <c r="A3" s="2">
        <f>IFERROR(__xludf.DUMMYFUNCTION("""COMPUTED_VALUE"""),45303.66666666667)</f>
        <v>45303.66667</v>
      </c>
      <c r="B3" s="1">
        <f>IFERROR(__xludf.DUMMYFUNCTION("""COMPUTED_VALUE"""),746.32)</f>
        <v>746.32</v>
      </c>
      <c r="D3" s="2">
        <f>IFERROR(__xludf.DUMMYFUNCTION("""COMPUTED_VALUE"""),45303.66666666667)</f>
        <v>45303.66667</v>
      </c>
      <c r="E3" s="1">
        <f>IFERROR(__xludf.DUMMYFUNCTION("""COMPUTED_VALUE"""),748.45)</f>
        <v>748.45</v>
      </c>
      <c r="G3" s="2">
        <f>IFERROR(__xludf.DUMMYFUNCTION("""COMPUTED_VALUE"""),45303.66666666667)</f>
        <v>45303.66667</v>
      </c>
      <c r="H3" s="1">
        <f>IFERROR(__xludf.DUMMYFUNCTION("""COMPUTED_VALUE"""),730.01)</f>
        <v>730.01</v>
      </c>
      <c r="J3" s="2">
        <f>IFERROR(__xludf.DUMMYFUNCTION("""COMPUTED_VALUE"""),45303.66666666667)</f>
        <v>45303.66667</v>
      </c>
      <c r="K3" s="1">
        <f>IFERROR(__xludf.DUMMYFUNCTION("""COMPUTED_VALUE"""),739.81)</f>
        <v>739.81</v>
      </c>
      <c r="M3" s="2">
        <f>IFERROR(__xludf.DUMMYFUNCTION("""COMPUTED_VALUE"""),45303.66666666667)</f>
        <v>45303.66667</v>
      </c>
      <c r="N3" s="1">
        <f>IFERROR(__xludf.DUMMYFUNCTION("""COMPUTED_VALUE"""),4.3695907E7)</f>
        <v>43695907</v>
      </c>
    </row>
    <row r="4">
      <c r="A4" s="2">
        <f>IFERROR(__xludf.DUMMYFUNCTION("""COMPUTED_VALUE"""),45310.66666666667)</f>
        <v>45310.66667</v>
      </c>
      <c r="B4" s="1">
        <f>IFERROR(__xludf.DUMMYFUNCTION("""COMPUTED_VALUE"""),737.21)</f>
        <v>737.21</v>
      </c>
      <c r="D4" s="2">
        <f>IFERROR(__xludf.DUMMYFUNCTION("""COMPUTED_VALUE"""),45310.66666666667)</f>
        <v>45310.66667</v>
      </c>
      <c r="E4" s="1">
        <f>IFERROR(__xludf.DUMMYFUNCTION("""COMPUTED_VALUE"""),740.77)</f>
        <v>740.77</v>
      </c>
      <c r="G4" s="2">
        <f>IFERROR(__xludf.DUMMYFUNCTION("""COMPUTED_VALUE"""),45310.66666666667)</f>
        <v>45310.66667</v>
      </c>
      <c r="H4" s="1">
        <f>IFERROR(__xludf.DUMMYFUNCTION("""COMPUTED_VALUE"""),727.4)</f>
        <v>727.4</v>
      </c>
      <c r="J4" s="2">
        <f>IFERROR(__xludf.DUMMYFUNCTION("""COMPUTED_VALUE"""),45310.66666666667)</f>
        <v>45310.66667</v>
      </c>
      <c r="K4" s="1">
        <f>IFERROR(__xludf.DUMMYFUNCTION("""COMPUTED_VALUE"""),734.99)</f>
        <v>734.99</v>
      </c>
      <c r="M4" s="2">
        <f>IFERROR(__xludf.DUMMYFUNCTION("""COMPUTED_VALUE"""),45310.66666666667)</f>
        <v>45310.66667</v>
      </c>
      <c r="N4" s="1">
        <f>IFERROR(__xludf.DUMMYFUNCTION("""COMPUTED_VALUE"""),4.1246461E7)</f>
        <v>41246461</v>
      </c>
    </row>
    <row r="5">
      <c r="A5" s="2">
        <f>IFERROR(__xludf.DUMMYFUNCTION("""COMPUTED_VALUE"""),45317.66666666667)</f>
        <v>45317.66667</v>
      </c>
      <c r="B5" s="1">
        <f>IFERROR(__xludf.DUMMYFUNCTION("""COMPUTED_VALUE"""),727.96)</f>
        <v>727.96</v>
      </c>
      <c r="D5" s="2">
        <f>IFERROR(__xludf.DUMMYFUNCTION("""COMPUTED_VALUE"""),45317.66666666667)</f>
        <v>45317.66667</v>
      </c>
      <c r="E5" s="1">
        <f>IFERROR(__xludf.DUMMYFUNCTION("""COMPUTED_VALUE"""),741.34)</f>
        <v>741.34</v>
      </c>
      <c r="G5" s="2">
        <f>IFERROR(__xludf.DUMMYFUNCTION("""COMPUTED_VALUE"""),45317.66666666667)</f>
        <v>45317.66667</v>
      </c>
      <c r="H5" s="1">
        <f>IFERROR(__xludf.DUMMYFUNCTION("""COMPUTED_VALUE"""),726.64)</f>
        <v>726.64</v>
      </c>
      <c r="J5" s="2">
        <f>IFERROR(__xludf.DUMMYFUNCTION("""COMPUTED_VALUE"""),45317.66666666667)</f>
        <v>45317.66667</v>
      </c>
      <c r="K5" s="1">
        <f>IFERROR(__xludf.DUMMYFUNCTION("""COMPUTED_VALUE"""),736.45)</f>
        <v>736.45</v>
      </c>
      <c r="M5" s="2">
        <f>IFERROR(__xludf.DUMMYFUNCTION("""COMPUTED_VALUE"""),45317.66666666667)</f>
        <v>45317.66667</v>
      </c>
      <c r="N5" s="1">
        <f>IFERROR(__xludf.DUMMYFUNCTION("""COMPUTED_VALUE"""),6.2098611E7)</f>
        <v>62098611</v>
      </c>
    </row>
    <row r="6">
      <c r="A6" s="2">
        <f>IFERROR(__xludf.DUMMYFUNCTION("""COMPUTED_VALUE"""),45324.66666666667)</f>
        <v>45324.66667</v>
      </c>
      <c r="B6" s="1">
        <f>IFERROR(__xludf.DUMMYFUNCTION("""COMPUTED_VALUE"""),737.08)</f>
        <v>737.08</v>
      </c>
      <c r="D6" s="2">
        <f>IFERROR(__xludf.DUMMYFUNCTION("""COMPUTED_VALUE"""),45324.66666666667)</f>
        <v>45324.66667</v>
      </c>
      <c r="E6" s="1">
        <f>IFERROR(__xludf.DUMMYFUNCTION("""COMPUTED_VALUE"""),744.29)</f>
        <v>744.29</v>
      </c>
      <c r="G6" s="2">
        <f>IFERROR(__xludf.DUMMYFUNCTION("""COMPUTED_VALUE"""),45324.66666666667)</f>
        <v>45324.66667</v>
      </c>
      <c r="H6" s="1">
        <f>IFERROR(__xludf.DUMMYFUNCTION("""COMPUTED_VALUE"""),728.44)</f>
        <v>728.44</v>
      </c>
      <c r="J6" s="2">
        <f>IFERROR(__xludf.DUMMYFUNCTION("""COMPUTED_VALUE"""),45324.66666666667)</f>
        <v>45324.66667</v>
      </c>
      <c r="K6" s="1">
        <f>IFERROR(__xludf.DUMMYFUNCTION("""COMPUTED_VALUE"""),734.18)</f>
        <v>734.18</v>
      </c>
      <c r="M6" s="2">
        <f>IFERROR(__xludf.DUMMYFUNCTION("""COMPUTED_VALUE"""),45324.66666666667)</f>
        <v>45324.66667</v>
      </c>
      <c r="N6" s="1">
        <f>IFERROR(__xludf.DUMMYFUNCTION("""COMPUTED_VALUE"""),6.1437016E7)</f>
        <v>61437016</v>
      </c>
    </row>
    <row r="7">
      <c r="A7" s="2">
        <f>IFERROR(__xludf.DUMMYFUNCTION("""COMPUTED_VALUE"""),45331.66666666667)</f>
        <v>45331.66667</v>
      </c>
      <c r="B7" s="1">
        <f>IFERROR(__xludf.DUMMYFUNCTION("""COMPUTED_VALUE"""),733.59)</f>
        <v>733.59</v>
      </c>
      <c r="D7" s="2">
        <f>IFERROR(__xludf.DUMMYFUNCTION("""COMPUTED_VALUE"""),45331.66666666667)</f>
        <v>45331.66667</v>
      </c>
      <c r="E7" s="1">
        <f>IFERROR(__xludf.DUMMYFUNCTION("""COMPUTED_VALUE"""),734.11)</f>
        <v>734.11</v>
      </c>
      <c r="G7" s="2">
        <f>IFERROR(__xludf.DUMMYFUNCTION("""COMPUTED_VALUE"""),45331.66666666667)</f>
        <v>45331.66667</v>
      </c>
      <c r="H7" s="1">
        <f>IFERROR(__xludf.DUMMYFUNCTION("""COMPUTED_VALUE"""),700.18)</f>
        <v>700.18</v>
      </c>
      <c r="J7" s="2">
        <f>IFERROR(__xludf.DUMMYFUNCTION("""COMPUTED_VALUE"""),45331.66666666667)</f>
        <v>45331.66667</v>
      </c>
      <c r="K7" s="1">
        <f>IFERROR(__xludf.DUMMYFUNCTION("""COMPUTED_VALUE"""),731.08)</f>
        <v>731.08</v>
      </c>
      <c r="M7" s="2">
        <f>IFERROR(__xludf.DUMMYFUNCTION("""COMPUTED_VALUE"""),45331.66666666667)</f>
        <v>45331.66667</v>
      </c>
      <c r="N7" s="1">
        <f>IFERROR(__xludf.DUMMYFUNCTION("""COMPUTED_VALUE"""),7.0502092E7)</f>
        <v>70502092</v>
      </c>
    </row>
    <row r="8">
      <c r="A8" s="2">
        <f>IFERROR(__xludf.DUMMYFUNCTION("""COMPUTED_VALUE"""),45338.66666666667)</f>
        <v>45338.66667</v>
      </c>
      <c r="B8" s="1">
        <f>IFERROR(__xludf.DUMMYFUNCTION("""COMPUTED_VALUE"""),731.35)</f>
        <v>731.35</v>
      </c>
      <c r="D8" s="2">
        <f>IFERROR(__xludf.DUMMYFUNCTION("""COMPUTED_VALUE"""),45338.66666666667)</f>
        <v>45338.66667</v>
      </c>
      <c r="E8" s="1">
        <f>IFERROR(__xludf.DUMMYFUNCTION("""COMPUTED_VALUE"""),756.18)</f>
        <v>756.18</v>
      </c>
      <c r="G8" s="2">
        <f>IFERROR(__xludf.DUMMYFUNCTION("""COMPUTED_VALUE"""),45338.66666666667)</f>
        <v>45338.66667</v>
      </c>
      <c r="H8" s="1">
        <f>IFERROR(__xludf.DUMMYFUNCTION("""COMPUTED_VALUE"""),720.33)</f>
        <v>720.33</v>
      </c>
      <c r="J8" s="2">
        <f>IFERROR(__xludf.DUMMYFUNCTION("""COMPUTED_VALUE"""),45338.66666666667)</f>
        <v>45338.66667</v>
      </c>
      <c r="K8" s="1">
        <f>IFERROR(__xludf.DUMMYFUNCTION("""COMPUTED_VALUE"""),752.05)</f>
        <v>752.05</v>
      </c>
      <c r="M8" s="2">
        <f>IFERROR(__xludf.DUMMYFUNCTION("""COMPUTED_VALUE"""),45338.66666666667)</f>
        <v>45338.66667</v>
      </c>
      <c r="N8" s="1">
        <f>IFERROR(__xludf.DUMMYFUNCTION("""COMPUTED_VALUE"""),5.8131444E7)</f>
        <v>58131444</v>
      </c>
    </row>
    <row r="9">
      <c r="A9" s="2">
        <f>IFERROR(__xludf.DUMMYFUNCTION("""COMPUTED_VALUE"""),45345.66666666667)</f>
        <v>45345.66667</v>
      </c>
      <c r="B9" s="1">
        <f>IFERROR(__xludf.DUMMYFUNCTION("""COMPUTED_VALUE"""),755.11)</f>
        <v>755.11</v>
      </c>
      <c r="D9" s="2">
        <f>IFERROR(__xludf.DUMMYFUNCTION("""COMPUTED_VALUE"""),45345.66666666667)</f>
        <v>45345.66667</v>
      </c>
      <c r="E9" s="1">
        <f>IFERROR(__xludf.DUMMYFUNCTION("""COMPUTED_VALUE"""),775.63)</f>
        <v>775.63</v>
      </c>
      <c r="G9" s="2">
        <f>IFERROR(__xludf.DUMMYFUNCTION("""COMPUTED_VALUE"""),45345.66666666667)</f>
        <v>45345.66667</v>
      </c>
      <c r="H9" s="1">
        <f>IFERROR(__xludf.DUMMYFUNCTION("""COMPUTED_VALUE"""),750.18)</f>
        <v>750.18</v>
      </c>
      <c r="J9" s="2">
        <f>IFERROR(__xludf.DUMMYFUNCTION("""COMPUTED_VALUE"""),45345.66666666667)</f>
        <v>45345.66667</v>
      </c>
      <c r="K9" s="1">
        <f>IFERROR(__xludf.DUMMYFUNCTION("""COMPUTED_VALUE"""),774.2)</f>
        <v>774.2</v>
      </c>
      <c r="M9" s="2">
        <f>IFERROR(__xludf.DUMMYFUNCTION("""COMPUTED_VALUE"""),45345.66666666667)</f>
        <v>45345.66667</v>
      </c>
      <c r="N9" s="1">
        <f>IFERROR(__xludf.DUMMYFUNCTION("""COMPUTED_VALUE"""),4.5610274E7)</f>
        <v>45610274</v>
      </c>
    </row>
    <row r="10">
      <c r="A10" s="2">
        <f>IFERROR(__xludf.DUMMYFUNCTION("""COMPUTED_VALUE"""),45352.66666666667)</f>
        <v>45352.66667</v>
      </c>
      <c r="B10" s="1">
        <f>IFERROR(__xludf.DUMMYFUNCTION("""COMPUTED_VALUE"""),772.85)</f>
        <v>772.85</v>
      </c>
      <c r="D10" s="2">
        <f>IFERROR(__xludf.DUMMYFUNCTION("""COMPUTED_VALUE"""),45352.66666666667)</f>
        <v>45352.66667</v>
      </c>
      <c r="E10" s="1">
        <f>IFERROR(__xludf.DUMMYFUNCTION("""COMPUTED_VALUE"""),781.35)</f>
        <v>781.35</v>
      </c>
      <c r="G10" s="2">
        <f>IFERROR(__xludf.DUMMYFUNCTION("""COMPUTED_VALUE"""),45352.66666666667)</f>
        <v>45352.66667</v>
      </c>
      <c r="H10" s="1">
        <f>IFERROR(__xludf.DUMMYFUNCTION("""COMPUTED_VALUE"""),766.01)</f>
        <v>766.01</v>
      </c>
      <c r="J10" s="2">
        <f>IFERROR(__xludf.DUMMYFUNCTION("""COMPUTED_VALUE"""),45352.66666666667)</f>
        <v>45352.66667</v>
      </c>
      <c r="K10" s="1">
        <f>IFERROR(__xludf.DUMMYFUNCTION("""COMPUTED_VALUE"""),777.34)</f>
        <v>777.34</v>
      </c>
      <c r="M10" s="2">
        <f>IFERROR(__xludf.DUMMYFUNCTION("""COMPUTED_VALUE"""),45352.66666666667)</f>
        <v>45352.66667</v>
      </c>
      <c r="N10" s="1">
        <f>IFERROR(__xludf.DUMMYFUNCTION("""COMPUTED_VALUE"""),5.8072869E7)</f>
        <v>58072869</v>
      </c>
    </row>
    <row r="11">
      <c r="A11" s="2">
        <f>IFERROR(__xludf.DUMMYFUNCTION("""COMPUTED_VALUE"""),45359.66666666667)</f>
        <v>45359.66667</v>
      </c>
      <c r="B11" s="1">
        <f>IFERROR(__xludf.DUMMYFUNCTION("""COMPUTED_VALUE"""),777.38)</f>
        <v>777.38</v>
      </c>
      <c r="D11" s="2">
        <f>IFERROR(__xludf.DUMMYFUNCTION("""COMPUTED_VALUE"""),45359.66666666667)</f>
        <v>45359.66667</v>
      </c>
      <c r="E11" s="1">
        <f>IFERROR(__xludf.DUMMYFUNCTION("""COMPUTED_VALUE"""),806.87)</f>
        <v>806.87</v>
      </c>
      <c r="G11" s="2">
        <f>IFERROR(__xludf.DUMMYFUNCTION("""COMPUTED_VALUE"""),45359.66666666667)</f>
        <v>45359.66667</v>
      </c>
      <c r="H11" s="1">
        <f>IFERROR(__xludf.DUMMYFUNCTION("""COMPUTED_VALUE"""),776.68)</f>
        <v>776.68</v>
      </c>
      <c r="J11" s="2">
        <f>IFERROR(__xludf.DUMMYFUNCTION("""COMPUTED_VALUE"""),45359.66666666667)</f>
        <v>45359.66667</v>
      </c>
      <c r="K11" s="1">
        <f>IFERROR(__xludf.DUMMYFUNCTION("""COMPUTED_VALUE"""),796.6)</f>
        <v>796.6</v>
      </c>
      <c r="M11" s="2">
        <f>IFERROR(__xludf.DUMMYFUNCTION("""COMPUTED_VALUE"""),45359.66666666667)</f>
        <v>45359.66667</v>
      </c>
      <c r="N11" s="1">
        <f>IFERROR(__xludf.DUMMYFUNCTION("""COMPUTED_VALUE"""),7.0956346E7)</f>
        <v>70956346</v>
      </c>
    </row>
    <row r="12">
      <c r="A12" s="2">
        <f>IFERROR(__xludf.DUMMYFUNCTION("""COMPUTED_VALUE"""),45366.66666666667)</f>
        <v>45366.66667</v>
      </c>
      <c r="B12" s="1">
        <f>IFERROR(__xludf.DUMMYFUNCTION("""COMPUTED_VALUE"""),808.24)</f>
        <v>808.24</v>
      </c>
      <c r="D12" s="2">
        <f>IFERROR(__xludf.DUMMYFUNCTION("""COMPUTED_VALUE"""),45366.66666666667)</f>
        <v>45366.66667</v>
      </c>
      <c r="E12" s="1">
        <f>IFERROR(__xludf.DUMMYFUNCTION("""COMPUTED_VALUE"""),822.31)</f>
        <v>822.31</v>
      </c>
      <c r="G12" s="2">
        <f>IFERROR(__xludf.DUMMYFUNCTION("""COMPUTED_VALUE"""),45366.66666666667)</f>
        <v>45366.66667</v>
      </c>
      <c r="H12" s="1">
        <f>IFERROR(__xludf.DUMMYFUNCTION("""COMPUTED_VALUE"""),802.61)</f>
        <v>802.61</v>
      </c>
      <c r="J12" s="2">
        <f>IFERROR(__xludf.DUMMYFUNCTION("""COMPUTED_VALUE"""),45366.66666666667)</f>
        <v>45366.66667</v>
      </c>
      <c r="K12" s="1">
        <f>IFERROR(__xludf.DUMMYFUNCTION("""COMPUTED_VALUE"""),806.3)</f>
        <v>806.3</v>
      </c>
      <c r="M12" s="2">
        <f>IFERROR(__xludf.DUMMYFUNCTION("""COMPUTED_VALUE"""),45366.66666666667)</f>
        <v>45366.66667</v>
      </c>
      <c r="N12" s="1">
        <f>IFERROR(__xludf.DUMMYFUNCTION("""COMPUTED_VALUE"""),1.25480863E8)</f>
        <v>125480863</v>
      </c>
    </row>
    <row r="13">
      <c r="A13" s="2">
        <f>IFERROR(__xludf.DUMMYFUNCTION("""COMPUTED_VALUE"""),45373.66666666667)</f>
        <v>45373.66667</v>
      </c>
      <c r="B13" s="1">
        <f>IFERROR(__xludf.DUMMYFUNCTION("""COMPUTED_VALUE"""),806.39)</f>
        <v>806.39</v>
      </c>
      <c r="D13" s="2">
        <f>IFERROR(__xludf.DUMMYFUNCTION("""COMPUTED_VALUE"""),45373.66666666667)</f>
        <v>45373.66667</v>
      </c>
      <c r="E13" s="1">
        <f>IFERROR(__xludf.DUMMYFUNCTION("""COMPUTED_VALUE"""),815.35)</f>
        <v>815.35</v>
      </c>
      <c r="G13" s="2">
        <f>IFERROR(__xludf.DUMMYFUNCTION("""COMPUTED_VALUE"""),45373.66666666667)</f>
        <v>45373.66667</v>
      </c>
      <c r="H13" s="1">
        <f>IFERROR(__xludf.DUMMYFUNCTION("""COMPUTED_VALUE"""),796.83)</f>
        <v>796.83</v>
      </c>
      <c r="J13" s="2">
        <f>IFERROR(__xludf.DUMMYFUNCTION("""COMPUTED_VALUE"""),45373.66666666667)</f>
        <v>45373.66667</v>
      </c>
      <c r="K13" s="1">
        <f>IFERROR(__xludf.DUMMYFUNCTION("""COMPUTED_VALUE"""),803.77)</f>
        <v>803.77</v>
      </c>
      <c r="M13" s="2">
        <f>IFERROR(__xludf.DUMMYFUNCTION("""COMPUTED_VALUE"""),45373.66666666667)</f>
        <v>45373.66667</v>
      </c>
      <c r="N13" s="1">
        <f>IFERROR(__xludf.DUMMYFUNCTION("""COMPUTED_VALUE"""),6.9526321E7)</f>
        <v>69526321</v>
      </c>
    </row>
    <row r="14">
      <c r="A14" s="2">
        <f>IFERROR(__xludf.DUMMYFUNCTION("""COMPUTED_VALUE"""),45379.66666666667)</f>
        <v>45379.66667</v>
      </c>
      <c r="B14" s="1">
        <f>IFERROR(__xludf.DUMMYFUNCTION("""COMPUTED_VALUE"""),803.59)</f>
        <v>803.59</v>
      </c>
      <c r="D14" s="2">
        <f>IFERROR(__xludf.DUMMYFUNCTION("""COMPUTED_VALUE"""),45379.66666666667)</f>
        <v>45379.66667</v>
      </c>
      <c r="E14" s="1">
        <f>IFERROR(__xludf.DUMMYFUNCTION("""COMPUTED_VALUE"""),807.25)</f>
        <v>807.25</v>
      </c>
      <c r="G14" s="2">
        <f>IFERROR(__xludf.DUMMYFUNCTION("""COMPUTED_VALUE"""),45379.66666666667)</f>
        <v>45379.66667</v>
      </c>
      <c r="H14" s="1">
        <f>IFERROR(__xludf.DUMMYFUNCTION("""COMPUTED_VALUE"""),797.85)</f>
        <v>797.85</v>
      </c>
      <c r="J14" s="2">
        <f>IFERROR(__xludf.DUMMYFUNCTION("""COMPUTED_VALUE"""),45379.66666666667)</f>
        <v>45379.66667</v>
      </c>
      <c r="K14" s="1">
        <f>IFERROR(__xludf.DUMMYFUNCTION("""COMPUTED_VALUE"""),804.21)</f>
        <v>804.21</v>
      </c>
      <c r="M14" s="2">
        <f>IFERROR(__xludf.DUMMYFUNCTION("""COMPUTED_VALUE"""),45379.66666666667)</f>
        <v>45379.66667</v>
      </c>
      <c r="N14" s="1">
        <f>IFERROR(__xludf.DUMMYFUNCTION("""COMPUTED_VALUE"""),4.0584385E7)</f>
        <v>40584385</v>
      </c>
    </row>
    <row r="15">
      <c r="A15" s="2">
        <f>IFERROR(__xludf.DUMMYFUNCTION("""COMPUTED_VALUE"""),45387.66666666667)</f>
        <v>45387.66667</v>
      </c>
      <c r="B15" s="1">
        <f>IFERROR(__xludf.DUMMYFUNCTION("""COMPUTED_VALUE"""),804.42)</f>
        <v>804.42</v>
      </c>
      <c r="D15" s="2">
        <f>IFERROR(__xludf.DUMMYFUNCTION("""COMPUTED_VALUE"""),45387.66666666667)</f>
        <v>45387.66667</v>
      </c>
      <c r="E15" s="1">
        <f>IFERROR(__xludf.DUMMYFUNCTION("""COMPUTED_VALUE"""),813.77)</f>
        <v>813.77</v>
      </c>
      <c r="G15" s="2">
        <f>IFERROR(__xludf.DUMMYFUNCTION("""COMPUTED_VALUE"""),45387.66666666667)</f>
        <v>45387.66667</v>
      </c>
      <c r="H15" s="1">
        <f>IFERROR(__xludf.DUMMYFUNCTION("""COMPUTED_VALUE"""),796.53)</f>
        <v>796.53</v>
      </c>
      <c r="J15" s="2">
        <f>IFERROR(__xludf.DUMMYFUNCTION("""COMPUTED_VALUE"""),45387.66666666667)</f>
        <v>45387.66667</v>
      </c>
      <c r="K15" s="1">
        <f>IFERROR(__xludf.DUMMYFUNCTION("""COMPUTED_VALUE"""),807.56)</f>
        <v>807.56</v>
      </c>
      <c r="M15" s="2">
        <f>IFERROR(__xludf.DUMMYFUNCTION("""COMPUTED_VALUE"""),45387.66666666667)</f>
        <v>45387.66667</v>
      </c>
      <c r="N15" s="1">
        <f>IFERROR(__xludf.DUMMYFUNCTION("""COMPUTED_VALUE"""),5.2585116E7)</f>
        <v>52585116</v>
      </c>
    </row>
    <row r="16">
      <c r="A16" s="2">
        <f>IFERROR(__xludf.DUMMYFUNCTION("""COMPUTED_VALUE"""),45394.66666666667)</f>
        <v>45394.66667</v>
      </c>
      <c r="B16" s="1">
        <f>IFERROR(__xludf.DUMMYFUNCTION("""COMPUTED_VALUE"""),805.65)</f>
        <v>805.65</v>
      </c>
      <c r="D16" s="2">
        <f>IFERROR(__xludf.DUMMYFUNCTION("""COMPUTED_VALUE"""),45394.66666666667)</f>
        <v>45394.66667</v>
      </c>
      <c r="E16" s="1">
        <f>IFERROR(__xludf.DUMMYFUNCTION("""COMPUTED_VALUE"""),807.11)</f>
        <v>807.11</v>
      </c>
      <c r="G16" s="2">
        <f>IFERROR(__xludf.DUMMYFUNCTION("""COMPUTED_VALUE"""),45394.66666666667)</f>
        <v>45394.66667</v>
      </c>
      <c r="H16" s="1">
        <f>IFERROR(__xludf.DUMMYFUNCTION("""COMPUTED_VALUE"""),774.67)</f>
        <v>774.67</v>
      </c>
      <c r="J16" s="2">
        <f>IFERROR(__xludf.DUMMYFUNCTION("""COMPUTED_VALUE"""),45394.66666666667)</f>
        <v>45394.66667</v>
      </c>
      <c r="K16" s="1">
        <f>IFERROR(__xludf.DUMMYFUNCTION("""COMPUTED_VALUE"""),778.47)</f>
        <v>778.47</v>
      </c>
      <c r="M16" s="2">
        <f>IFERROR(__xludf.DUMMYFUNCTION("""COMPUTED_VALUE"""),45394.66666666667)</f>
        <v>45394.66667</v>
      </c>
      <c r="N16" s="1">
        <f>IFERROR(__xludf.DUMMYFUNCTION("""COMPUTED_VALUE"""),4.6537907E7)</f>
        <v>46537907</v>
      </c>
    </row>
    <row r="17">
      <c r="A17" s="2">
        <f>IFERROR(__xludf.DUMMYFUNCTION("""COMPUTED_VALUE"""),45401.66666666667)</f>
        <v>45401.66667</v>
      </c>
      <c r="B17" s="1">
        <f>IFERROR(__xludf.DUMMYFUNCTION("""COMPUTED_VALUE"""),780.01)</f>
        <v>780.01</v>
      </c>
      <c r="D17" s="2">
        <f>IFERROR(__xludf.DUMMYFUNCTION("""COMPUTED_VALUE"""),45401.66666666667)</f>
        <v>45401.66667</v>
      </c>
      <c r="E17" s="1">
        <f>IFERROR(__xludf.DUMMYFUNCTION("""COMPUTED_VALUE"""),789.03)</f>
        <v>789.03</v>
      </c>
      <c r="G17" s="2">
        <f>IFERROR(__xludf.DUMMYFUNCTION("""COMPUTED_VALUE"""),45401.66666666667)</f>
        <v>45401.66667</v>
      </c>
      <c r="H17" s="1">
        <f>IFERROR(__xludf.DUMMYFUNCTION("""COMPUTED_VALUE"""),768.59)</f>
        <v>768.59</v>
      </c>
      <c r="J17" s="2">
        <f>IFERROR(__xludf.DUMMYFUNCTION("""COMPUTED_VALUE"""),45401.66666666667)</f>
        <v>45401.66667</v>
      </c>
      <c r="K17" s="1">
        <f>IFERROR(__xludf.DUMMYFUNCTION("""COMPUTED_VALUE"""),774.81)</f>
        <v>774.81</v>
      </c>
      <c r="M17" s="2">
        <f>IFERROR(__xludf.DUMMYFUNCTION("""COMPUTED_VALUE"""),45401.66666666667)</f>
        <v>45401.66667</v>
      </c>
      <c r="N17" s="1">
        <f>IFERROR(__xludf.DUMMYFUNCTION("""COMPUTED_VALUE"""),4.7872918E7)</f>
        <v>47872918</v>
      </c>
    </row>
    <row r="18">
      <c r="A18" s="2">
        <f>IFERROR(__xludf.DUMMYFUNCTION("""COMPUTED_VALUE"""),45408.66666666667)</f>
        <v>45408.66667</v>
      </c>
      <c r="B18" s="1">
        <f>IFERROR(__xludf.DUMMYFUNCTION("""COMPUTED_VALUE"""),771.65)</f>
        <v>771.65</v>
      </c>
      <c r="D18" s="2">
        <f>IFERROR(__xludf.DUMMYFUNCTION("""COMPUTED_VALUE"""),45408.66666666667)</f>
        <v>45408.66667</v>
      </c>
      <c r="E18" s="1">
        <f>IFERROR(__xludf.DUMMYFUNCTION("""COMPUTED_VALUE"""),780.38)</f>
        <v>780.38</v>
      </c>
      <c r="G18" s="2">
        <f>IFERROR(__xludf.DUMMYFUNCTION("""COMPUTED_VALUE"""),45408.66666666667)</f>
        <v>45408.66667</v>
      </c>
      <c r="H18" s="1">
        <f>IFERROR(__xludf.DUMMYFUNCTION("""COMPUTED_VALUE"""),760.31)</f>
        <v>760.31</v>
      </c>
      <c r="J18" s="2">
        <f>IFERROR(__xludf.DUMMYFUNCTION("""COMPUTED_VALUE"""),45408.66666666667)</f>
        <v>45408.66667</v>
      </c>
      <c r="K18" s="1">
        <f>IFERROR(__xludf.DUMMYFUNCTION("""COMPUTED_VALUE"""),775.31)</f>
        <v>775.31</v>
      </c>
      <c r="M18" s="2">
        <f>IFERROR(__xludf.DUMMYFUNCTION("""COMPUTED_VALUE"""),45408.66666666667)</f>
        <v>45408.66667</v>
      </c>
      <c r="N18" s="1">
        <f>IFERROR(__xludf.DUMMYFUNCTION("""COMPUTED_VALUE"""),5.3388475E7)</f>
        <v>53388475</v>
      </c>
    </row>
    <row r="19">
      <c r="A19" s="2">
        <f>IFERROR(__xludf.DUMMYFUNCTION("""COMPUTED_VALUE"""),45415.66666666667)</f>
        <v>45415.66667</v>
      </c>
      <c r="B19" s="1">
        <f>IFERROR(__xludf.DUMMYFUNCTION("""COMPUTED_VALUE"""),779.13)</f>
        <v>779.13</v>
      </c>
      <c r="D19" s="2">
        <f>IFERROR(__xludf.DUMMYFUNCTION("""COMPUTED_VALUE"""),45415.66666666667)</f>
        <v>45415.66667</v>
      </c>
      <c r="E19" s="1">
        <f>IFERROR(__xludf.DUMMYFUNCTION("""COMPUTED_VALUE"""),784.9)</f>
        <v>784.9</v>
      </c>
      <c r="G19" s="2">
        <f>IFERROR(__xludf.DUMMYFUNCTION("""COMPUTED_VALUE"""),45415.66666666667)</f>
        <v>45415.66667</v>
      </c>
      <c r="H19" s="1">
        <f>IFERROR(__xludf.DUMMYFUNCTION("""COMPUTED_VALUE"""),741.19)</f>
        <v>741.19</v>
      </c>
      <c r="J19" s="2">
        <f>IFERROR(__xludf.DUMMYFUNCTION("""COMPUTED_VALUE"""),45415.66666666667)</f>
        <v>45415.66667</v>
      </c>
      <c r="K19" s="1">
        <f>IFERROR(__xludf.DUMMYFUNCTION("""COMPUTED_VALUE"""),756.97)</f>
        <v>756.97</v>
      </c>
      <c r="M19" s="2">
        <f>IFERROR(__xludf.DUMMYFUNCTION("""COMPUTED_VALUE"""),45415.66666666667)</f>
        <v>45415.66667</v>
      </c>
      <c r="N19" s="1">
        <f>IFERROR(__xludf.DUMMYFUNCTION("""COMPUTED_VALUE"""),6.3599945E7)</f>
        <v>63599945</v>
      </c>
    </row>
    <row r="20">
      <c r="A20" s="2">
        <f>IFERROR(__xludf.DUMMYFUNCTION("""COMPUTED_VALUE"""),45422.66666666667)</f>
        <v>45422.66667</v>
      </c>
      <c r="B20" s="1">
        <f>IFERROR(__xludf.DUMMYFUNCTION("""COMPUTED_VALUE"""),758.26)</f>
        <v>758.26</v>
      </c>
      <c r="D20" s="2">
        <f>IFERROR(__xludf.DUMMYFUNCTION("""COMPUTED_VALUE"""),45422.66666666667)</f>
        <v>45422.66667</v>
      </c>
      <c r="E20" s="1">
        <f>IFERROR(__xludf.DUMMYFUNCTION("""COMPUTED_VALUE"""),778.61)</f>
        <v>778.61</v>
      </c>
      <c r="G20" s="2">
        <f>IFERROR(__xludf.DUMMYFUNCTION("""COMPUTED_VALUE"""),45422.66666666667)</f>
        <v>45422.66667</v>
      </c>
      <c r="H20" s="1">
        <f>IFERROR(__xludf.DUMMYFUNCTION("""COMPUTED_VALUE"""),756.63)</f>
        <v>756.63</v>
      </c>
      <c r="J20" s="2">
        <f>IFERROR(__xludf.DUMMYFUNCTION("""COMPUTED_VALUE"""),45422.66666666667)</f>
        <v>45422.66667</v>
      </c>
      <c r="K20" s="1">
        <f>IFERROR(__xludf.DUMMYFUNCTION("""COMPUTED_VALUE"""),776.98)</f>
        <v>776.98</v>
      </c>
      <c r="M20" s="2">
        <f>IFERROR(__xludf.DUMMYFUNCTION("""COMPUTED_VALUE"""),45422.66666666667)</f>
        <v>45422.66667</v>
      </c>
      <c r="N20" s="1">
        <f>IFERROR(__xludf.DUMMYFUNCTION("""COMPUTED_VALUE"""),5.2139998E7)</f>
        <v>52139998</v>
      </c>
    </row>
    <row r="21">
      <c r="A21" s="2">
        <f>IFERROR(__xludf.DUMMYFUNCTION("""COMPUTED_VALUE"""),45429.66666666667)</f>
        <v>45429.66667</v>
      </c>
      <c r="B21" s="1">
        <f>IFERROR(__xludf.DUMMYFUNCTION("""COMPUTED_VALUE"""),776.98)</f>
        <v>776.98</v>
      </c>
      <c r="D21" s="2">
        <f>IFERROR(__xludf.DUMMYFUNCTION("""COMPUTED_VALUE"""),45429.66666666667)</f>
        <v>45429.66667</v>
      </c>
      <c r="E21" s="1">
        <f>IFERROR(__xludf.DUMMYFUNCTION("""COMPUTED_VALUE"""),782.46)</f>
        <v>782.46</v>
      </c>
      <c r="G21" s="2">
        <f>IFERROR(__xludf.DUMMYFUNCTION("""COMPUTED_VALUE"""),45429.66666666667)</f>
        <v>45429.66667</v>
      </c>
      <c r="H21" s="1">
        <f>IFERROR(__xludf.DUMMYFUNCTION("""COMPUTED_VALUE"""),770.29)</f>
        <v>770.29</v>
      </c>
      <c r="J21" s="2">
        <f>IFERROR(__xludf.DUMMYFUNCTION("""COMPUTED_VALUE"""),45429.66666666667)</f>
        <v>45429.66667</v>
      </c>
      <c r="K21" s="1">
        <f>IFERROR(__xludf.DUMMYFUNCTION("""COMPUTED_VALUE"""),780.61)</f>
        <v>780.61</v>
      </c>
      <c r="M21" s="2">
        <f>IFERROR(__xludf.DUMMYFUNCTION("""COMPUTED_VALUE"""),45429.66666666667)</f>
        <v>45429.66667</v>
      </c>
      <c r="N21" s="1">
        <f>IFERROR(__xludf.DUMMYFUNCTION("""COMPUTED_VALUE"""),4.5562688E7)</f>
        <v>45562688</v>
      </c>
    </row>
    <row r="22">
      <c r="A22" s="2">
        <f>IFERROR(__xludf.DUMMYFUNCTION("""COMPUTED_VALUE"""),45436.66666666667)</f>
        <v>45436.66667</v>
      </c>
      <c r="B22" s="1">
        <f>IFERROR(__xludf.DUMMYFUNCTION("""COMPUTED_VALUE"""),780.27)</f>
        <v>780.27</v>
      </c>
      <c r="D22" s="2">
        <f>IFERROR(__xludf.DUMMYFUNCTION("""COMPUTED_VALUE"""),45436.66666666667)</f>
        <v>45436.66667</v>
      </c>
      <c r="E22" s="1">
        <f>IFERROR(__xludf.DUMMYFUNCTION("""COMPUTED_VALUE"""),786.3)</f>
        <v>786.3</v>
      </c>
      <c r="G22" s="2">
        <f>IFERROR(__xludf.DUMMYFUNCTION("""COMPUTED_VALUE"""),45436.66666666667)</f>
        <v>45436.66667</v>
      </c>
      <c r="H22" s="1">
        <f>IFERROR(__xludf.DUMMYFUNCTION("""COMPUTED_VALUE"""),772.89)</f>
        <v>772.89</v>
      </c>
      <c r="J22" s="2">
        <f>IFERROR(__xludf.DUMMYFUNCTION("""COMPUTED_VALUE"""),45436.66666666667)</f>
        <v>45436.66667</v>
      </c>
      <c r="K22" s="1">
        <f>IFERROR(__xludf.DUMMYFUNCTION("""COMPUTED_VALUE"""),780.84)</f>
        <v>780.84</v>
      </c>
      <c r="M22" s="2">
        <f>IFERROR(__xludf.DUMMYFUNCTION("""COMPUTED_VALUE"""),45436.66666666667)</f>
        <v>45436.66667</v>
      </c>
      <c r="N22" s="1">
        <f>IFERROR(__xludf.DUMMYFUNCTION("""COMPUTED_VALUE"""),4.2428079E7)</f>
        <v>42428079</v>
      </c>
    </row>
    <row r="23">
      <c r="A23" s="2">
        <f>IFERROR(__xludf.DUMMYFUNCTION("""COMPUTED_VALUE"""),45443.66666666667)</f>
        <v>45443.66667</v>
      </c>
      <c r="B23" s="1">
        <f>IFERROR(__xludf.DUMMYFUNCTION("""COMPUTED_VALUE"""),780.92)</f>
        <v>780.92</v>
      </c>
      <c r="D23" s="2">
        <f>IFERROR(__xludf.DUMMYFUNCTION("""COMPUTED_VALUE"""),45443.66666666667)</f>
        <v>45443.66667</v>
      </c>
      <c r="E23" s="1">
        <f>IFERROR(__xludf.DUMMYFUNCTION("""COMPUTED_VALUE"""),782.55)</f>
        <v>782.55</v>
      </c>
      <c r="G23" s="2">
        <f>IFERROR(__xludf.DUMMYFUNCTION("""COMPUTED_VALUE"""),45443.66666666667)</f>
        <v>45443.66667</v>
      </c>
      <c r="H23" s="1">
        <f>IFERROR(__xludf.DUMMYFUNCTION("""COMPUTED_VALUE"""),764.73)</f>
        <v>764.73</v>
      </c>
      <c r="J23" s="2">
        <f>IFERROR(__xludf.DUMMYFUNCTION("""COMPUTED_VALUE"""),45443.66666666667)</f>
        <v>45443.66667</v>
      </c>
      <c r="K23" s="1">
        <f>IFERROR(__xludf.DUMMYFUNCTION("""COMPUTED_VALUE"""),782.11)</f>
        <v>782.11</v>
      </c>
      <c r="M23" s="2">
        <f>IFERROR(__xludf.DUMMYFUNCTION("""COMPUTED_VALUE"""),45443.66666666667)</f>
        <v>45443.66667</v>
      </c>
      <c r="N23" s="1">
        <f>IFERROR(__xludf.DUMMYFUNCTION("""COMPUTED_VALUE"""),4.0435298E7)</f>
        <v>40435298</v>
      </c>
    </row>
    <row r="24">
      <c r="A24" s="2">
        <f>IFERROR(__xludf.DUMMYFUNCTION("""COMPUTED_VALUE"""),45450.66666666667)</f>
        <v>45450.66667</v>
      </c>
      <c r="B24" s="1">
        <f>IFERROR(__xludf.DUMMYFUNCTION("""COMPUTED_VALUE"""),780.86)</f>
        <v>780.86</v>
      </c>
      <c r="D24" s="2">
        <f>IFERROR(__xludf.DUMMYFUNCTION("""COMPUTED_VALUE"""),45450.66666666667)</f>
        <v>45450.66667</v>
      </c>
      <c r="E24" s="1">
        <f>IFERROR(__xludf.DUMMYFUNCTION("""COMPUTED_VALUE"""),786.34)</f>
        <v>786.34</v>
      </c>
      <c r="G24" s="2">
        <f>IFERROR(__xludf.DUMMYFUNCTION("""COMPUTED_VALUE"""),45450.66666666667)</f>
        <v>45450.66667</v>
      </c>
      <c r="H24" s="1">
        <f>IFERROR(__xludf.DUMMYFUNCTION("""COMPUTED_VALUE"""),768.21)</f>
        <v>768.21</v>
      </c>
      <c r="J24" s="2">
        <f>IFERROR(__xludf.DUMMYFUNCTION("""COMPUTED_VALUE"""),45450.66666666667)</f>
        <v>45450.66667</v>
      </c>
      <c r="K24" s="1">
        <f>IFERROR(__xludf.DUMMYFUNCTION("""COMPUTED_VALUE"""),780.06)</f>
        <v>780.06</v>
      </c>
      <c r="M24" s="2">
        <f>IFERROR(__xludf.DUMMYFUNCTION("""COMPUTED_VALUE"""),45450.66666666667)</f>
        <v>45450.66667</v>
      </c>
      <c r="N24" s="1">
        <f>IFERROR(__xludf.DUMMYFUNCTION("""COMPUTED_VALUE"""),5.3528801E7)</f>
        <v>53528801</v>
      </c>
    </row>
    <row r="25">
      <c r="A25" s="2">
        <f>IFERROR(__xludf.DUMMYFUNCTION("""COMPUTED_VALUE"""),45457.66666666667)</f>
        <v>45457.66667</v>
      </c>
      <c r="B25" s="1">
        <f>IFERROR(__xludf.DUMMYFUNCTION("""COMPUTED_VALUE"""),777.94)</f>
        <v>777.94</v>
      </c>
      <c r="D25" s="2">
        <f>IFERROR(__xludf.DUMMYFUNCTION("""COMPUTED_VALUE"""),45457.66666666667)</f>
        <v>45457.66667</v>
      </c>
      <c r="E25" s="1">
        <f>IFERROR(__xludf.DUMMYFUNCTION("""COMPUTED_VALUE"""),792.36)</f>
        <v>792.36</v>
      </c>
      <c r="G25" s="2">
        <f>IFERROR(__xludf.DUMMYFUNCTION("""COMPUTED_VALUE"""),45457.66666666667)</f>
        <v>45457.66667</v>
      </c>
      <c r="H25" s="1">
        <f>IFERROR(__xludf.DUMMYFUNCTION("""COMPUTED_VALUE"""),772.67)</f>
        <v>772.67</v>
      </c>
      <c r="J25" s="2">
        <f>IFERROR(__xludf.DUMMYFUNCTION("""COMPUTED_VALUE"""),45457.66666666667)</f>
        <v>45457.66667</v>
      </c>
      <c r="K25" s="1">
        <f>IFERROR(__xludf.DUMMYFUNCTION("""COMPUTED_VALUE"""),778.58)</f>
        <v>778.58</v>
      </c>
      <c r="M25" s="2">
        <f>IFERROR(__xludf.DUMMYFUNCTION("""COMPUTED_VALUE"""),45457.66666666667)</f>
        <v>45457.66667</v>
      </c>
      <c r="N25" s="1">
        <f>IFERROR(__xludf.DUMMYFUNCTION("""COMPUTED_VALUE"""),4.8843943E7)</f>
        <v>48843943</v>
      </c>
    </row>
    <row r="26">
      <c r="A26" s="2">
        <f>IFERROR(__xludf.DUMMYFUNCTION("""COMPUTED_VALUE"""),45464.66666666667)</f>
        <v>45464.66667</v>
      </c>
      <c r="B26" s="1">
        <f>IFERROR(__xludf.DUMMYFUNCTION("""COMPUTED_VALUE"""),777.64)</f>
        <v>777.64</v>
      </c>
      <c r="D26" s="2">
        <f>IFERROR(__xludf.DUMMYFUNCTION("""COMPUTED_VALUE"""),45464.66666666667)</f>
        <v>45464.66667</v>
      </c>
      <c r="E26" s="1">
        <f>IFERROR(__xludf.DUMMYFUNCTION("""COMPUTED_VALUE"""),788.53)</f>
        <v>788.53</v>
      </c>
      <c r="G26" s="2">
        <f>IFERROR(__xludf.DUMMYFUNCTION("""COMPUTED_VALUE"""),45464.66666666667)</f>
        <v>45464.66667</v>
      </c>
      <c r="H26" s="1">
        <f>IFERROR(__xludf.DUMMYFUNCTION("""COMPUTED_VALUE"""),773.33)</f>
        <v>773.33</v>
      </c>
      <c r="J26" s="2">
        <f>IFERROR(__xludf.DUMMYFUNCTION("""COMPUTED_VALUE"""),45464.66666666667)</f>
        <v>45464.66667</v>
      </c>
      <c r="K26" s="1">
        <f>IFERROR(__xludf.DUMMYFUNCTION("""COMPUTED_VALUE"""),782.74)</f>
        <v>782.74</v>
      </c>
      <c r="M26" s="2">
        <f>IFERROR(__xludf.DUMMYFUNCTION("""COMPUTED_VALUE"""),45464.66666666667)</f>
        <v>45464.66667</v>
      </c>
      <c r="N26" s="1">
        <f>IFERROR(__xludf.DUMMYFUNCTION("""COMPUTED_VALUE"""),6.3404387E7)</f>
        <v>63404387</v>
      </c>
    </row>
    <row r="27">
      <c r="A27" s="2">
        <f>IFERROR(__xludf.DUMMYFUNCTION("""COMPUTED_VALUE"""),45471.66666666667)</f>
        <v>45471.66667</v>
      </c>
      <c r="B27" s="1">
        <f>IFERROR(__xludf.DUMMYFUNCTION("""COMPUTED_VALUE"""),785.35)</f>
        <v>785.35</v>
      </c>
      <c r="D27" s="2">
        <f>IFERROR(__xludf.DUMMYFUNCTION("""COMPUTED_VALUE"""),45471.66666666667)</f>
        <v>45471.66667</v>
      </c>
      <c r="E27" s="1">
        <f>IFERROR(__xludf.DUMMYFUNCTION("""COMPUTED_VALUE"""),788.4)</f>
        <v>788.4</v>
      </c>
      <c r="G27" s="2">
        <f>IFERROR(__xludf.DUMMYFUNCTION("""COMPUTED_VALUE"""),45471.66666666667)</f>
        <v>45471.66667</v>
      </c>
      <c r="H27" s="1">
        <f>IFERROR(__xludf.DUMMYFUNCTION("""COMPUTED_VALUE"""),766.38)</f>
        <v>766.38</v>
      </c>
      <c r="J27" s="2">
        <f>IFERROR(__xludf.DUMMYFUNCTION("""COMPUTED_VALUE"""),45471.66666666667)</f>
        <v>45471.66667</v>
      </c>
      <c r="K27" s="1">
        <f>IFERROR(__xludf.DUMMYFUNCTION("""COMPUTED_VALUE"""),769.03)</f>
        <v>769.03</v>
      </c>
      <c r="M27" s="2">
        <f>IFERROR(__xludf.DUMMYFUNCTION("""COMPUTED_VALUE"""),45471.66666666667)</f>
        <v>45471.66667</v>
      </c>
      <c r="N27" s="1">
        <f>IFERROR(__xludf.DUMMYFUNCTION("""COMPUTED_VALUE"""),8.4353181E7)</f>
        <v>84353181</v>
      </c>
    </row>
    <row r="28">
      <c r="A28" s="2">
        <f>IFERROR(__xludf.DUMMYFUNCTION("""COMPUTED_VALUE"""),45478.66666666667)</f>
        <v>45478.66667</v>
      </c>
      <c r="B28" s="1">
        <f>IFERROR(__xludf.DUMMYFUNCTION("""COMPUTED_VALUE"""),769.19)</f>
        <v>769.19</v>
      </c>
      <c r="D28" s="2">
        <f>IFERROR(__xludf.DUMMYFUNCTION("""COMPUTED_VALUE"""),45478.66666666667)</f>
        <v>45478.66667</v>
      </c>
      <c r="E28" s="1">
        <f>IFERROR(__xludf.DUMMYFUNCTION("""COMPUTED_VALUE"""),771.68)</f>
        <v>771.68</v>
      </c>
      <c r="G28" s="2">
        <f>IFERROR(__xludf.DUMMYFUNCTION("""COMPUTED_VALUE"""),45478.66666666667)</f>
        <v>45478.66667</v>
      </c>
      <c r="H28" s="1">
        <f>IFERROR(__xludf.DUMMYFUNCTION("""COMPUTED_VALUE"""),745.76)</f>
        <v>745.76</v>
      </c>
      <c r="J28" s="2">
        <f>IFERROR(__xludf.DUMMYFUNCTION("""COMPUTED_VALUE"""),45478.66666666667)</f>
        <v>45478.66667</v>
      </c>
      <c r="K28" s="1">
        <f>IFERROR(__xludf.DUMMYFUNCTION("""COMPUTED_VALUE"""),759.87)</f>
        <v>759.87</v>
      </c>
      <c r="M28" s="2">
        <f>IFERROR(__xludf.DUMMYFUNCTION("""COMPUTED_VALUE"""),45478.66666666667)</f>
        <v>45478.66667</v>
      </c>
      <c r="N28" s="1">
        <f>IFERROR(__xludf.DUMMYFUNCTION("""COMPUTED_VALUE"""),3.7975999E7)</f>
        <v>37975999</v>
      </c>
    </row>
    <row r="29">
      <c r="A29" s="2">
        <f>IFERROR(__xludf.DUMMYFUNCTION("""COMPUTED_VALUE"""),45485.66666666667)</f>
        <v>45485.66667</v>
      </c>
      <c r="B29" s="1">
        <f>IFERROR(__xludf.DUMMYFUNCTION("""COMPUTED_VALUE"""),761.06)</f>
        <v>761.06</v>
      </c>
      <c r="D29" s="2">
        <f>IFERROR(__xludf.DUMMYFUNCTION("""COMPUTED_VALUE"""),45485.66666666667)</f>
        <v>45485.66667</v>
      </c>
      <c r="E29" s="1">
        <f>IFERROR(__xludf.DUMMYFUNCTION("""COMPUTED_VALUE"""),778.15)</f>
        <v>778.15</v>
      </c>
      <c r="G29" s="2">
        <f>IFERROR(__xludf.DUMMYFUNCTION("""COMPUTED_VALUE"""),45485.66666666667)</f>
        <v>45485.66667</v>
      </c>
      <c r="H29" s="1">
        <f>IFERROR(__xludf.DUMMYFUNCTION("""COMPUTED_VALUE"""),753.74)</f>
        <v>753.74</v>
      </c>
      <c r="J29" s="2">
        <f>IFERROR(__xludf.DUMMYFUNCTION("""COMPUTED_VALUE"""),45485.66666666667)</f>
        <v>45485.66667</v>
      </c>
      <c r="K29" s="1">
        <f>IFERROR(__xludf.DUMMYFUNCTION("""COMPUTED_VALUE"""),772.55)</f>
        <v>772.55</v>
      </c>
      <c r="M29" s="2">
        <f>IFERROR(__xludf.DUMMYFUNCTION("""COMPUTED_VALUE"""),45485.66666666667)</f>
        <v>45485.66667</v>
      </c>
      <c r="N29" s="1">
        <f>IFERROR(__xludf.DUMMYFUNCTION("""COMPUTED_VALUE"""),5.1098609E7)</f>
        <v>51098609</v>
      </c>
    </row>
    <row r="30">
      <c r="A30" s="2">
        <f>IFERROR(__xludf.DUMMYFUNCTION("""COMPUTED_VALUE"""),45492.66666666667)</f>
        <v>45492.66667</v>
      </c>
      <c r="B30" s="1">
        <f>IFERROR(__xludf.DUMMYFUNCTION("""COMPUTED_VALUE"""),772.18)</f>
        <v>772.18</v>
      </c>
      <c r="D30" s="2">
        <f>IFERROR(__xludf.DUMMYFUNCTION("""COMPUTED_VALUE"""),45492.66666666667)</f>
        <v>45492.66667</v>
      </c>
      <c r="E30" s="1">
        <f>IFERROR(__xludf.DUMMYFUNCTION("""COMPUTED_VALUE"""),797.51)</f>
        <v>797.51</v>
      </c>
      <c r="G30" s="2">
        <f>IFERROR(__xludf.DUMMYFUNCTION("""COMPUTED_VALUE"""),45492.66666666667)</f>
        <v>45492.66667</v>
      </c>
      <c r="H30" s="1">
        <f>IFERROR(__xludf.DUMMYFUNCTION("""COMPUTED_VALUE"""),768.69)</f>
        <v>768.69</v>
      </c>
      <c r="J30" s="2">
        <f>IFERROR(__xludf.DUMMYFUNCTION("""COMPUTED_VALUE"""),45492.66666666667)</f>
        <v>45492.66667</v>
      </c>
      <c r="K30" s="1">
        <f>IFERROR(__xludf.DUMMYFUNCTION("""COMPUTED_VALUE"""),780.37)</f>
        <v>780.37</v>
      </c>
      <c r="M30" s="2">
        <f>IFERROR(__xludf.DUMMYFUNCTION("""COMPUTED_VALUE"""),45492.66666666667)</f>
        <v>45492.66667</v>
      </c>
      <c r="N30" s="1">
        <f>IFERROR(__xludf.DUMMYFUNCTION("""COMPUTED_VALUE"""),4.2073119E7)</f>
        <v>42073119</v>
      </c>
    </row>
    <row r="31">
      <c r="A31" s="2">
        <f>IFERROR(__xludf.DUMMYFUNCTION("""COMPUTED_VALUE"""),45499.66666666667)</f>
        <v>45499.66667</v>
      </c>
      <c r="B31" s="1">
        <f>IFERROR(__xludf.DUMMYFUNCTION("""COMPUTED_VALUE"""),783.94)</f>
        <v>783.94</v>
      </c>
      <c r="D31" s="2">
        <f>IFERROR(__xludf.DUMMYFUNCTION("""COMPUTED_VALUE"""),45499.66666666667)</f>
        <v>45499.66667</v>
      </c>
      <c r="E31" s="1">
        <f>IFERROR(__xludf.DUMMYFUNCTION("""COMPUTED_VALUE"""),786.99)</f>
        <v>786.99</v>
      </c>
      <c r="G31" s="2">
        <f>IFERROR(__xludf.DUMMYFUNCTION("""COMPUTED_VALUE"""),45499.66666666667)</f>
        <v>45499.66667</v>
      </c>
      <c r="H31" s="1">
        <f>IFERROR(__xludf.DUMMYFUNCTION("""COMPUTED_VALUE"""),768.81)</f>
        <v>768.81</v>
      </c>
      <c r="J31" s="2">
        <f>IFERROR(__xludf.DUMMYFUNCTION("""COMPUTED_VALUE"""),45499.66666666667)</f>
        <v>45499.66667</v>
      </c>
      <c r="K31" s="1">
        <f>IFERROR(__xludf.DUMMYFUNCTION("""COMPUTED_VALUE"""),783.97)</f>
        <v>783.97</v>
      </c>
      <c r="M31" s="2">
        <f>IFERROR(__xludf.DUMMYFUNCTION("""COMPUTED_VALUE"""),45499.66666666667)</f>
        <v>45499.66667</v>
      </c>
      <c r="N31" s="1">
        <f>IFERROR(__xludf.DUMMYFUNCTION("""COMPUTED_VALUE"""),5.671232E7)</f>
        <v>56712320</v>
      </c>
    </row>
    <row r="32">
      <c r="A32" s="2">
        <f>IFERROR(__xludf.DUMMYFUNCTION("""COMPUTED_VALUE"""),45506.66666666667)</f>
        <v>45506.66667</v>
      </c>
      <c r="B32" s="1">
        <f>IFERROR(__xludf.DUMMYFUNCTION("""COMPUTED_VALUE"""),784.96)</f>
        <v>784.96</v>
      </c>
      <c r="D32" s="2">
        <f>IFERROR(__xludf.DUMMYFUNCTION("""COMPUTED_VALUE"""),45506.66666666667)</f>
        <v>45506.66667</v>
      </c>
      <c r="E32" s="1">
        <f>IFERROR(__xludf.DUMMYFUNCTION("""COMPUTED_VALUE"""),815.12)</f>
        <v>815.12</v>
      </c>
      <c r="G32" s="2">
        <f>IFERROR(__xludf.DUMMYFUNCTION("""COMPUTED_VALUE"""),45506.66666666667)</f>
        <v>45506.66667</v>
      </c>
      <c r="H32" s="1">
        <f>IFERROR(__xludf.DUMMYFUNCTION("""COMPUTED_VALUE"""),779.35)</f>
        <v>779.35</v>
      </c>
      <c r="J32" s="2">
        <f>IFERROR(__xludf.DUMMYFUNCTION("""COMPUTED_VALUE"""),45506.66666666667)</f>
        <v>45506.66667</v>
      </c>
      <c r="K32" s="1">
        <f>IFERROR(__xludf.DUMMYFUNCTION("""COMPUTED_VALUE"""),793.34)</f>
        <v>793.34</v>
      </c>
      <c r="M32" s="2">
        <f>IFERROR(__xludf.DUMMYFUNCTION("""COMPUTED_VALUE"""),45506.66666666667)</f>
        <v>45506.66667</v>
      </c>
      <c r="N32" s="1">
        <f>IFERROR(__xludf.DUMMYFUNCTION("""COMPUTED_VALUE"""),6.270351E7)</f>
        <v>62703510</v>
      </c>
    </row>
    <row r="33">
      <c r="A33" s="2">
        <f>IFERROR(__xludf.DUMMYFUNCTION("""COMPUTED_VALUE"""),45513.66666666667)</f>
        <v>45513.66667</v>
      </c>
      <c r="B33" s="1">
        <f>IFERROR(__xludf.DUMMYFUNCTION("""COMPUTED_VALUE"""),787.19)</f>
        <v>787.19</v>
      </c>
      <c r="D33" s="2">
        <f>IFERROR(__xludf.DUMMYFUNCTION("""COMPUTED_VALUE"""),45513.66666666667)</f>
        <v>45513.66667</v>
      </c>
      <c r="E33" s="1">
        <f>IFERROR(__xludf.DUMMYFUNCTION("""COMPUTED_VALUE"""),794.52)</f>
        <v>794.52</v>
      </c>
      <c r="G33" s="2">
        <f>IFERROR(__xludf.DUMMYFUNCTION("""COMPUTED_VALUE"""),45513.66666666667)</f>
        <v>45513.66667</v>
      </c>
      <c r="H33" s="1">
        <f>IFERROR(__xludf.DUMMYFUNCTION("""COMPUTED_VALUE"""),774.25)</f>
        <v>774.25</v>
      </c>
      <c r="J33" s="2">
        <f>IFERROR(__xludf.DUMMYFUNCTION("""COMPUTED_VALUE"""),45513.66666666667)</f>
        <v>45513.66667</v>
      </c>
      <c r="K33" s="1">
        <f>IFERROR(__xludf.DUMMYFUNCTION("""COMPUTED_VALUE"""),786.48)</f>
        <v>786.48</v>
      </c>
      <c r="M33" s="2">
        <f>IFERROR(__xludf.DUMMYFUNCTION("""COMPUTED_VALUE"""),45513.66666666667)</f>
        <v>45513.66667</v>
      </c>
      <c r="N33" s="1">
        <f>IFERROR(__xludf.DUMMYFUNCTION("""COMPUTED_VALUE"""),5.3318206E7)</f>
        <v>53318206</v>
      </c>
    </row>
    <row r="34">
      <c r="A34" s="2">
        <f>IFERROR(__xludf.DUMMYFUNCTION("""COMPUTED_VALUE"""),45520.66666666667)</f>
        <v>45520.66667</v>
      </c>
      <c r="B34" s="1">
        <f>IFERROR(__xludf.DUMMYFUNCTION("""COMPUTED_VALUE"""),786.47)</f>
        <v>786.47</v>
      </c>
      <c r="D34" s="2">
        <f>IFERROR(__xludf.DUMMYFUNCTION("""COMPUTED_VALUE"""),45520.66666666667)</f>
        <v>45520.66667</v>
      </c>
      <c r="E34" s="1">
        <f>IFERROR(__xludf.DUMMYFUNCTION("""COMPUTED_VALUE"""),799.17)</f>
        <v>799.17</v>
      </c>
      <c r="G34" s="2">
        <f>IFERROR(__xludf.DUMMYFUNCTION("""COMPUTED_VALUE"""),45520.66666666667)</f>
        <v>45520.66667</v>
      </c>
      <c r="H34" s="1">
        <f>IFERROR(__xludf.DUMMYFUNCTION("""COMPUTED_VALUE"""),780.45)</f>
        <v>780.45</v>
      </c>
      <c r="J34" s="2">
        <f>IFERROR(__xludf.DUMMYFUNCTION("""COMPUTED_VALUE"""),45520.66666666667)</f>
        <v>45520.66667</v>
      </c>
      <c r="K34" s="1">
        <f>IFERROR(__xludf.DUMMYFUNCTION("""COMPUTED_VALUE"""),798.7)</f>
        <v>798.7</v>
      </c>
      <c r="M34" s="2">
        <f>IFERROR(__xludf.DUMMYFUNCTION("""COMPUTED_VALUE"""),45520.66666666667)</f>
        <v>45520.66667</v>
      </c>
      <c r="N34" s="1">
        <f>IFERROR(__xludf.DUMMYFUNCTION("""COMPUTED_VALUE"""),4.1214793E7)</f>
        <v>41214793</v>
      </c>
    </row>
    <row r="35">
      <c r="A35" s="2">
        <f>IFERROR(__xludf.DUMMYFUNCTION("""COMPUTED_VALUE"""),45527.66666666667)</f>
        <v>45527.66667</v>
      </c>
      <c r="B35" s="1">
        <f>IFERROR(__xludf.DUMMYFUNCTION("""COMPUTED_VALUE"""),799.09)</f>
        <v>799.09</v>
      </c>
      <c r="D35" s="2">
        <f>IFERROR(__xludf.DUMMYFUNCTION("""COMPUTED_VALUE"""),45527.66666666667)</f>
        <v>45527.66667</v>
      </c>
      <c r="E35" s="1">
        <f>IFERROR(__xludf.DUMMYFUNCTION("""COMPUTED_VALUE"""),811.03)</f>
        <v>811.03</v>
      </c>
      <c r="G35" s="2">
        <f>IFERROR(__xludf.DUMMYFUNCTION("""COMPUTED_VALUE"""),45527.66666666667)</f>
        <v>45527.66667</v>
      </c>
      <c r="H35" s="1">
        <f>IFERROR(__xludf.DUMMYFUNCTION("""COMPUTED_VALUE"""),794.13)</f>
        <v>794.13</v>
      </c>
      <c r="J35" s="2">
        <f>IFERROR(__xludf.DUMMYFUNCTION("""COMPUTED_VALUE"""),45527.66666666667)</f>
        <v>45527.66667</v>
      </c>
      <c r="K35" s="1">
        <f>IFERROR(__xludf.DUMMYFUNCTION("""COMPUTED_VALUE"""),809.22)</f>
        <v>809.22</v>
      </c>
      <c r="M35" s="2">
        <f>IFERROR(__xludf.DUMMYFUNCTION("""COMPUTED_VALUE"""),45527.66666666667)</f>
        <v>45527.66667</v>
      </c>
      <c r="N35" s="1">
        <f>IFERROR(__xludf.DUMMYFUNCTION("""COMPUTED_VALUE"""),4.0276839E7)</f>
        <v>40276839</v>
      </c>
    </row>
    <row r="36">
      <c r="A36" s="2">
        <f>IFERROR(__xludf.DUMMYFUNCTION("""COMPUTED_VALUE"""),45534.66666666667)</f>
        <v>45534.66667</v>
      </c>
      <c r="B36" s="1">
        <f>IFERROR(__xludf.DUMMYFUNCTION("""COMPUTED_VALUE"""),809.16)</f>
        <v>809.16</v>
      </c>
      <c r="D36" s="2">
        <f>IFERROR(__xludf.DUMMYFUNCTION("""COMPUTED_VALUE"""),45534.66666666667)</f>
        <v>45534.66667</v>
      </c>
      <c r="E36" s="1">
        <f>IFERROR(__xludf.DUMMYFUNCTION("""COMPUTED_VALUE"""),825.34)</f>
        <v>825.34</v>
      </c>
      <c r="G36" s="2">
        <f>IFERROR(__xludf.DUMMYFUNCTION("""COMPUTED_VALUE"""),45534.66666666667)</f>
        <v>45534.66667</v>
      </c>
      <c r="H36" s="1">
        <f>IFERROR(__xludf.DUMMYFUNCTION("""COMPUTED_VALUE"""),809.16)</f>
        <v>809.16</v>
      </c>
      <c r="J36" s="2">
        <f>IFERROR(__xludf.DUMMYFUNCTION("""COMPUTED_VALUE"""),45534.66666666667)</f>
        <v>45534.66667</v>
      </c>
      <c r="K36" s="1">
        <f>IFERROR(__xludf.DUMMYFUNCTION("""COMPUTED_VALUE"""),824.01)</f>
        <v>824.01</v>
      </c>
      <c r="M36" s="2">
        <f>IFERROR(__xludf.DUMMYFUNCTION("""COMPUTED_VALUE"""),45534.66666666667)</f>
        <v>45534.66667</v>
      </c>
      <c r="N36" s="1">
        <f>IFERROR(__xludf.DUMMYFUNCTION("""COMPUTED_VALUE"""),4.3174391E7)</f>
        <v>43174391</v>
      </c>
    </row>
    <row r="37">
      <c r="A37" s="2">
        <f>IFERROR(__xludf.DUMMYFUNCTION("""COMPUTED_VALUE"""),45541.66666666667)</f>
        <v>45541.66667</v>
      </c>
      <c r="B37" s="1">
        <f>IFERROR(__xludf.DUMMYFUNCTION("""COMPUTED_VALUE"""),817.75)</f>
        <v>817.75</v>
      </c>
      <c r="D37" s="2">
        <f>IFERROR(__xludf.DUMMYFUNCTION("""COMPUTED_VALUE"""),45541.66666666667)</f>
        <v>45541.66667</v>
      </c>
      <c r="E37" s="1">
        <f>IFERROR(__xludf.DUMMYFUNCTION("""COMPUTED_VALUE"""),820.53)</f>
        <v>820.53</v>
      </c>
      <c r="G37" s="2">
        <f>IFERROR(__xludf.DUMMYFUNCTION("""COMPUTED_VALUE"""),45541.66666666667)</f>
        <v>45541.66667</v>
      </c>
      <c r="H37" s="1">
        <f>IFERROR(__xludf.DUMMYFUNCTION("""COMPUTED_VALUE"""),786.13)</f>
        <v>786.13</v>
      </c>
      <c r="J37" s="2">
        <f>IFERROR(__xludf.DUMMYFUNCTION("""COMPUTED_VALUE"""),45541.66666666667)</f>
        <v>45541.66667</v>
      </c>
      <c r="K37" s="1">
        <f>IFERROR(__xludf.DUMMYFUNCTION("""COMPUTED_VALUE"""),786.73)</f>
        <v>786.73</v>
      </c>
      <c r="M37" s="2">
        <f>IFERROR(__xludf.DUMMYFUNCTION("""COMPUTED_VALUE"""),45541.66666666667)</f>
        <v>45541.66667</v>
      </c>
      <c r="N37" s="1">
        <f>IFERROR(__xludf.DUMMYFUNCTION("""COMPUTED_VALUE"""),4.0956129E7)</f>
        <v>40956129</v>
      </c>
    </row>
    <row r="38">
      <c r="A38" s="2">
        <f>IFERROR(__xludf.DUMMYFUNCTION("""COMPUTED_VALUE"""),45548.66666666667)</f>
        <v>45548.66667</v>
      </c>
      <c r="B38" s="1">
        <f>IFERROR(__xludf.DUMMYFUNCTION("""COMPUTED_VALUE"""),786.96)</f>
        <v>786.96</v>
      </c>
      <c r="D38" s="2">
        <f>IFERROR(__xludf.DUMMYFUNCTION("""COMPUTED_VALUE"""),45548.66666666667)</f>
        <v>45548.66667</v>
      </c>
      <c r="E38" s="1">
        <f>IFERROR(__xludf.DUMMYFUNCTION("""COMPUTED_VALUE"""),812.72)</f>
        <v>812.72</v>
      </c>
      <c r="G38" s="2">
        <f>IFERROR(__xludf.DUMMYFUNCTION("""COMPUTED_VALUE"""),45548.66666666667)</f>
        <v>45548.66667</v>
      </c>
      <c r="H38" s="1">
        <f>IFERROR(__xludf.DUMMYFUNCTION("""COMPUTED_VALUE"""),781.32)</f>
        <v>781.32</v>
      </c>
      <c r="J38" s="2">
        <f>IFERROR(__xludf.DUMMYFUNCTION("""COMPUTED_VALUE"""),45548.66666666667)</f>
        <v>45548.66667</v>
      </c>
      <c r="K38" s="1">
        <f>IFERROR(__xludf.DUMMYFUNCTION("""COMPUTED_VALUE"""),807.09)</f>
        <v>807.09</v>
      </c>
      <c r="M38" s="2">
        <f>IFERROR(__xludf.DUMMYFUNCTION("""COMPUTED_VALUE"""),45548.66666666667)</f>
        <v>45548.66667</v>
      </c>
      <c r="N38" s="1">
        <f>IFERROR(__xludf.DUMMYFUNCTION("""COMPUTED_VALUE"""),5.1844273E7)</f>
        <v>51844273</v>
      </c>
    </row>
    <row r="39">
      <c r="A39" s="2">
        <f>IFERROR(__xludf.DUMMYFUNCTION("""COMPUTED_VALUE"""),45555.66666666667)</f>
        <v>45555.66667</v>
      </c>
      <c r="B39" s="1">
        <f>IFERROR(__xludf.DUMMYFUNCTION("""COMPUTED_VALUE"""),813.92)</f>
        <v>813.92</v>
      </c>
      <c r="D39" s="2">
        <f>IFERROR(__xludf.DUMMYFUNCTION("""COMPUTED_VALUE"""),45555.66666666667)</f>
        <v>45555.66667</v>
      </c>
      <c r="E39" s="1">
        <f>IFERROR(__xludf.DUMMYFUNCTION("""COMPUTED_VALUE"""),823.73)</f>
        <v>823.73</v>
      </c>
      <c r="G39" s="2">
        <f>IFERROR(__xludf.DUMMYFUNCTION("""COMPUTED_VALUE"""),45555.66666666667)</f>
        <v>45555.66667</v>
      </c>
      <c r="H39" s="1">
        <f>IFERROR(__xludf.DUMMYFUNCTION("""COMPUTED_VALUE"""),807.72)</f>
        <v>807.72</v>
      </c>
      <c r="J39" s="2">
        <f>IFERROR(__xludf.DUMMYFUNCTION("""COMPUTED_VALUE"""),45555.66666666667)</f>
        <v>45555.66667</v>
      </c>
      <c r="K39" s="1">
        <f>IFERROR(__xludf.DUMMYFUNCTION("""COMPUTED_VALUE"""),816.06)</f>
        <v>816.06</v>
      </c>
      <c r="M39" s="2">
        <f>IFERROR(__xludf.DUMMYFUNCTION("""COMPUTED_VALUE"""),45555.66666666667)</f>
        <v>45555.66667</v>
      </c>
      <c r="N39" s="1">
        <f>IFERROR(__xludf.DUMMYFUNCTION("""COMPUTED_VALUE"""),7.21088E7)</f>
        <v>72108800</v>
      </c>
    </row>
    <row r="40">
      <c r="A40" s="2">
        <f>IFERROR(__xludf.DUMMYFUNCTION("""COMPUTED_VALUE"""),45562.66666666667)</f>
        <v>45562.66667</v>
      </c>
      <c r="B40" s="1">
        <f>IFERROR(__xludf.DUMMYFUNCTION("""COMPUTED_VALUE"""),816.43)</f>
        <v>816.43</v>
      </c>
      <c r="D40" s="2">
        <f>IFERROR(__xludf.DUMMYFUNCTION("""COMPUTED_VALUE"""),45562.66666666667)</f>
        <v>45562.66667</v>
      </c>
      <c r="E40" s="1">
        <f>IFERROR(__xludf.DUMMYFUNCTION("""COMPUTED_VALUE"""),845.32)</f>
        <v>845.32</v>
      </c>
      <c r="G40" s="2">
        <f>IFERROR(__xludf.DUMMYFUNCTION("""COMPUTED_VALUE"""),45562.66666666667)</f>
        <v>45562.66667</v>
      </c>
      <c r="H40" s="1">
        <f>IFERROR(__xludf.DUMMYFUNCTION("""COMPUTED_VALUE"""),816.43)</f>
        <v>816.43</v>
      </c>
      <c r="J40" s="2">
        <f>IFERROR(__xludf.DUMMYFUNCTION("""COMPUTED_VALUE"""),45562.66666666667)</f>
        <v>45562.66667</v>
      </c>
      <c r="K40" s="1">
        <f>IFERROR(__xludf.DUMMYFUNCTION("""COMPUTED_VALUE"""),838.98)</f>
        <v>838.98</v>
      </c>
      <c r="M40" s="2">
        <f>IFERROR(__xludf.DUMMYFUNCTION("""COMPUTED_VALUE"""),45562.66666666667)</f>
        <v>45562.66667</v>
      </c>
      <c r="N40" s="1">
        <f>IFERROR(__xludf.DUMMYFUNCTION("""COMPUTED_VALUE"""),5.9822117E7)</f>
        <v>59822117</v>
      </c>
    </row>
    <row r="41">
      <c r="A41" s="2">
        <f>IFERROR(__xludf.DUMMYFUNCTION("""COMPUTED_VALUE"""),45569.66666666667)</f>
        <v>45569.66667</v>
      </c>
      <c r="B41" s="1">
        <f>IFERROR(__xludf.DUMMYFUNCTION("""COMPUTED_VALUE"""),839.21)</f>
        <v>839.21</v>
      </c>
      <c r="D41" s="2">
        <f>IFERROR(__xludf.DUMMYFUNCTION("""COMPUTED_VALUE"""),45569.66666666667)</f>
        <v>45569.66667</v>
      </c>
      <c r="E41" s="1">
        <f>IFERROR(__xludf.DUMMYFUNCTION("""COMPUTED_VALUE"""),840.0)</f>
        <v>840</v>
      </c>
      <c r="G41" s="2">
        <f>IFERROR(__xludf.DUMMYFUNCTION("""COMPUTED_VALUE"""),45569.66666666667)</f>
        <v>45569.66667</v>
      </c>
      <c r="H41" s="1">
        <f>IFERROR(__xludf.DUMMYFUNCTION("""COMPUTED_VALUE"""),814.27)</f>
        <v>814.27</v>
      </c>
      <c r="J41" s="2">
        <f>IFERROR(__xludf.DUMMYFUNCTION("""COMPUTED_VALUE"""),45569.66666666667)</f>
        <v>45569.66667</v>
      </c>
      <c r="K41" s="1">
        <f>IFERROR(__xludf.DUMMYFUNCTION("""COMPUTED_VALUE"""),819.4)</f>
        <v>819.4</v>
      </c>
      <c r="M41" s="2">
        <f>IFERROR(__xludf.DUMMYFUNCTION("""COMPUTED_VALUE"""),45569.66666666667)</f>
        <v>45569.66667</v>
      </c>
      <c r="N41" s="1">
        <f>IFERROR(__xludf.DUMMYFUNCTION("""COMPUTED_VALUE"""),5.4396004E7)</f>
        <v>54396004</v>
      </c>
    </row>
    <row r="42">
      <c r="A42" s="2">
        <f>IFERROR(__xludf.DUMMYFUNCTION("""COMPUTED_VALUE"""),45576.66666666667)</f>
        <v>45576.66667</v>
      </c>
      <c r="B42" s="1">
        <f>IFERROR(__xludf.DUMMYFUNCTION("""COMPUTED_VALUE"""),814.83)</f>
        <v>814.83</v>
      </c>
      <c r="D42" s="2">
        <f>IFERROR(__xludf.DUMMYFUNCTION("""COMPUTED_VALUE"""),45576.66666666667)</f>
        <v>45576.66667</v>
      </c>
      <c r="E42" s="1">
        <f>IFERROR(__xludf.DUMMYFUNCTION("""COMPUTED_VALUE"""),838.73)</f>
        <v>838.73</v>
      </c>
      <c r="G42" s="2">
        <f>IFERROR(__xludf.DUMMYFUNCTION("""COMPUTED_VALUE"""),45576.66666666667)</f>
        <v>45576.66667</v>
      </c>
      <c r="H42" s="1">
        <f>IFERROR(__xludf.DUMMYFUNCTION("""COMPUTED_VALUE"""),814.83)</f>
        <v>814.83</v>
      </c>
      <c r="J42" s="2">
        <f>IFERROR(__xludf.DUMMYFUNCTION("""COMPUTED_VALUE"""),45576.66666666667)</f>
        <v>45576.66667</v>
      </c>
      <c r="K42" s="1">
        <f>IFERROR(__xludf.DUMMYFUNCTION("""COMPUTED_VALUE"""),836.76)</f>
        <v>836.76</v>
      </c>
      <c r="M42" s="2">
        <f>IFERROR(__xludf.DUMMYFUNCTION("""COMPUTED_VALUE"""),45576.66666666667)</f>
        <v>45576.66667</v>
      </c>
      <c r="N42" s="1">
        <f>IFERROR(__xludf.DUMMYFUNCTION("""COMPUTED_VALUE"""),5.0531203E7)</f>
        <v>50531203</v>
      </c>
    </row>
    <row r="43">
      <c r="A43" s="2">
        <f>IFERROR(__xludf.DUMMYFUNCTION("""COMPUTED_VALUE"""),45583.66666666667)</f>
        <v>45583.66667</v>
      </c>
      <c r="B43" s="1">
        <f>IFERROR(__xludf.DUMMYFUNCTION("""COMPUTED_VALUE"""),836.92)</f>
        <v>836.92</v>
      </c>
      <c r="D43" s="2">
        <f>IFERROR(__xludf.DUMMYFUNCTION("""COMPUTED_VALUE"""),45583.66666666667)</f>
        <v>45583.66667</v>
      </c>
      <c r="E43" s="1">
        <f>IFERROR(__xludf.DUMMYFUNCTION("""COMPUTED_VALUE"""),855.73)</f>
        <v>855.73</v>
      </c>
      <c r="G43" s="2">
        <f>IFERROR(__xludf.DUMMYFUNCTION("""COMPUTED_VALUE"""),45583.66666666667)</f>
        <v>45583.66667</v>
      </c>
      <c r="H43" s="1">
        <f>IFERROR(__xludf.DUMMYFUNCTION("""COMPUTED_VALUE"""),835.53)</f>
        <v>835.53</v>
      </c>
      <c r="J43" s="2">
        <f>IFERROR(__xludf.DUMMYFUNCTION("""COMPUTED_VALUE"""),45583.66666666667)</f>
        <v>45583.66667</v>
      </c>
      <c r="K43" s="1">
        <f>IFERROR(__xludf.DUMMYFUNCTION("""COMPUTED_VALUE"""),855.09)</f>
        <v>855.09</v>
      </c>
      <c r="M43" s="2">
        <f>IFERROR(__xludf.DUMMYFUNCTION("""COMPUTED_VALUE"""),45583.66666666667)</f>
        <v>45583.66667</v>
      </c>
      <c r="N43" s="1">
        <f>IFERROR(__xludf.DUMMYFUNCTION("""COMPUTED_VALUE"""),4.7307336E7)</f>
        <v>47307336</v>
      </c>
    </row>
    <row r="44">
      <c r="A44" s="2">
        <f>IFERROR(__xludf.DUMMYFUNCTION("""COMPUTED_VALUE"""),45590.66666666667)</f>
        <v>45590.66667</v>
      </c>
      <c r="B44" s="1">
        <f>IFERROR(__xludf.DUMMYFUNCTION("""COMPUTED_VALUE"""),854.09)</f>
        <v>854.09</v>
      </c>
      <c r="D44" s="2">
        <f>IFERROR(__xludf.DUMMYFUNCTION("""COMPUTED_VALUE"""),45590.66666666667)</f>
        <v>45590.66667</v>
      </c>
      <c r="E44" s="1">
        <f>IFERROR(__xludf.DUMMYFUNCTION("""COMPUTED_VALUE"""),854.09)</f>
        <v>854.09</v>
      </c>
      <c r="G44" s="2">
        <f>IFERROR(__xludf.DUMMYFUNCTION("""COMPUTED_VALUE"""),45590.66666666667)</f>
        <v>45590.66667</v>
      </c>
      <c r="H44" s="1">
        <f>IFERROR(__xludf.DUMMYFUNCTION("""COMPUTED_VALUE"""),824.05)</f>
        <v>824.05</v>
      </c>
      <c r="J44" s="2">
        <f>IFERROR(__xludf.DUMMYFUNCTION("""COMPUTED_VALUE"""),45590.66666666667)</f>
        <v>45590.66667</v>
      </c>
      <c r="K44" s="1">
        <f>IFERROR(__xludf.DUMMYFUNCTION("""COMPUTED_VALUE"""),824.54)</f>
        <v>824.54</v>
      </c>
      <c r="M44" s="2">
        <f>IFERROR(__xludf.DUMMYFUNCTION("""COMPUTED_VALUE"""),45590.66666666667)</f>
        <v>45590.66667</v>
      </c>
      <c r="N44" s="1">
        <f>IFERROR(__xludf.DUMMYFUNCTION("""COMPUTED_VALUE"""),5.8334073E7)</f>
        <v>58334073</v>
      </c>
    </row>
    <row r="45">
      <c r="A45" s="2">
        <f>IFERROR(__xludf.DUMMYFUNCTION("""COMPUTED_VALUE"""),45597.66666666667)</f>
        <v>45597.66667</v>
      </c>
      <c r="B45" s="1">
        <f>IFERROR(__xludf.DUMMYFUNCTION("""COMPUTED_VALUE"""),825.74)</f>
        <v>825.74</v>
      </c>
      <c r="D45" s="2">
        <f>IFERROR(__xludf.DUMMYFUNCTION("""COMPUTED_VALUE"""),45597.66666666667)</f>
        <v>45597.66667</v>
      </c>
      <c r="E45" s="1">
        <f>IFERROR(__xludf.DUMMYFUNCTION("""COMPUTED_VALUE"""),830.12)</f>
        <v>830.12</v>
      </c>
      <c r="G45" s="2">
        <f>IFERROR(__xludf.DUMMYFUNCTION("""COMPUTED_VALUE"""),45597.66666666667)</f>
        <v>45597.66667</v>
      </c>
      <c r="H45" s="1">
        <f>IFERROR(__xludf.DUMMYFUNCTION("""COMPUTED_VALUE"""),798.15)</f>
        <v>798.15</v>
      </c>
      <c r="J45" s="2">
        <f>IFERROR(__xludf.DUMMYFUNCTION("""COMPUTED_VALUE"""),45597.66666666667)</f>
        <v>45597.66667</v>
      </c>
      <c r="K45" s="1">
        <f>IFERROR(__xludf.DUMMYFUNCTION("""COMPUTED_VALUE"""),800.37)</f>
        <v>800.37</v>
      </c>
      <c r="M45" s="2">
        <f>IFERROR(__xludf.DUMMYFUNCTION("""COMPUTED_VALUE"""),45597.66666666667)</f>
        <v>45597.66667</v>
      </c>
      <c r="N45" s="1">
        <f>IFERROR(__xludf.DUMMYFUNCTION("""COMPUTED_VALUE"""),6.4937718E7)</f>
        <v>64937718</v>
      </c>
    </row>
    <row r="46">
      <c r="A46" s="2">
        <f>IFERROR(__xludf.DUMMYFUNCTION("""COMPUTED_VALUE"""),45604.66666666667)</f>
        <v>45604.66667</v>
      </c>
      <c r="B46" s="1">
        <f>IFERROR(__xludf.DUMMYFUNCTION("""COMPUTED_VALUE"""),800.64)</f>
        <v>800.64</v>
      </c>
      <c r="D46" s="2">
        <f>IFERROR(__xludf.DUMMYFUNCTION("""COMPUTED_VALUE"""),45604.66666666667)</f>
        <v>45604.66667</v>
      </c>
      <c r="E46" s="1">
        <f>IFERROR(__xludf.DUMMYFUNCTION("""COMPUTED_VALUE"""),815.76)</f>
        <v>815.76</v>
      </c>
      <c r="G46" s="2">
        <f>IFERROR(__xludf.DUMMYFUNCTION("""COMPUTED_VALUE"""),45604.66666666667)</f>
        <v>45604.66667</v>
      </c>
      <c r="H46" s="1">
        <f>IFERROR(__xludf.DUMMYFUNCTION("""COMPUTED_VALUE"""),791.9)</f>
        <v>791.9</v>
      </c>
      <c r="J46" s="2">
        <f>IFERROR(__xludf.DUMMYFUNCTION("""COMPUTED_VALUE"""),45604.66666666667)</f>
        <v>45604.66667</v>
      </c>
      <c r="K46" s="1">
        <f>IFERROR(__xludf.DUMMYFUNCTION("""COMPUTED_VALUE"""),800.87)</f>
        <v>800.87</v>
      </c>
      <c r="M46" s="2">
        <f>IFERROR(__xludf.DUMMYFUNCTION("""COMPUTED_VALUE"""),45604.66666666667)</f>
        <v>45604.66667</v>
      </c>
      <c r="N46" s="1">
        <f>IFERROR(__xludf.DUMMYFUNCTION("""COMPUTED_VALUE"""),1.16993674E8)</f>
        <v>116993674</v>
      </c>
    </row>
    <row r="47">
      <c r="A47" s="2">
        <f>IFERROR(__xludf.DUMMYFUNCTION("""COMPUTED_VALUE"""),45611.66666666667)</f>
        <v>45611.66667</v>
      </c>
      <c r="B47" s="1">
        <f>IFERROR(__xludf.DUMMYFUNCTION("""COMPUTED_VALUE"""),800.77)</f>
        <v>800.77</v>
      </c>
      <c r="D47" s="2">
        <f>IFERROR(__xludf.DUMMYFUNCTION("""COMPUTED_VALUE"""),45611.66666666667)</f>
        <v>45611.66667</v>
      </c>
      <c r="E47" s="1">
        <f>IFERROR(__xludf.DUMMYFUNCTION("""COMPUTED_VALUE"""),805.65)</f>
        <v>805.65</v>
      </c>
      <c r="G47" s="2">
        <f>IFERROR(__xludf.DUMMYFUNCTION("""COMPUTED_VALUE"""),45611.66666666667)</f>
        <v>45611.66667</v>
      </c>
      <c r="H47" s="1">
        <f>IFERROR(__xludf.DUMMYFUNCTION("""COMPUTED_VALUE"""),782.19)</f>
        <v>782.19</v>
      </c>
      <c r="J47" s="2">
        <f>IFERROR(__xludf.DUMMYFUNCTION("""COMPUTED_VALUE"""),45611.66666666667)</f>
        <v>45611.66667</v>
      </c>
      <c r="K47" s="1">
        <f>IFERROR(__xludf.DUMMYFUNCTION("""COMPUTED_VALUE"""),785.06)</f>
        <v>785.06</v>
      </c>
      <c r="M47" s="2">
        <f>IFERROR(__xludf.DUMMYFUNCTION("""COMPUTED_VALUE"""),45611.66666666667)</f>
        <v>45611.66667</v>
      </c>
      <c r="N47" s="1">
        <f>IFERROR(__xludf.DUMMYFUNCTION("""COMPUTED_VALUE"""),6.9617383E7)</f>
        <v>69617383</v>
      </c>
    </row>
    <row r="48">
      <c r="A48" s="2">
        <f>IFERROR(__xludf.DUMMYFUNCTION("""COMPUTED_VALUE"""),45618.66666666667)</f>
        <v>45618.66667</v>
      </c>
      <c r="B48" s="1">
        <f>IFERROR(__xludf.DUMMYFUNCTION("""COMPUTED_VALUE"""),785.06)</f>
        <v>785.06</v>
      </c>
      <c r="D48" s="2">
        <f>IFERROR(__xludf.DUMMYFUNCTION("""COMPUTED_VALUE"""),45618.66666666667)</f>
        <v>45618.66667</v>
      </c>
      <c r="E48" s="1">
        <f>IFERROR(__xludf.DUMMYFUNCTION("""COMPUTED_VALUE"""),804.11)</f>
        <v>804.11</v>
      </c>
      <c r="G48" s="2">
        <f>IFERROR(__xludf.DUMMYFUNCTION("""COMPUTED_VALUE"""),45618.66666666667)</f>
        <v>45618.66667</v>
      </c>
      <c r="H48" s="1">
        <f>IFERROR(__xludf.DUMMYFUNCTION("""COMPUTED_VALUE"""),777.06)</f>
        <v>777.06</v>
      </c>
      <c r="J48" s="2">
        <f>IFERROR(__xludf.DUMMYFUNCTION("""COMPUTED_VALUE"""),45618.66666666667)</f>
        <v>45618.66667</v>
      </c>
      <c r="K48" s="1">
        <f>IFERROR(__xludf.DUMMYFUNCTION("""COMPUTED_VALUE"""),802.25)</f>
        <v>802.25</v>
      </c>
      <c r="M48" s="2">
        <f>IFERROR(__xludf.DUMMYFUNCTION("""COMPUTED_VALUE"""),45618.66666666667)</f>
        <v>45618.66667</v>
      </c>
      <c r="N48" s="1">
        <f>IFERROR(__xludf.DUMMYFUNCTION("""COMPUTED_VALUE"""),6.4761451E7)</f>
        <v>64761451</v>
      </c>
    </row>
    <row r="49">
      <c r="A49" s="2">
        <f>IFERROR(__xludf.DUMMYFUNCTION("""COMPUTED_VALUE"""),45625.54166666667)</f>
        <v>45625.54167</v>
      </c>
      <c r="B49" s="1">
        <f>IFERROR(__xludf.DUMMYFUNCTION("""COMPUTED_VALUE"""),803.21)</f>
        <v>803.21</v>
      </c>
      <c r="D49" s="2">
        <f>IFERROR(__xludf.DUMMYFUNCTION("""COMPUTED_VALUE"""),45625.54166666667)</f>
        <v>45625.54167</v>
      </c>
      <c r="E49" s="1">
        <f>IFERROR(__xludf.DUMMYFUNCTION("""COMPUTED_VALUE"""),808.4)</f>
        <v>808.4</v>
      </c>
      <c r="G49" s="2">
        <f>IFERROR(__xludf.DUMMYFUNCTION("""COMPUTED_VALUE"""),45625.54166666667)</f>
        <v>45625.54167</v>
      </c>
      <c r="H49" s="1">
        <f>IFERROR(__xludf.DUMMYFUNCTION("""COMPUTED_VALUE"""),797.32)</f>
        <v>797.32</v>
      </c>
      <c r="J49" s="2">
        <f>IFERROR(__xludf.DUMMYFUNCTION("""COMPUTED_VALUE"""),45625.54166666667)</f>
        <v>45625.54167</v>
      </c>
      <c r="K49" s="1">
        <f>IFERROR(__xludf.DUMMYFUNCTION("""COMPUTED_VALUE"""),807.73)</f>
        <v>807.73</v>
      </c>
      <c r="M49" s="2">
        <f>IFERROR(__xludf.DUMMYFUNCTION("""COMPUTED_VALUE"""),45625.54166666667)</f>
        <v>45625.54167</v>
      </c>
      <c r="N49" s="1">
        <f>IFERROR(__xludf.DUMMYFUNCTION("""COMPUTED_VALUE"""),6.3098281E7)</f>
        <v>63098281</v>
      </c>
    </row>
    <row r="50">
      <c r="A50" s="2">
        <f>IFERROR(__xludf.DUMMYFUNCTION("""COMPUTED_VALUE"""),45632.66666666667)</f>
        <v>45632.66667</v>
      </c>
      <c r="B50" s="1">
        <f>IFERROR(__xludf.DUMMYFUNCTION("""COMPUTED_VALUE"""),808.63)</f>
        <v>808.63</v>
      </c>
      <c r="D50" s="2">
        <f>IFERROR(__xludf.DUMMYFUNCTION("""COMPUTED_VALUE"""),45632.66666666667)</f>
        <v>45632.66667</v>
      </c>
      <c r="E50" s="1">
        <f>IFERROR(__xludf.DUMMYFUNCTION("""COMPUTED_VALUE"""),809.05)</f>
        <v>809.05</v>
      </c>
      <c r="G50" s="2">
        <f>IFERROR(__xludf.DUMMYFUNCTION("""COMPUTED_VALUE"""),45632.66666666667)</f>
        <v>45632.66667</v>
      </c>
      <c r="H50" s="1">
        <f>IFERROR(__xludf.DUMMYFUNCTION("""COMPUTED_VALUE"""),777.42)</f>
        <v>777.42</v>
      </c>
      <c r="J50" s="2">
        <f>IFERROR(__xludf.DUMMYFUNCTION("""COMPUTED_VALUE"""),45632.66666666667)</f>
        <v>45632.66667</v>
      </c>
      <c r="K50" s="1">
        <f>IFERROR(__xludf.DUMMYFUNCTION("""COMPUTED_VALUE"""),779.81)</f>
        <v>779.81</v>
      </c>
      <c r="M50" s="2">
        <f>IFERROR(__xludf.DUMMYFUNCTION("""COMPUTED_VALUE"""),45632.66666666667)</f>
        <v>45632.66667</v>
      </c>
      <c r="N50" s="1">
        <f>IFERROR(__xludf.DUMMYFUNCTION("""COMPUTED_VALUE"""),8.9989372E7)</f>
        <v>89989372</v>
      </c>
    </row>
    <row r="51">
      <c r="A51" s="2">
        <f>IFERROR(__xludf.DUMMYFUNCTION("""COMPUTED_VALUE"""),45639.66666666667)</f>
        <v>45639.66667</v>
      </c>
      <c r="B51" s="1">
        <f>IFERROR(__xludf.DUMMYFUNCTION("""COMPUTED_VALUE"""),780.44)</f>
        <v>780.44</v>
      </c>
      <c r="D51" s="2">
        <f>IFERROR(__xludf.DUMMYFUNCTION("""COMPUTED_VALUE"""),45639.66666666667)</f>
        <v>45639.66667</v>
      </c>
      <c r="E51" s="1">
        <f>IFERROR(__xludf.DUMMYFUNCTION("""COMPUTED_VALUE"""),784.78)</f>
        <v>784.78</v>
      </c>
      <c r="G51" s="2">
        <f>IFERROR(__xludf.DUMMYFUNCTION("""COMPUTED_VALUE"""),45639.66666666667)</f>
        <v>45639.66667</v>
      </c>
      <c r="H51" s="1">
        <f>IFERROR(__xludf.DUMMYFUNCTION("""COMPUTED_VALUE"""),752.07)</f>
        <v>752.07</v>
      </c>
      <c r="J51" s="2">
        <f>IFERROR(__xludf.DUMMYFUNCTION("""COMPUTED_VALUE"""),45639.66666666667)</f>
        <v>45639.66667</v>
      </c>
      <c r="K51" s="1">
        <f>IFERROR(__xludf.DUMMYFUNCTION("""COMPUTED_VALUE"""),756.93)</f>
        <v>756.93</v>
      </c>
      <c r="M51" s="2">
        <f>IFERROR(__xludf.DUMMYFUNCTION("""COMPUTED_VALUE"""),45639.66666666667)</f>
        <v>45639.66667</v>
      </c>
      <c r="N51" s="1">
        <f>IFERROR(__xludf.DUMMYFUNCTION("""COMPUTED_VALUE"""),8.7113546E7)</f>
        <v>87113546</v>
      </c>
    </row>
    <row r="52">
      <c r="A52" s="2">
        <f>IFERROR(__xludf.DUMMYFUNCTION("""COMPUTED_VALUE"""),45646.66666666667)</f>
        <v>45646.66667</v>
      </c>
      <c r="B52" s="1">
        <f>IFERROR(__xludf.DUMMYFUNCTION("""COMPUTED_VALUE"""),757.15)</f>
        <v>757.15</v>
      </c>
      <c r="D52" s="2">
        <f>IFERROR(__xludf.DUMMYFUNCTION("""COMPUTED_VALUE"""),45646.66666666667)</f>
        <v>45646.66667</v>
      </c>
      <c r="E52" s="1">
        <f>IFERROR(__xludf.DUMMYFUNCTION("""COMPUTED_VALUE"""),757.15)</f>
        <v>757.15</v>
      </c>
      <c r="G52" s="2">
        <f>IFERROR(__xludf.DUMMYFUNCTION("""COMPUTED_VALUE"""),45646.66666666667)</f>
        <v>45646.66667</v>
      </c>
      <c r="H52" s="1">
        <f>IFERROR(__xludf.DUMMYFUNCTION("""COMPUTED_VALUE"""),723.34)</f>
        <v>723.34</v>
      </c>
      <c r="J52" s="2">
        <f>IFERROR(__xludf.DUMMYFUNCTION("""COMPUTED_VALUE"""),45646.66666666667)</f>
        <v>45646.66667</v>
      </c>
      <c r="K52" s="1">
        <f>IFERROR(__xludf.DUMMYFUNCTION("""COMPUTED_VALUE"""),732.09)</f>
        <v>732.09</v>
      </c>
      <c r="M52" s="2">
        <f>IFERROR(__xludf.DUMMYFUNCTION("""COMPUTED_VALUE"""),45646.66666666667)</f>
        <v>45646.66667</v>
      </c>
      <c r="N52" s="1">
        <f>IFERROR(__xludf.DUMMYFUNCTION("""COMPUTED_VALUE"""),1.24899645E8)</f>
        <v>124899645</v>
      </c>
    </row>
    <row r="53">
      <c r="A53" s="2">
        <f>IFERROR(__xludf.DUMMYFUNCTION("""COMPUTED_VALUE"""),45653.66666666667)</f>
        <v>45653.66667</v>
      </c>
      <c r="B53" s="1">
        <f>IFERROR(__xludf.DUMMYFUNCTION("""COMPUTED_VALUE"""),732.47)</f>
        <v>732.47</v>
      </c>
      <c r="D53" s="2">
        <f>IFERROR(__xludf.DUMMYFUNCTION("""COMPUTED_VALUE"""),45653.66666666667)</f>
        <v>45653.66667</v>
      </c>
      <c r="E53" s="1">
        <f>IFERROR(__xludf.DUMMYFUNCTION("""COMPUTED_VALUE"""),736.42)</f>
        <v>736.42</v>
      </c>
      <c r="G53" s="2">
        <f>IFERROR(__xludf.DUMMYFUNCTION("""COMPUTED_VALUE"""),45653.66666666667)</f>
        <v>45653.66667</v>
      </c>
      <c r="H53" s="1">
        <f>IFERROR(__xludf.DUMMYFUNCTION("""COMPUTED_VALUE"""),722.84)</f>
        <v>722.84</v>
      </c>
      <c r="J53" s="2">
        <f>IFERROR(__xludf.DUMMYFUNCTION("""COMPUTED_VALUE"""),45653.66666666667)</f>
        <v>45653.66667</v>
      </c>
      <c r="K53" s="1">
        <f>IFERROR(__xludf.DUMMYFUNCTION("""COMPUTED_VALUE"""),730.24)</f>
        <v>730.24</v>
      </c>
      <c r="M53" s="2">
        <f>IFERROR(__xludf.DUMMYFUNCTION("""COMPUTED_VALUE"""),45653.66666666667)</f>
        <v>45653.66667</v>
      </c>
      <c r="N53" s="1">
        <f>IFERROR(__xludf.DUMMYFUNCTION("""COMPUTED_VALUE"""),4.1411517E7)</f>
        <v>41411517</v>
      </c>
    </row>
    <row r="54">
      <c r="A54" s="2">
        <f>IFERROR(__xludf.DUMMYFUNCTION("""COMPUTED_VALUE"""),45660.66666666667)</f>
        <v>45660.66667</v>
      </c>
      <c r="B54" s="1">
        <f>IFERROR(__xludf.DUMMYFUNCTION("""COMPUTED_VALUE"""),729.69)</f>
        <v>729.69</v>
      </c>
      <c r="D54" s="2">
        <f>IFERROR(__xludf.DUMMYFUNCTION("""COMPUTED_VALUE"""),45660.66666666667)</f>
        <v>45660.66667</v>
      </c>
      <c r="E54" s="1">
        <f>IFERROR(__xludf.DUMMYFUNCTION("""COMPUTED_VALUE"""),729.69)</f>
        <v>729.69</v>
      </c>
      <c r="G54" s="2">
        <f>IFERROR(__xludf.DUMMYFUNCTION("""COMPUTED_VALUE"""),45660.66666666667)</f>
        <v>45660.66667</v>
      </c>
      <c r="H54" s="1">
        <f>IFERROR(__xludf.DUMMYFUNCTION("""COMPUTED_VALUE"""),711.89)</f>
        <v>711.89</v>
      </c>
      <c r="J54" s="2">
        <f>IFERROR(__xludf.DUMMYFUNCTION("""COMPUTED_VALUE"""),45660.66666666667)</f>
        <v>45660.66667</v>
      </c>
      <c r="K54" s="1">
        <f>IFERROR(__xludf.DUMMYFUNCTION("""COMPUTED_VALUE"""),713.14)</f>
        <v>713.14</v>
      </c>
      <c r="M54" s="2">
        <f>IFERROR(__xludf.DUMMYFUNCTION("""COMPUTED_VALUE"""),45660.66666666667)</f>
        <v>45660.66667</v>
      </c>
      <c r="N54" s="1">
        <f>IFERROR(__xludf.DUMMYFUNCTION("""COMPUTED_VALUE"""),5.8749175E7)</f>
        <v>58749175</v>
      </c>
    </row>
    <row r="55">
      <c r="A55" s="2">
        <f>IFERROR(__xludf.DUMMYFUNCTION("""COMPUTED_VALUE"""),45667.66666666667)</f>
        <v>45667.66667</v>
      </c>
      <c r="B55" s="1">
        <f>IFERROR(__xludf.DUMMYFUNCTION("""COMPUTED_VALUE"""),715.35)</f>
        <v>715.35</v>
      </c>
      <c r="D55" s="2">
        <f>IFERROR(__xludf.DUMMYFUNCTION("""COMPUTED_VALUE"""),45667.66666666667)</f>
        <v>45667.66667</v>
      </c>
      <c r="E55" s="1">
        <f>IFERROR(__xludf.DUMMYFUNCTION("""COMPUTED_VALUE"""),724.6)</f>
        <v>724.6</v>
      </c>
      <c r="G55" s="2">
        <f>IFERROR(__xludf.DUMMYFUNCTION("""COMPUTED_VALUE"""),45667.66666666667)</f>
        <v>45667.66667</v>
      </c>
      <c r="H55" s="1">
        <f>IFERROR(__xludf.DUMMYFUNCTION("""COMPUTED_VALUE"""),711.99)</f>
        <v>711.99</v>
      </c>
      <c r="J55" s="2">
        <f>IFERROR(__xludf.DUMMYFUNCTION("""COMPUTED_VALUE"""),45667.66666666667)</f>
        <v>45667.66667</v>
      </c>
      <c r="K55" s="1">
        <f>IFERROR(__xludf.DUMMYFUNCTION("""COMPUTED_VALUE"""),716.36)</f>
        <v>716.36</v>
      </c>
      <c r="M55" s="2">
        <f>IFERROR(__xludf.DUMMYFUNCTION("""COMPUTED_VALUE"""),45667.66666666667)</f>
        <v>45667.66667</v>
      </c>
      <c r="N55" s="1">
        <f>IFERROR(__xludf.DUMMYFUNCTION("""COMPUTED_VALUE"""),6.5269304E7)</f>
        <v>65269304</v>
      </c>
    </row>
    <row r="56">
      <c r="A56" s="2">
        <f>IFERROR(__xludf.DUMMYFUNCTION("""COMPUTED_VALUE"""),45674.66666666667)</f>
        <v>45674.66667</v>
      </c>
      <c r="B56" s="1">
        <f>IFERROR(__xludf.DUMMYFUNCTION("""COMPUTED_VALUE"""),718.47)</f>
        <v>718.47</v>
      </c>
      <c r="D56" s="2">
        <f>IFERROR(__xludf.DUMMYFUNCTION("""COMPUTED_VALUE"""),45674.66666666667)</f>
        <v>45674.66667</v>
      </c>
      <c r="E56" s="1">
        <f>IFERROR(__xludf.DUMMYFUNCTION("""COMPUTED_VALUE"""),764.43)</f>
        <v>764.43</v>
      </c>
      <c r="G56" s="2">
        <f>IFERROR(__xludf.DUMMYFUNCTION("""COMPUTED_VALUE"""),45674.66666666667)</f>
        <v>45674.66667</v>
      </c>
      <c r="H56" s="1">
        <f>IFERROR(__xludf.DUMMYFUNCTION("""COMPUTED_VALUE"""),716.62)</f>
        <v>716.62</v>
      </c>
      <c r="J56" s="2">
        <f>IFERROR(__xludf.DUMMYFUNCTION("""COMPUTED_VALUE"""),45674.66666666667)</f>
        <v>45674.66667</v>
      </c>
      <c r="K56" s="1">
        <f>IFERROR(__xludf.DUMMYFUNCTION("""COMPUTED_VALUE"""),760.69)</f>
        <v>760.69</v>
      </c>
      <c r="M56" s="2">
        <f>IFERROR(__xludf.DUMMYFUNCTION("""COMPUTED_VALUE"""),45674.66666666667)</f>
        <v>45674.66667</v>
      </c>
      <c r="N56" s="1">
        <f>IFERROR(__xludf.DUMMYFUNCTION("""COMPUTED_VALUE"""),7.2647775E7)</f>
        <v>72647775</v>
      </c>
    </row>
    <row r="57">
      <c r="A57" s="2">
        <f>IFERROR(__xludf.DUMMYFUNCTION("""COMPUTED_VALUE"""),45681.66666666667)</f>
        <v>45681.66667</v>
      </c>
      <c r="B57" s="1">
        <f>IFERROR(__xludf.DUMMYFUNCTION("""COMPUTED_VALUE"""),760.99)</f>
        <v>760.99</v>
      </c>
      <c r="D57" s="2">
        <f>IFERROR(__xludf.DUMMYFUNCTION("""COMPUTED_VALUE"""),45681.66666666667)</f>
        <v>45681.66667</v>
      </c>
      <c r="E57" s="1">
        <f>IFERROR(__xludf.DUMMYFUNCTION("""COMPUTED_VALUE"""),774.91)</f>
        <v>774.91</v>
      </c>
      <c r="G57" s="2">
        <f>IFERROR(__xludf.DUMMYFUNCTION("""COMPUTED_VALUE"""),45681.66666666667)</f>
        <v>45681.66667</v>
      </c>
      <c r="H57" s="1">
        <f>IFERROR(__xludf.DUMMYFUNCTION("""COMPUTED_VALUE"""),760.99)</f>
        <v>760.99</v>
      </c>
      <c r="J57" s="2">
        <f>IFERROR(__xludf.DUMMYFUNCTION("""COMPUTED_VALUE"""),45681.66666666667)</f>
        <v>45681.66667</v>
      </c>
      <c r="K57" s="1">
        <f>IFERROR(__xludf.DUMMYFUNCTION("""COMPUTED_VALUE"""),770.25)</f>
        <v>770.25</v>
      </c>
      <c r="M57" s="2">
        <f>IFERROR(__xludf.DUMMYFUNCTION("""COMPUTED_VALUE"""),45681.66666666667)</f>
        <v>45681.66667</v>
      </c>
      <c r="N57" s="1">
        <f>IFERROR(__xludf.DUMMYFUNCTION("""COMPUTED_VALUE"""),5.3609043E7)</f>
        <v>53609043</v>
      </c>
    </row>
    <row r="58">
      <c r="A58" s="2">
        <f>IFERROR(__xludf.DUMMYFUNCTION("""COMPUTED_VALUE"""),45688.66666666667)</f>
        <v>45688.66667</v>
      </c>
      <c r="B58" s="1">
        <f>IFERROR(__xludf.DUMMYFUNCTION("""COMPUTED_VALUE"""),767.56)</f>
        <v>767.56</v>
      </c>
      <c r="D58" s="2">
        <f>IFERROR(__xludf.DUMMYFUNCTION("""COMPUTED_VALUE"""),45688.66666666667)</f>
        <v>45688.66667</v>
      </c>
      <c r="E58" s="1">
        <f>IFERROR(__xludf.DUMMYFUNCTION("""COMPUTED_VALUE"""),778.99)</f>
        <v>778.99</v>
      </c>
      <c r="G58" s="2">
        <f>IFERROR(__xludf.DUMMYFUNCTION("""COMPUTED_VALUE"""),45688.66666666667)</f>
        <v>45688.66667</v>
      </c>
      <c r="H58" s="1">
        <f>IFERROR(__xludf.DUMMYFUNCTION("""COMPUTED_VALUE"""),762.14)</f>
        <v>762.14</v>
      </c>
      <c r="J58" s="2">
        <f>IFERROR(__xludf.DUMMYFUNCTION("""COMPUTED_VALUE"""),45688.66666666667)</f>
        <v>45688.66667</v>
      </c>
      <c r="K58" s="1">
        <f>IFERROR(__xludf.DUMMYFUNCTION("""COMPUTED_VALUE"""),774.87)</f>
        <v>774.87</v>
      </c>
      <c r="M58" s="2">
        <f>IFERROR(__xludf.DUMMYFUNCTION("""COMPUTED_VALUE"""),45688.66666666667)</f>
        <v>45688.66667</v>
      </c>
      <c r="N58" s="1">
        <f>IFERROR(__xludf.DUMMYFUNCTION("""COMPUTED_VALUE"""),1.0317842E8)</f>
        <v>103178420</v>
      </c>
    </row>
    <row r="59">
      <c r="A59" s="2">
        <f>IFERROR(__xludf.DUMMYFUNCTION("""COMPUTED_VALUE"""),45695.66666666667)</f>
        <v>45695.66667</v>
      </c>
      <c r="B59" s="1">
        <f>IFERROR(__xludf.DUMMYFUNCTION("""COMPUTED_VALUE"""),772.66)</f>
        <v>772.66</v>
      </c>
      <c r="D59" s="2">
        <f>IFERROR(__xludf.DUMMYFUNCTION("""COMPUTED_VALUE"""),45695.66666666667)</f>
        <v>45695.66667</v>
      </c>
      <c r="E59" s="1">
        <f>IFERROR(__xludf.DUMMYFUNCTION("""COMPUTED_VALUE"""),791.31)</f>
        <v>791.31</v>
      </c>
      <c r="G59" s="2">
        <f>IFERROR(__xludf.DUMMYFUNCTION("""COMPUTED_VALUE"""),45695.66666666667)</f>
        <v>45695.66667</v>
      </c>
      <c r="H59" s="1">
        <f>IFERROR(__xludf.DUMMYFUNCTION("""COMPUTED_VALUE"""),760.32)</f>
        <v>760.32</v>
      </c>
      <c r="J59" s="2">
        <f>IFERROR(__xludf.DUMMYFUNCTION("""COMPUTED_VALUE"""),45695.66666666667)</f>
        <v>45695.66667</v>
      </c>
      <c r="K59" s="1">
        <f>IFERROR(__xludf.DUMMYFUNCTION("""COMPUTED_VALUE"""),771.29)</f>
        <v>771.29</v>
      </c>
      <c r="M59" s="2">
        <f>IFERROR(__xludf.DUMMYFUNCTION("""COMPUTED_VALUE"""),45695.66666666667)</f>
        <v>45695.66667</v>
      </c>
      <c r="N59" s="1">
        <f>IFERROR(__xludf.DUMMYFUNCTION("""COMPUTED_VALUE"""),1.00831982E8)</f>
        <v>100831982</v>
      </c>
    </row>
    <row r="60">
      <c r="A60" s="2">
        <f>IFERROR(__xludf.DUMMYFUNCTION("""COMPUTED_VALUE"""),45702.66666666667)</f>
        <v>45702.66667</v>
      </c>
      <c r="B60" s="1">
        <f>IFERROR(__xludf.DUMMYFUNCTION("""COMPUTED_VALUE"""),771.05)</f>
        <v>771.05</v>
      </c>
      <c r="D60" s="2">
        <f>IFERROR(__xludf.DUMMYFUNCTION("""COMPUTED_VALUE"""),45702.66666666667)</f>
        <v>45702.66667</v>
      </c>
      <c r="E60" s="1">
        <f>IFERROR(__xludf.DUMMYFUNCTION("""COMPUTED_VALUE"""),786.26)</f>
        <v>786.26</v>
      </c>
      <c r="G60" s="2">
        <f>IFERROR(__xludf.DUMMYFUNCTION("""COMPUTED_VALUE"""),45702.66666666667)</f>
        <v>45702.66667</v>
      </c>
      <c r="H60" s="1">
        <f>IFERROR(__xludf.DUMMYFUNCTION("""COMPUTED_VALUE"""),766.35)</f>
        <v>766.35</v>
      </c>
      <c r="J60" s="2">
        <f>IFERROR(__xludf.DUMMYFUNCTION("""COMPUTED_VALUE"""),45702.66666666667)</f>
        <v>45702.66667</v>
      </c>
      <c r="K60" s="1">
        <f>IFERROR(__xludf.DUMMYFUNCTION("""COMPUTED_VALUE"""),776.61)</f>
        <v>776.61</v>
      </c>
      <c r="M60" s="2">
        <f>IFERROR(__xludf.DUMMYFUNCTION("""COMPUTED_VALUE"""),45702.66666666667)</f>
        <v>45702.66667</v>
      </c>
      <c r="N60" s="1">
        <f>IFERROR(__xludf.DUMMYFUNCTION("""COMPUTED_VALUE"""),6.9274509E7)</f>
        <v>69274509</v>
      </c>
    </row>
    <row r="61">
      <c r="A61" s="2">
        <f>IFERROR(__xludf.DUMMYFUNCTION("""COMPUTED_VALUE"""),45709.66666666667)</f>
        <v>45709.66667</v>
      </c>
      <c r="B61" s="1">
        <f>IFERROR(__xludf.DUMMYFUNCTION("""COMPUTED_VALUE"""),774.43)</f>
        <v>774.43</v>
      </c>
      <c r="D61" s="2">
        <f>IFERROR(__xludf.DUMMYFUNCTION("""COMPUTED_VALUE"""),45709.66666666667)</f>
        <v>45709.66667</v>
      </c>
      <c r="E61" s="1">
        <f>IFERROR(__xludf.DUMMYFUNCTION("""COMPUTED_VALUE"""),789.63)</f>
        <v>789.63</v>
      </c>
      <c r="G61" s="2">
        <f>IFERROR(__xludf.DUMMYFUNCTION("""COMPUTED_VALUE"""),45709.66666666667)</f>
        <v>45709.66667</v>
      </c>
      <c r="H61" s="1">
        <f>IFERROR(__xludf.DUMMYFUNCTION("""COMPUTED_VALUE"""),768.74)</f>
        <v>768.74</v>
      </c>
      <c r="J61" s="2">
        <f>IFERROR(__xludf.DUMMYFUNCTION("""COMPUTED_VALUE"""),45709.66666666667)</f>
        <v>45709.66667</v>
      </c>
      <c r="K61" s="1">
        <f>IFERROR(__xludf.DUMMYFUNCTION("""COMPUTED_VALUE"""),775.39)</f>
        <v>775.39</v>
      </c>
      <c r="M61" s="2">
        <f>IFERROR(__xludf.DUMMYFUNCTION("""COMPUTED_VALUE"""),45709.66666666667)</f>
        <v>45709.66667</v>
      </c>
      <c r="N61" s="1">
        <f>IFERROR(__xludf.DUMMYFUNCTION("""COMPUTED_VALUE"""),5.4630814E7)</f>
        <v>54630814</v>
      </c>
    </row>
    <row r="62">
      <c r="A62" s="2">
        <f>IFERROR(__xludf.DUMMYFUNCTION("""COMPUTED_VALUE"""),45716.66666666667)</f>
        <v>45716.66667</v>
      </c>
      <c r="B62" s="1">
        <f>IFERROR(__xludf.DUMMYFUNCTION("""COMPUTED_VALUE"""),776.24)</f>
        <v>776.24</v>
      </c>
      <c r="D62" s="2">
        <f>IFERROR(__xludf.DUMMYFUNCTION("""COMPUTED_VALUE"""),45716.66666666667)</f>
        <v>45716.66667</v>
      </c>
      <c r="E62" s="1">
        <f>IFERROR(__xludf.DUMMYFUNCTION("""COMPUTED_VALUE"""),791.06)</f>
        <v>791.06</v>
      </c>
      <c r="G62" s="2">
        <f>IFERROR(__xludf.DUMMYFUNCTION("""COMPUTED_VALUE"""),45716.66666666667)</f>
        <v>45716.66667</v>
      </c>
      <c r="H62" s="1">
        <f>IFERROR(__xludf.DUMMYFUNCTION("""COMPUTED_VALUE"""),769.76)</f>
        <v>769.76</v>
      </c>
      <c r="J62" s="2">
        <f>IFERROR(__xludf.DUMMYFUNCTION("""COMPUTED_VALUE"""),45716.66666666667)</f>
        <v>45716.66667</v>
      </c>
      <c r="K62" s="1">
        <f>IFERROR(__xludf.DUMMYFUNCTION("""COMPUTED_VALUE"""),785.85)</f>
        <v>785.85</v>
      </c>
      <c r="M62" s="2">
        <f>IFERROR(__xludf.DUMMYFUNCTION("""COMPUTED_VALUE"""),45716.66666666667)</f>
        <v>45716.66667</v>
      </c>
      <c r="N62" s="1">
        <f>IFERROR(__xludf.DUMMYFUNCTION("""COMPUTED_VALUE"""),7.7849221E7)</f>
        <v>77849221</v>
      </c>
    </row>
    <row r="63">
      <c r="A63" s="2">
        <f>IFERROR(__xludf.DUMMYFUNCTION("""COMPUTED_VALUE"""),45723.66666666667)</f>
        <v>45723.66667</v>
      </c>
      <c r="B63" s="1">
        <f>IFERROR(__xludf.DUMMYFUNCTION("""COMPUTED_VALUE"""),787.38)</f>
        <v>787.38</v>
      </c>
      <c r="D63" s="2">
        <f>IFERROR(__xludf.DUMMYFUNCTION("""COMPUTED_VALUE"""),45723.66666666667)</f>
        <v>45723.66667</v>
      </c>
      <c r="E63" s="1">
        <f>IFERROR(__xludf.DUMMYFUNCTION("""COMPUTED_VALUE"""),794.88)</f>
        <v>794.88</v>
      </c>
      <c r="G63" s="2">
        <f>IFERROR(__xludf.DUMMYFUNCTION("""COMPUTED_VALUE"""),45723.66666666667)</f>
        <v>45723.66667</v>
      </c>
      <c r="H63" s="1">
        <f>IFERROR(__xludf.DUMMYFUNCTION("""COMPUTED_VALUE"""),766.48)</f>
        <v>766.48</v>
      </c>
      <c r="J63" s="2">
        <f>IFERROR(__xludf.DUMMYFUNCTION("""COMPUTED_VALUE"""),45723.66666666667)</f>
        <v>45723.66667</v>
      </c>
      <c r="K63" s="1">
        <f>IFERROR(__xludf.DUMMYFUNCTION("""COMPUTED_VALUE"""),786.89)</f>
        <v>786.89</v>
      </c>
      <c r="M63" s="2">
        <f>IFERROR(__xludf.DUMMYFUNCTION("""COMPUTED_VALUE"""),45723.66666666667)</f>
        <v>45723.66667</v>
      </c>
      <c r="N63" s="1">
        <f>IFERROR(__xludf.DUMMYFUNCTION("""COMPUTED_VALUE"""),1.02676317E8)</f>
        <v>102676317</v>
      </c>
    </row>
    <row r="64">
      <c r="A64" s="2">
        <f>IFERROR(__xludf.DUMMYFUNCTION("""COMPUTED_VALUE"""),45730.66666666667)</f>
        <v>45730.66667</v>
      </c>
      <c r="B64" s="1">
        <f>IFERROR(__xludf.DUMMYFUNCTION("""COMPUTED_VALUE"""),784.6)</f>
        <v>784.6</v>
      </c>
      <c r="D64" s="2">
        <f>IFERROR(__xludf.DUMMYFUNCTION("""COMPUTED_VALUE"""),45730.66666666667)</f>
        <v>45730.66667</v>
      </c>
      <c r="E64" s="1">
        <f>IFERROR(__xludf.DUMMYFUNCTION("""COMPUTED_VALUE"""),789.05)</f>
        <v>789.05</v>
      </c>
      <c r="G64" s="2">
        <f>IFERROR(__xludf.DUMMYFUNCTION("""COMPUTED_VALUE"""),45730.66666666667)</f>
        <v>45730.66667</v>
      </c>
      <c r="H64" s="1">
        <f>IFERROR(__xludf.DUMMYFUNCTION("""COMPUTED_VALUE"""),745.42)</f>
        <v>745.42</v>
      </c>
      <c r="J64" s="2">
        <f>IFERROR(__xludf.DUMMYFUNCTION("""COMPUTED_VALUE"""),45730.66666666667)</f>
        <v>45730.66667</v>
      </c>
      <c r="K64" s="1">
        <f>IFERROR(__xludf.DUMMYFUNCTION("""COMPUTED_VALUE"""),757.15)</f>
        <v>757.15</v>
      </c>
      <c r="M64" s="2">
        <f>IFERROR(__xludf.DUMMYFUNCTION("""COMPUTED_VALUE"""),45730.66666666667)</f>
        <v>45730.66667</v>
      </c>
      <c r="N64" s="1">
        <f>IFERROR(__xludf.DUMMYFUNCTION("""COMPUTED_VALUE"""),8.0433289E7)</f>
        <v>80433289</v>
      </c>
    </row>
    <row r="65">
      <c r="A65" s="2">
        <f>IFERROR(__xludf.DUMMYFUNCTION("""COMPUTED_VALUE"""),45737.66666666667)</f>
        <v>45737.66667</v>
      </c>
      <c r="B65" s="1">
        <f>IFERROR(__xludf.DUMMYFUNCTION("""COMPUTED_VALUE"""),754.11)</f>
        <v>754.11</v>
      </c>
      <c r="D65" s="2">
        <f>IFERROR(__xludf.DUMMYFUNCTION("""COMPUTED_VALUE"""),45737.66666666667)</f>
        <v>45737.66667</v>
      </c>
      <c r="E65" s="1">
        <f>IFERROR(__xludf.DUMMYFUNCTION("""COMPUTED_VALUE"""),771.54)</f>
        <v>771.54</v>
      </c>
      <c r="G65" s="2">
        <f>IFERROR(__xludf.DUMMYFUNCTION("""COMPUTED_VALUE"""),45737.66666666667)</f>
        <v>45737.66667</v>
      </c>
      <c r="H65" s="1">
        <f>IFERROR(__xludf.DUMMYFUNCTION("""COMPUTED_VALUE"""),743.79)</f>
        <v>743.79</v>
      </c>
      <c r="J65" s="2">
        <f>IFERROR(__xludf.DUMMYFUNCTION("""COMPUTED_VALUE"""),45737.66666666667)</f>
        <v>45737.66667</v>
      </c>
      <c r="K65" s="1">
        <f>IFERROR(__xludf.DUMMYFUNCTION("""COMPUTED_VALUE"""),756.87)</f>
        <v>756.87</v>
      </c>
      <c r="M65" s="2">
        <f>IFERROR(__xludf.DUMMYFUNCTION("""COMPUTED_VALUE"""),45737.66666666667)</f>
        <v>45737.66667</v>
      </c>
      <c r="N65" s="1">
        <f>IFERROR(__xludf.DUMMYFUNCTION("""COMPUTED_VALUE"""),9.7591525E7)</f>
        <v>97591525</v>
      </c>
    </row>
    <row r="66">
      <c r="A66" s="2">
        <f>IFERROR(__xludf.DUMMYFUNCTION("""COMPUTED_VALUE"""),45744.66666666667)</f>
        <v>45744.66667</v>
      </c>
      <c r="B66" s="1">
        <f>IFERROR(__xludf.DUMMYFUNCTION("""COMPUTED_VALUE"""),755.55)</f>
        <v>755.55</v>
      </c>
      <c r="D66" s="2">
        <f>IFERROR(__xludf.DUMMYFUNCTION("""COMPUTED_VALUE"""),45744.66666666667)</f>
        <v>45744.66667</v>
      </c>
      <c r="E66" s="1">
        <f>IFERROR(__xludf.DUMMYFUNCTION("""COMPUTED_VALUE"""),766.38)</f>
        <v>766.38</v>
      </c>
      <c r="G66" s="2">
        <f>IFERROR(__xludf.DUMMYFUNCTION("""COMPUTED_VALUE"""),45744.66666666667)</f>
        <v>45744.66667</v>
      </c>
      <c r="H66" s="1">
        <f>IFERROR(__xludf.DUMMYFUNCTION("""COMPUTED_VALUE"""),750.51)</f>
        <v>750.51</v>
      </c>
      <c r="J66" s="2">
        <f>IFERROR(__xludf.DUMMYFUNCTION("""COMPUTED_VALUE"""),45744.66666666667)</f>
        <v>45744.66667</v>
      </c>
      <c r="K66" s="1">
        <f>IFERROR(__xludf.DUMMYFUNCTION("""COMPUTED_VALUE"""),753.87)</f>
        <v>753.87</v>
      </c>
      <c r="M66" s="2">
        <f>IFERROR(__xludf.DUMMYFUNCTION("""COMPUTED_VALUE"""),45744.66666666667)</f>
        <v>45744.66667</v>
      </c>
      <c r="N66" s="1">
        <f>IFERROR(__xludf.DUMMYFUNCTION("""COMPUTED_VALUE"""),7.2642172E7)</f>
        <v>72642172</v>
      </c>
    </row>
    <row r="67">
      <c r="A67" s="2">
        <f>IFERROR(__xludf.DUMMYFUNCTION("""COMPUTED_VALUE"""),45751.66666666667)</f>
        <v>45751.66667</v>
      </c>
      <c r="B67" s="1">
        <f>IFERROR(__xludf.DUMMYFUNCTION("""COMPUTED_VALUE"""),753.6)</f>
        <v>753.6</v>
      </c>
      <c r="D67" s="2">
        <f>IFERROR(__xludf.DUMMYFUNCTION("""COMPUTED_VALUE"""),45751.66666666667)</f>
        <v>45751.66667</v>
      </c>
      <c r="E67" s="1">
        <f>IFERROR(__xludf.DUMMYFUNCTION("""COMPUTED_VALUE"""),768.95)</f>
        <v>768.95</v>
      </c>
      <c r="G67" s="2">
        <f>IFERROR(__xludf.DUMMYFUNCTION("""COMPUTED_VALUE"""),45751.66666666667)</f>
        <v>45751.66667</v>
      </c>
      <c r="H67" s="1">
        <f>IFERROR(__xludf.DUMMYFUNCTION("""COMPUTED_VALUE"""),696.51)</f>
        <v>696.51</v>
      </c>
      <c r="J67" s="2">
        <f>IFERROR(__xludf.DUMMYFUNCTION("""COMPUTED_VALUE"""),45751.66666666667)</f>
        <v>45751.66667</v>
      </c>
      <c r="K67" s="1">
        <f>IFERROR(__xludf.DUMMYFUNCTION("""COMPUTED_VALUE"""),697.67)</f>
        <v>697.67</v>
      </c>
      <c r="M67" s="2">
        <f>IFERROR(__xludf.DUMMYFUNCTION("""COMPUTED_VALUE"""),45751.66666666667)</f>
        <v>45751.66667</v>
      </c>
      <c r="N67" s="1">
        <f>IFERROR(__xludf.DUMMYFUNCTION("""COMPUTED_VALUE"""),1.12917162E8)</f>
        <v>112917162</v>
      </c>
    </row>
    <row r="68">
      <c r="A68" s="2">
        <f>IFERROR(__xludf.DUMMYFUNCTION("""COMPUTED_VALUE"""),45758.66666666667)</f>
        <v>45758.66667</v>
      </c>
      <c r="B68" s="1">
        <f>IFERROR(__xludf.DUMMYFUNCTION("""COMPUTED_VALUE"""),694.01)</f>
        <v>694.01</v>
      </c>
      <c r="D68" s="2">
        <f>IFERROR(__xludf.DUMMYFUNCTION("""COMPUTED_VALUE"""),45758.66666666667)</f>
        <v>45758.66667</v>
      </c>
      <c r="E68" s="1">
        <f>IFERROR(__xludf.DUMMYFUNCTION("""COMPUTED_VALUE"""),715.95)</f>
        <v>715.95</v>
      </c>
      <c r="G68" s="2">
        <f>IFERROR(__xludf.DUMMYFUNCTION("""COMPUTED_VALUE"""),45758.66666666667)</f>
        <v>45758.66667</v>
      </c>
      <c r="H68" s="1">
        <f>IFERROR(__xludf.DUMMYFUNCTION("""COMPUTED_VALUE"""),647.09)</f>
        <v>647.09</v>
      </c>
      <c r="J68" s="2">
        <f>IFERROR(__xludf.DUMMYFUNCTION("""COMPUTED_VALUE"""),45758.66666666667)</f>
        <v>45758.66667</v>
      </c>
      <c r="K68" s="1">
        <f>IFERROR(__xludf.DUMMYFUNCTION("""COMPUTED_VALUE"""),704.56)</f>
        <v>704.56</v>
      </c>
      <c r="M68" s="2">
        <f>IFERROR(__xludf.DUMMYFUNCTION("""COMPUTED_VALUE"""),45758.66666666667)</f>
        <v>45758.66667</v>
      </c>
      <c r="N68" s="1">
        <f>IFERROR(__xludf.DUMMYFUNCTION("""COMPUTED_VALUE"""),1.72458644E8)</f>
        <v>172458644</v>
      </c>
    </row>
    <row r="69">
      <c r="A69" s="2">
        <f>IFERROR(__xludf.DUMMYFUNCTION("""COMPUTED_VALUE"""),45764.66666666667)</f>
        <v>45764.66667</v>
      </c>
      <c r="B69" s="1">
        <f>IFERROR(__xludf.DUMMYFUNCTION("""COMPUTED_VALUE"""),707.57)</f>
        <v>707.57</v>
      </c>
      <c r="D69" s="2">
        <f>IFERROR(__xludf.DUMMYFUNCTION("""COMPUTED_VALUE"""),45764.66666666667)</f>
        <v>45764.66667</v>
      </c>
      <c r="E69" s="1">
        <f>IFERROR(__xludf.DUMMYFUNCTION("""COMPUTED_VALUE"""),718.35)</f>
        <v>718.35</v>
      </c>
      <c r="G69" s="2">
        <f>IFERROR(__xludf.DUMMYFUNCTION("""COMPUTED_VALUE"""),45764.66666666667)</f>
        <v>45764.66667</v>
      </c>
      <c r="H69" s="1">
        <f>IFERROR(__xludf.DUMMYFUNCTION("""COMPUTED_VALUE"""),700.93)</f>
        <v>700.93</v>
      </c>
      <c r="J69" s="2">
        <f>IFERROR(__xludf.DUMMYFUNCTION("""COMPUTED_VALUE"""),45764.66666666667)</f>
        <v>45764.66667</v>
      </c>
      <c r="K69" s="1">
        <f>IFERROR(__xludf.DUMMYFUNCTION("""COMPUTED_VALUE"""),712.36)</f>
        <v>712.36</v>
      </c>
      <c r="M69" s="2">
        <f>IFERROR(__xludf.DUMMYFUNCTION("""COMPUTED_VALUE"""),45764.66666666667)</f>
        <v>45764.66667</v>
      </c>
      <c r="N69" s="1">
        <f>IFERROR(__xludf.DUMMYFUNCTION("""COMPUTED_VALUE"""),7.7490611E7)</f>
        <v>77490611</v>
      </c>
    </row>
    <row r="70">
      <c r="A70" s="2">
        <f>IFERROR(__xludf.DUMMYFUNCTION("""COMPUTED_VALUE"""),45772.66666666667)</f>
        <v>45772.66667</v>
      </c>
      <c r="B70" s="1">
        <f>IFERROR(__xludf.DUMMYFUNCTION("""COMPUTED_VALUE"""),709.84)</f>
        <v>709.84</v>
      </c>
      <c r="D70" s="2">
        <f>IFERROR(__xludf.DUMMYFUNCTION("""COMPUTED_VALUE"""),45772.66666666667)</f>
        <v>45772.66667</v>
      </c>
      <c r="E70" s="1">
        <f>IFERROR(__xludf.DUMMYFUNCTION("""COMPUTED_VALUE"""),730.75)</f>
        <v>730.75</v>
      </c>
      <c r="G70" s="2">
        <f>IFERROR(__xludf.DUMMYFUNCTION("""COMPUTED_VALUE"""),45772.66666666667)</f>
        <v>45772.66667</v>
      </c>
      <c r="H70" s="1">
        <f>IFERROR(__xludf.DUMMYFUNCTION("""COMPUTED_VALUE"""),694.36)</f>
        <v>694.36</v>
      </c>
      <c r="J70" s="2">
        <f>IFERROR(__xludf.DUMMYFUNCTION("""COMPUTED_VALUE"""),45772.66666666667)</f>
        <v>45772.66667</v>
      </c>
      <c r="K70" s="1">
        <f>IFERROR(__xludf.DUMMYFUNCTION("""COMPUTED_VALUE"""),715.44)</f>
        <v>715.44</v>
      </c>
      <c r="M70" s="2">
        <f>IFERROR(__xludf.DUMMYFUNCTION("""COMPUTED_VALUE"""),45772.66666666667)</f>
        <v>45772.66667</v>
      </c>
      <c r="N70" s="1">
        <f>IFERROR(__xludf.DUMMYFUNCTION("""COMPUTED_VALUE"""),9.6316695E7)</f>
        <v>96316695</v>
      </c>
    </row>
    <row r="71">
      <c r="A71" s="2">
        <f>IFERROR(__xludf.DUMMYFUNCTION("""COMPUTED_VALUE"""),45779.66666666667)</f>
        <v>45779.66667</v>
      </c>
      <c r="B71" s="1">
        <f>IFERROR(__xludf.DUMMYFUNCTION("""COMPUTED_VALUE"""),716.07)</f>
        <v>716.07</v>
      </c>
      <c r="D71" s="2">
        <f>IFERROR(__xludf.DUMMYFUNCTION("""COMPUTED_VALUE"""),45779.66666666667)</f>
        <v>45779.66667</v>
      </c>
      <c r="E71" s="1">
        <f>IFERROR(__xludf.DUMMYFUNCTION("""COMPUTED_VALUE"""),732.1)</f>
        <v>732.1</v>
      </c>
      <c r="G71" s="2">
        <f>IFERROR(__xludf.DUMMYFUNCTION("""COMPUTED_VALUE"""),45779.66666666667)</f>
        <v>45779.66667</v>
      </c>
      <c r="H71" s="1">
        <f>IFERROR(__xludf.DUMMYFUNCTION("""COMPUTED_VALUE"""),698.88)</f>
        <v>698.88</v>
      </c>
      <c r="J71" s="2">
        <f>IFERROR(__xludf.DUMMYFUNCTION("""COMPUTED_VALUE"""),45779.66666666667)</f>
        <v>45779.66667</v>
      </c>
      <c r="K71" s="1">
        <f>IFERROR(__xludf.DUMMYFUNCTION("""COMPUTED_VALUE"""),726.86)</f>
        <v>726.86</v>
      </c>
      <c r="M71" s="2">
        <f>IFERROR(__xludf.DUMMYFUNCTION("""COMPUTED_VALUE"""),45779.66666666667)</f>
        <v>45779.66667</v>
      </c>
      <c r="N71" s="1">
        <f>IFERROR(__xludf.DUMMYFUNCTION("""COMPUTED_VALUE"""),1.00810154E8)</f>
        <v>100810154</v>
      </c>
    </row>
    <row r="72">
      <c r="A72" s="2">
        <f>IFERROR(__xludf.DUMMYFUNCTION("""COMPUTED_VALUE"""),45786.66666666667)</f>
        <v>45786.66667</v>
      </c>
      <c r="B72" s="1">
        <f>IFERROR(__xludf.DUMMYFUNCTION("""COMPUTED_VALUE"""),725.43)</f>
        <v>725.43</v>
      </c>
      <c r="D72" s="2">
        <f>IFERROR(__xludf.DUMMYFUNCTION("""COMPUTED_VALUE"""),45786.66666666667)</f>
        <v>45786.66667</v>
      </c>
      <c r="E72" s="1">
        <f>IFERROR(__xludf.DUMMYFUNCTION("""COMPUTED_VALUE"""),725.58)</f>
        <v>725.58</v>
      </c>
      <c r="G72" s="2">
        <f>IFERROR(__xludf.DUMMYFUNCTION("""COMPUTED_VALUE"""),45786.66666666667)</f>
        <v>45786.66667</v>
      </c>
      <c r="H72" s="1">
        <f>IFERROR(__xludf.DUMMYFUNCTION("""COMPUTED_VALUE"""),704.11)</f>
        <v>704.11</v>
      </c>
      <c r="J72" s="2">
        <f>IFERROR(__xludf.DUMMYFUNCTION("""COMPUTED_VALUE"""),45786.66666666667)</f>
        <v>45786.66667</v>
      </c>
      <c r="K72" s="1">
        <f>IFERROR(__xludf.DUMMYFUNCTION("""COMPUTED_VALUE"""),718.54)</f>
        <v>718.54</v>
      </c>
      <c r="M72" s="2">
        <f>IFERROR(__xludf.DUMMYFUNCTION("""COMPUTED_VALUE"""),45786.66666666667)</f>
        <v>45786.66667</v>
      </c>
      <c r="N72" s="1">
        <f>IFERROR(__xludf.DUMMYFUNCTION("""COMPUTED_VALUE"""),8.5974107E7)</f>
        <v>85974107</v>
      </c>
    </row>
    <row r="73">
      <c r="A73" s="2">
        <f>IFERROR(__xludf.DUMMYFUNCTION("""COMPUTED_VALUE"""),45793.66666666667)</f>
        <v>45793.66667</v>
      </c>
      <c r="B73" s="1">
        <f>IFERROR(__xludf.DUMMYFUNCTION("""COMPUTED_VALUE"""),722.3)</f>
        <v>722.3</v>
      </c>
      <c r="D73" s="2">
        <f>IFERROR(__xludf.DUMMYFUNCTION("""COMPUTED_VALUE"""),45793.66666666667)</f>
        <v>45793.66667</v>
      </c>
      <c r="E73" s="1">
        <f>IFERROR(__xludf.DUMMYFUNCTION("""COMPUTED_VALUE"""),737.26)</f>
        <v>737.26</v>
      </c>
      <c r="G73" s="2">
        <f>IFERROR(__xludf.DUMMYFUNCTION("""COMPUTED_VALUE"""),45793.66666666667)</f>
        <v>45793.66667</v>
      </c>
      <c r="H73" s="1">
        <f>IFERROR(__xludf.DUMMYFUNCTION("""COMPUTED_VALUE"""),706.54)</f>
        <v>706.54</v>
      </c>
      <c r="J73" s="2">
        <f>IFERROR(__xludf.DUMMYFUNCTION("""COMPUTED_VALUE"""),45793.66666666667)</f>
        <v>45793.66667</v>
      </c>
      <c r="K73" s="1">
        <f>IFERROR(__xludf.DUMMYFUNCTION("""COMPUTED_VALUE"""),730.91)</f>
        <v>730.91</v>
      </c>
      <c r="M73" s="2">
        <f>IFERROR(__xludf.DUMMYFUNCTION("""COMPUTED_VALUE"""),45793.66666666667)</f>
        <v>45793.66667</v>
      </c>
      <c r="N73" s="1">
        <f>IFERROR(__xludf.DUMMYFUNCTION("""COMPUTED_VALUE"""),8.9952173E7)</f>
        <v>89952173</v>
      </c>
    </row>
    <row r="74">
      <c r="A74" s="2">
        <f>IFERROR(__xludf.DUMMYFUNCTION("""COMPUTED_VALUE"""),45800.66666666667)</f>
        <v>45800.66667</v>
      </c>
      <c r="B74" s="1">
        <f>IFERROR(__xludf.DUMMYFUNCTION("""COMPUTED_VALUE"""),727.57)</f>
        <v>727.57</v>
      </c>
      <c r="D74" s="2">
        <f>IFERROR(__xludf.DUMMYFUNCTION("""COMPUTED_VALUE"""),45800.66666666667)</f>
        <v>45800.66667</v>
      </c>
      <c r="E74" s="1">
        <f>IFERROR(__xludf.DUMMYFUNCTION("""COMPUTED_VALUE"""),734.09)</f>
        <v>734.09</v>
      </c>
      <c r="G74" s="2">
        <f>IFERROR(__xludf.DUMMYFUNCTION("""COMPUTED_VALUE"""),45800.66666666667)</f>
        <v>45800.66667</v>
      </c>
      <c r="H74" s="1">
        <f>IFERROR(__xludf.DUMMYFUNCTION("""COMPUTED_VALUE"""),713.02)</f>
        <v>713.02</v>
      </c>
      <c r="J74" s="2">
        <f>IFERROR(__xludf.DUMMYFUNCTION("""COMPUTED_VALUE"""),45800.66666666667)</f>
        <v>45800.66667</v>
      </c>
      <c r="K74" s="1">
        <f>IFERROR(__xludf.DUMMYFUNCTION("""COMPUTED_VALUE"""),721.15)</f>
        <v>721.15</v>
      </c>
      <c r="M74" s="2">
        <f>IFERROR(__xludf.DUMMYFUNCTION("""COMPUTED_VALUE"""),45800.66666666667)</f>
        <v>45800.66667</v>
      </c>
      <c r="N74" s="1">
        <f>IFERROR(__xludf.DUMMYFUNCTION("""COMPUTED_VALUE"""),7.559252E7)</f>
        <v>75592520</v>
      </c>
    </row>
    <row r="75">
      <c r="A75" s="2">
        <f>IFERROR(__xludf.DUMMYFUNCTION("""COMPUTED_VALUE"""),45807.66666666667)</f>
        <v>45807.66667</v>
      </c>
      <c r="B75" s="1">
        <f>IFERROR(__xludf.DUMMYFUNCTION("""COMPUTED_VALUE"""),723.61)</f>
        <v>723.61</v>
      </c>
      <c r="D75" s="2">
        <f>IFERROR(__xludf.DUMMYFUNCTION("""COMPUTED_VALUE"""),45807.66666666667)</f>
        <v>45807.66667</v>
      </c>
      <c r="E75" s="1">
        <f>IFERROR(__xludf.DUMMYFUNCTION("""COMPUTED_VALUE"""),736.01)</f>
        <v>736.01</v>
      </c>
      <c r="G75" s="2">
        <f>IFERROR(__xludf.DUMMYFUNCTION("""COMPUTED_VALUE"""),45807.66666666667)</f>
        <v>45807.66667</v>
      </c>
      <c r="H75" s="1">
        <f>IFERROR(__xludf.DUMMYFUNCTION("""COMPUTED_VALUE"""),723.23)</f>
        <v>723.23</v>
      </c>
      <c r="J75" s="2">
        <f>IFERROR(__xludf.DUMMYFUNCTION("""COMPUTED_VALUE"""),45807.66666666667)</f>
        <v>45807.66667</v>
      </c>
      <c r="K75" s="1">
        <f>IFERROR(__xludf.DUMMYFUNCTION("""COMPUTED_VALUE"""),734.37)</f>
        <v>734.37</v>
      </c>
      <c r="M75" s="2">
        <f>IFERROR(__xludf.DUMMYFUNCTION("""COMPUTED_VALUE"""),45807.66666666667)</f>
        <v>45807.66667</v>
      </c>
      <c r="N75" s="1">
        <f>IFERROR(__xludf.DUMMYFUNCTION("""COMPUTED_VALUE"""),9.2630816E7)</f>
        <v>92630816</v>
      </c>
    </row>
    <row r="76">
      <c r="A76" s="2">
        <f>IFERROR(__xludf.DUMMYFUNCTION("""COMPUTED_VALUE"""),45814.66666666667)</f>
        <v>45814.66667</v>
      </c>
      <c r="B76" s="1">
        <f>IFERROR(__xludf.DUMMYFUNCTION("""COMPUTED_VALUE"""),730.72)</f>
        <v>730.72</v>
      </c>
      <c r="D76" s="2">
        <f>IFERROR(__xludf.DUMMYFUNCTION("""COMPUTED_VALUE"""),45814.66666666667)</f>
        <v>45814.66667</v>
      </c>
      <c r="E76" s="1">
        <f>IFERROR(__xludf.DUMMYFUNCTION("""COMPUTED_VALUE"""),746.03)</f>
        <v>746.03</v>
      </c>
      <c r="G76" s="2">
        <f>IFERROR(__xludf.DUMMYFUNCTION("""COMPUTED_VALUE"""),45814.66666666667)</f>
        <v>45814.66667</v>
      </c>
      <c r="H76" s="1">
        <f>IFERROR(__xludf.DUMMYFUNCTION("""COMPUTED_VALUE"""),723.51)</f>
        <v>723.51</v>
      </c>
      <c r="J76" s="2">
        <f>IFERROR(__xludf.DUMMYFUNCTION("""COMPUTED_VALUE"""),45814.66666666667)</f>
        <v>45814.66667</v>
      </c>
      <c r="K76" s="1">
        <f>IFERROR(__xludf.DUMMYFUNCTION("""COMPUTED_VALUE"""),742.02)</f>
        <v>742.02</v>
      </c>
      <c r="M76" s="2">
        <f>IFERROR(__xludf.DUMMYFUNCTION("""COMPUTED_VALUE"""),45814.66666666667)</f>
        <v>45814.66667</v>
      </c>
      <c r="N76" s="1">
        <f>IFERROR(__xludf.DUMMYFUNCTION("""COMPUTED_VALUE"""),9.8929744E7)</f>
        <v>98929744</v>
      </c>
    </row>
    <row r="77">
      <c r="A77" s="2">
        <f>IFERROR(__xludf.DUMMYFUNCTION("""COMPUTED_VALUE"""),45821.66666666667)</f>
        <v>45821.66667</v>
      </c>
      <c r="B77" s="1">
        <f>IFERROR(__xludf.DUMMYFUNCTION("""COMPUTED_VALUE"""),742.06)</f>
        <v>742.06</v>
      </c>
      <c r="D77" s="2">
        <f>IFERROR(__xludf.DUMMYFUNCTION("""COMPUTED_VALUE"""),45821.66666666667)</f>
        <v>45821.66667</v>
      </c>
      <c r="E77" s="1">
        <f>IFERROR(__xludf.DUMMYFUNCTION("""COMPUTED_VALUE"""),753.45)</f>
        <v>753.45</v>
      </c>
      <c r="G77" s="2">
        <f>IFERROR(__xludf.DUMMYFUNCTION("""COMPUTED_VALUE"""),45821.66666666667)</f>
        <v>45821.66667</v>
      </c>
      <c r="H77" s="1">
        <f>IFERROR(__xludf.DUMMYFUNCTION("""COMPUTED_VALUE"""),738.59)</f>
        <v>738.59</v>
      </c>
      <c r="J77" s="2">
        <f>IFERROR(__xludf.DUMMYFUNCTION("""COMPUTED_VALUE"""),45821.66666666667)</f>
        <v>45821.66667</v>
      </c>
      <c r="K77" s="1">
        <f>IFERROR(__xludf.DUMMYFUNCTION("""COMPUTED_VALUE"""),739.69)</f>
        <v>739.69</v>
      </c>
      <c r="M77" s="2">
        <f>IFERROR(__xludf.DUMMYFUNCTION("""COMPUTED_VALUE"""),45821.66666666667)</f>
        <v>45821.66667</v>
      </c>
      <c r="N77" s="1">
        <f>IFERROR(__xludf.DUMMYFUNCTION("""COMPUTED_VALUE"""),1.09385093E8)</f>
        <v>109385093</v>
      </c>
    </row>
    <row r="78">
      <c r="A78" s="2">
        <f>IFERROR(__xludf.DUMMYFUNCTION("""COMPUTED_VALUE"""),45828.66666666667)</f>
        <v>45828.66667</v>
      </c>
      <c r="B78" s="1">
        <f>IFERROR(__xludf.DUMMYFUNCTION("""COMPUTED_VALUE"""),743.36)</f>
        <v>743.36</v>
      </c>
      <c r="D78" s="2">
        <f>IFERROR(__xludf.DUMMYFUNCTION("""COMPUTED_VALUE"""),45828.66666666667)</f>
        <v>45828.66667</v>
      </c>
      <c r="E78" s="1">
        <f>IFERROR(__xludf.DUMMYFUNCTION("""COMPUTED_VALUE"""),746.4)</f>
        <v>746.4</v>
      </c>
      <c r="G78" s="2">
        <f>IFERROR(__xludf.DUMMYFUNCTION("""COMPUTED_VALUE"""),45828.66666666667)</f>
        <v>45828.66667</v>
      </c>
      <c r="H78" s="1">
        <f>IFERROR(__xludf.DUMMYFUNCTION("""COMPUTED_VALUE"""),718.47)</f>
        <v>718.47</v>
      </c>
      <c r="J78" s="2">
        <f>IFERROR(__xludf.DUMMYFUNCTION("""COMPUTED_VALUE"""),45828.66666666667)</f>
        <v>45828.66667</v>
      </c>
      <c r="K78" s="1">
        <f>IFERROR(__xludf.DUMMYFUNCTION("""COMPUTED_VALUE"""),718.63)</f>
        <v>718.63</v>
      </c>
      <c r="M78" s="2">
        <f>IFERROR(__xludf.DUMMYFUNCTION("""COMPUTED_VALUE"""),45828.66666666667)</f>
        <v>45828.66667</v>
      </c>
      <c r="N78" s="1">
        <f>IFERROR(__xludf.DUMMYFUNCTION("""COMPUTED_VALUE"""),1.00741447E8)</f>
        <v>100741447</v>
      </c>
    </row>
    <row r="79">
      <c r="A79" s="2">
        <f>IFERROR(__xludf.DUMMYFUNCTION("""COMPUTED_VALUE"""),45835.66666666667)</f>
        <v>45835.66667</v>
      </c>
      <c r="B79" s="1">
        <f>IFERROR(__xludf.DUMMYFUNCTION("""COMPUTED_VALUE"""),717.27)</f>
        <v>717.27</v>
      </c>
      <c r="D79" s="2">
        <f>IFERROR(__xludf.DUMMYFUNCTION("""COMPUTED_VALUE"""),45835.66666666667)</f>
        <v>45835.66667</v>
      </c>
      <c r="E79" s="1">
        <f>IFERROR(__xludf.DUMMYFUNCTION("""COMPUTED_VALUE"""),739.29)</f>
        <v>739.29</v>
      </c>
      <c r="G79" s="2">
        <f>IFERROR(__xludf.DUMMYFUNCTION("""COMPUTED_VALUE"""),45835.66666666667)</f>
        <v>45835.66667</v>
      </c>
      <c r="H79" s="1">
        <f>IFERROR(__xludf.DUMMYFUNCTION("""COMPUTED_VALUE"""),710.65)</f>
        <v>710.65</v>
      </c>
      <c r="J79" s="2">
        <f>IFERROR(__xludf.DUMMYFUNCTION("""COMPUTED_VALUE"""),45835.66666666667)</f>
        <v>45835.66667</v>
      </c>
      <c r="K79" s="1">
        <f>IFERROR(__xludf.DUMMYFUNCTION("""COMPUTED_VALUE"""),732.78)</f>
        <v>732.78</v>
      </c>
      <c r="M79" s="2">
        <f>IFERROR(__xludf.DUMMYFUNCTION("""COMPUTED_VALUE"""),45835.66666666667)</f>
        <v>45835.66667</v>
      </c>
      <c r="N79" s="1">
        <f>IFERROR(__xludf.DUMMYFUNCTION("""COMPUTED_VALUE"""),1.33195674E8)</f>
        <v>133195674</v>
      </c>
    </row>
    <row r="80">
      <c r="A80" s="2">
        <f>IFERROR(__xludf.DUMMYFUNCTION("""COMPUTED_VALUE"""),45841.54166666667)</f>
        <v>45841.54167</v>
      </c>
      <c r="B80" s="1">
        <f>IFERROR(__xludf.DUMMYFUNCTION("""COMPUTED_VALUE"""),735.22)</f>
        <v>735.22</v>
      </c>
      <c r="D80" s="2">
        <f>IFERROR(__xludf.DUMMYFUNCTION("""COMPUTED_VALUE"""),45841.54166666667)</f>
        <v>45841.54167</v>
      </c>
      <c r="E80" s="1">
        <f>IFERROR(__xludf.DUMMYFUNCTION("""COMPUTED_VALUE"""),757.93)</f>
        <v>757.93</v>
      </c>
      <c r="G80" s="2">
        <f>IFERROR(__xludf.DUMMYFUNCTION("""COMPUTED_VALUE"""),45841.54166666667)</f>
        <v>45841.54167</v>
      </c>
      <c r="H80" s="1">
        <f>IFERROR(__xludf.DUMMYFUNCTION("""COMPUTED_VALUE"""),729.57)</f>
        <v>729.57</v>
      </c>
      <c r="J80" s="2">
        <f>IFERROR(__xludf.DUMMYFUNCTION("""COMPUTED_VALUE"""),45841.54166666667)</f>
        <v>45841.54167</v>
      </c>
      <c r="K80" s="1">
        <f>IFERROR(__xludf.DUMMYFUNCTION("""COMPUTED_VALUE"""),755.41)</f>
        <v>755.41</v>
      </c>
      <c r="M80" s="2">
        <f>IFERROR(__xludf.DUMMYFUNCTION("""COMPUTED_VALUE"""),45841.54166666667)</f>
        <v>45841.54167</v>
      </c>
      <c r="N80" s="1">
        <f>IFERROR(__xludf.DUMMYFUNCTION("""COMPUTED_VALUE"""),9.071097E7)</f>
        <v>90710970</v>
      </c>
    </row>
    <row r="81">
      <c r="A81" s="2">
        <f>IFERROR(__xludf.DUMMYFUNCTION("""COMPUTED_VALUE"""),45849.66666666667)</f>
        <v>45849.66667</v>
      </c>
      <c r="B81" s="1">
        <f>IFERROR(__xludf.DUMMYFUNCTION("""COMPUTED_VALUE"""),751.37)</f>
        <v>751.37</v>
      </c>
      <c r="D81" s="2">
        <f>IFERROR(__xludf.DUMMYFUNCTION("""COMPUTED_VALUE"""),45849.66666666667)</f>
        <v>45849.66667</v>
      </c>
      <c r="E81" s="1">
        <f>IFERROR(__xludf.DUMMYFUNCTION("""COMPUTED_VALUE"""),762.82)</f>
        <v>762.82</v>
      </c>
      <c r="G81" s="2">
        <f>IFERROR(__xludf.DUMMYFUNCTION("""COMPUTED_VALUE"""),45849.66666666667)</f>
        <v>45849.66667</v>
      </c>
      <c r="H81" s="1">
        <f>IFERROR(__xludf.DUMMYFUNCTION("""COMPUTED_VALUE"""),741.3)</f>
        <v>741.3</v>
      </c>
      <c r="J81" s="2">
        <f>IFERROR(__xludf.DUMMYFUNCTION("""COMPUTED_VALUE"""),45849.66666666667)</f>
        <v>45849.66667</v>
      </c>
      <c r="K81" s="1">
        <f>IFERROR(__xludf.DUMMYFUNCTION("""COMPUTED_VALUE"""),751.75)</f>
        <v>751.75</v>
      </c>
      <c r="M81" s="2">
        <f>IFERROR(__xludf.DUMMYFUNCTION("""COMPUTED_VALUE"""),45849.66666666667)</f>
        <v>45849.66667</v>
      </c>
      <c r="N81" s="1">
        <f>IFERROR(__xludf.DUMMYFUNCTION("""COMPUTED_VALUE"""),1.20887446E8)</f>
        <v>120887446</v>
      </c>
    </row>
    <row r="82">
      <c r="A82" s="2">
        <f>IFERROR(__xludf.DUMMYFUNCTION("""COMPUTED_VALUE"""),45856.66666666667)</f>
        <v>45856.66667</v>
      </c>
      <c r="B82" s="1">
        <f>IFERROR(__xludf.DUMMYFUNCTION("""COMPUTED_VALUE"""),750.72)</f>
        <v>750.72</v>
      </c>
      <c r="D82" s="2">
        <f>IFERROR(__xludf.DUMMYFUNCTION("""COMPUTED_VALUE"""),45856.66666666667)</f>
        <v>45856.66667</v>
      </c>
      <c r="E82" s="1">
        <f>IFERROR(__xludf.DUMMYFUNCTION("""COMPUTED_VALUE"""),751.34)</f>
        <v>751.34</v>
      </c>
      <c r="G82" s="2">
        <f>IFERROR(__xludf.DUMMYFUNCTION("""COMPUTED_VALUE"""),45856.66666666667)</f>
        <v>45856.66667</v>
      </c>
      <c r="H82" s="1">
        <f>IFERROR(__xludf.DUMMYFUNCTION("""COMPUTED_VALUE"""),729.41)</f>
        <v>729.41</v>
      </c>
      <c r="J82" s="2">
        <f>IFERROR(__xludf.DUMMYFUNCTION("""COMPUTED_VALUE"""),45856.66666666667)</f>
        <v>45856.66667</v>
      </c>
      <c r="K82" s="1">
        <f>IFERROR(__xludf.DUMMYFUNCTION("""COMPUTED_VALUE"""),745.92)</f>
        <v>745.92</v>
      </c>
      <c r="M82" s="2">
        <f>IFERROR(__xludf.DUMMYFUNCTION("""COMPUTED_VALUE"""),45856.66666666667)</f>
        <v>45856.66667</v>
      </c>
      <c r="N82" s="1">
        <f>IFERROR(__xludf.DUMMYFUNCTION("""COMPUTED_VALUE"""),8.7758012E7)</f>
        <v>87758012</v>
      </c>
    </row>
    <row r="83">
      <c r="A83" s="2">
        <f>IFERROR(__xludf.DUMMYFUNCTION("""COMPUTED_VALUE"""),45863.66666666667)</f>
        <v>45863.66667</v>
      </c>
      <c r="B83" s="1">
        <f>IFERROR(__xludf.DUMMYFUNCTION("""COMPUTED_VALUE"""),745.81)</f>
        <v>745.81</v>
      </c>
      <c r="D83" s="2">
        <f>IFERROR(__xludf.DUMMYFUNCTION("""COMPUTED_VALUE"""),45863.66666666667)</f>
        <v>45863.66667</v>
      </c>
      <c r="E83" s="1">
        <f>IFERROR(__xludf.DUMMYFUNCTION("""COMPUTED_VALUE"""),764.57)</f>
        <v>764.57</v>
      </c>
      <c r="G83" s="2">
        <f>IFERROR(__xludf.DUMMYFUNCTION("""COMPUTED_VALUE"""),45863.66666666667)</f>
        <v>45863.66667</v>
      </c>
      <c r="H83" s="1">
        <f>IFERROR(__xludf.DUMMYFUNCTION("""COMPUTED_VALUE"""),741.69)</f>
        <v>741.69</v>
      </c>
      <c r="J83" s="2">
        <f>IFERROR(__xludf.DUMMYFUNCTION("""COMPUTED_VALUE"""),45863.66666666667)</f>
        <v>45863.66667</v>
      </c>
      <c r="K83" s="1">
        <f>IFERROR(__xludf.DUMMYFUNCTION("""COMPUTED_VALUE"""),752.86)</f>
        <v>752.86</v>
      </c>
      <c r="M83" s="2">
        <f>IFERROR(__xludf.DUMMYFUNCTION("""COMPUTED_VALUE"""),45863.66666666667)</f>
        <v>45863.66667</v>
      </c>
      <c r="N83" s="1">
        <f>IFERROR(__xludf.DUMMYFUNCTION("""COMPUTED_VALUE"""),1.96838191E8)</f>
        <v>196838191</v>
      </c>
    </row>
    <row r="84">
      <c r="A84" s="2">
        <f>IFERROR(__xludf.DUMMYFUNCTION("""COMPUTED_VALUE"""),45870.66666666667)</f>
        <v>45870.66667</v>
      </c>
      <c r="B84" s="1">
        <f>IFERROR(__xludf.DUMMYFUNCTION("""COMPUTED_VALUE"""),752.86)</f>
        <v>752.86</v>
      </c>
      <c r="D84" s="2">
        <f>IFERROR(__xludf.DUMMYFUNCTION("""COMPUTED_VALUE"""),45870.66666666667)</f>
        <v>45870.66667</v>
      </c>
      <c r="E84" s="1">
        <f>IFERROR(__xludf.DUMMYFUNCTION("""COMPUTED_VALUE"""),752.86)</f>
        <v>752.86</v>
      </c>
      <c r="G84" s="2">
        <f>IFERROR(__xludf.DUMMYFUNCTION("""COMPUTED_VALUE"""),45870.66666666667)</f>
        <v>45870.66667</v>
      </c>
      <c r="H84" s="1">
        <f>IFERROR(__xludf.DUMMYFUNCTION("""COMPUTED_VALUE"""),705.78)</f>
        <v>705.78</v>
      </c>
      <c r="J84" s="2">
        <f>IFERROR(__xludf.DUMMYFUNCTION("""COMPUTED_VALUE"""),45870.66666666667)</f>
        <v>45870.66667</v>
      </c>
      <c r="K84" s="1">
        <f>IFERROR(__xludf.DUMMYFUNCTION("""COMPUTED_VALUE"""),715.6)</f>
        <v>715.6</v>
      </c>
      <c r="M84" s="2">
        <f>IFERROR(__xludf.DUMMYFUNCTION("""COMPUTED_VALUE"""),45870.66666666667)</f>
        <v>45870.66667</v>
      </c>
      <c r="N84" s="1">
        <f>IFERROR(__xludf.DUMMYFUNCTION("""COMPUTED_VALUE"""),1.69500845E8)</f>
        <v>169500845</v>
      </c>
    </row>
    <row r="85">
      <c r="A85" s="2">
        <f>IFERROR(__xludf.DUMMYFUNCTION("""COMPUTED_VALUE"""),45877.66666666667)</f>
        <v>45877.66667</v>
      </c>
      <c r="B85" s="1">
        <f>IFERROR(__xludf.DUMMYFUNCTION("""COMPUTED_VALUE"""),716.72)</f>
        <v>716.72</v>
      </c>
      <c r="D85" s="2">
        <f>IFERROR(__xludf.DUMMYFUNCTION("""COMPUTED_VALUE"""),45877.66666666667)</f>
        <v>45877.66667</v>
      </c>
      <c r="E85" s="1">
        <f>IFERROR(__xludf.DUMMYFUNCTION("""COMPUTED_VALUE"""),738.94)</f>
        <v>738.94</v>
      </c>
      <c r="G85" s="2">
        <f>IFERROR(__xludf.DUMMYFUNCTION("""COMPUTED_VALUE"""),45877.66666666667)</f>
        <v>45877.66667</v>
      </c>
      <c r="H85" s="1">
        <f>IFERROR(__xludf.DUMMYFUNCTION("""COMPUTED_VALUE"""),716.72)</f>
        <v>716.72</v>
      </c>
      <c r="J85" s="2">
        <f>IFERROR(__xludf.DUMMYFUNCTION("""COMPUTED_VALUE"""),45877.66666666667)</f>
        <v>45877.66667</v>
      </c>
      <c r="K85" s="1">
        <f>IFERROR(__xludf.DUMMYFUNCTION("""COMPUTED_VALUE"""),730.14)</f>
        <v>730.14</v>
      </c>
      <c r="M85" s="2">
        <f>IFERROR(__xludf.DUMMYFUNCTION("""COMPUTED_VALUE"""),45877.66666666667)</f>
        <v>45877.66667</v>
      </c>
      <c r="N85" s="1">
        <f>IFERROR(__xludf.DUMMYFUNCTION("""COMPUTED_VALUE"""),1.51626256E8)</f>
        <v>151626256</v>
      </c>
    </row>
    <row r="86">
      <c r="A86" s="2">
        <f>IFERROR(__xludf.DUMMYFUNCTION("""COMPUTED_VALUE"""),45884.66666666667)</f>
        <v>45884.66667</v>
      </c>
      <c r="B86" s="1">
        <f>IFERROR(__xludf.DUMMYFUNCTION("""COMPUTED_VALUE"""),730.31)</f>
        <v>730.31</v>
      </c>
      <c r="D86" s="2">
        <f>IFERROR(__xludf.DUMMYFUNCTION("""COMPUTED_VALUE"""),45884.66666666667)</f>
        <v>45884.66667</v>
      </c>
      <c r="E86" s="1">
        <f>IFERROR(__xludf.DUMMYFUNCTION("""COMPUTED_VALUE"""),750.56)</f>
        <v>750.56</v>
      </c>
      <c r="G86" s="2">
        <f>IFERROR(__xludf.DUMMYFUNCTION("""COMPUTED_VALUE"""),45884.66666666667)</f>
        <v>45884.66667</v>
      </c>
      <c r="H86" s="1">
        <f>IFERROR(__xludf.DUMMYFUNCTION("""COMPUTED_VALUE"""),718.54)</f>
        <v>718.54</v>
      </c>
      <c r="J86" s="2">
        <f>IFERROR(__xludf.DUMMYFUNCTION("""COMPUTED_VALUE"""),45884.66666666667)</f>
        <v>45884.66667</v>
      </c>
      <c r="K86" s="1">
        <f>IFERROR(__xludf.DUMMYFUNCTION("""COMPUTED_VALUE"""),746.28)</f>
        <v>746.28</v>
      </c>
      <c r="M86" s="2">
        <f>IFERROR(__xludf.DUMMYFUNCTION("""COMPUTED_VALUE"""),45884.66666666667)</f>
        <v>45884.66667</v>
      </c>
      <c r="N86" s="1">
        <f>IFERROR(__xludf.DUMMYFUNCTION("""COMPUTED_VALUE"""),1.31786106E8)</f>
        <v>131786106</v>
      </c>
    </row>
    <row r="87">
      <c r="A87" s="2">
        <f>IFERROR(__xludf.DUMMYFUNCTION("""COMPUTED_VALUE"""),45891.66666666667)</f>
        <v>45891.66667</v>
      </c>
      <c r="B87" s="1">
        <f>IFERROR(__xludf.DUMMYFUNCTION("""COMPUTED_VALUE"""),745.41)</f>
        <v>745.41</v>
      </c>
      <c r="D87" s="2">
        <f>IFERROR(__xludf.DUMMYFUNCTION("""COMPUTED_VALUE"""),45891.66666666667)</f>
        <v>45891.66667</v>
      </c>
      <c r="E87" s="1">
        <f>IFERROR(__xludf.DUMMYFUNCTION("""COMPUTED_VALUE"""),762.3)</f>
        <v>762.3</v>
      </c>
      <c r="G87" s="2">
        <f>IFERROR(__xludf.DUMMYFUNCTION("""COMPUTED_VALUE"""),45891.66666666667)</f>
        <v>45891.66667</v>
      </c>
      <c r="H87" s="1">
        <f>IFERROR(__xludf.DUMMYFUNCTION("""COMPUTED_VALUE"""),741.34)</f>
        <v>741.34</v>
      </c>
      <c r="J87" s="2">
        <f>IFERROR(__xludf.DUMMYFUNCTION("""COMPUTED_VALUE"""),45891.66666666667)</f>
        <v>45891.66667</v>
      </c>
      <c r="K87" s="1">
        <f>IFERROR(__xludf.DUMMYFUNCTION("""COMPUTED_VALUE"""),759.5)</f>
        <v>759.5</v>
      </c>
      <c r="M87" s="2">
        <f>IFERROR(__xludf.DUMMYFUNCTION("""COMPUTED_VALUE"""),45891.66666666667)</f>
        <v>45891.66667</v>
      </c>
      <c r="N87" s="1">
        <f>IFERROR(__xludf.DUMMYFUNCTION("""COMPUTED_VALUE"""),1.12202589E8)</f>
        <v>112202589</v>
      </c>
    </row>
    <row r="88">
      <c r="A88" s="2">
        <f>IFERROR(__xludf.DUMMYFUNCTION("""COMPUTED_VALUE"""),45898.66666666667)</f>
        <v>45898.66667</v>
      </c>
      <c r="B88" s="1">
        <f>IFERROR(__xludf.DUMMYFUNCTION("""COMPUTED_VALUE"""),758.0)</f>
        <v>758</v>
      </c>
      <c r="D88" s="2">
        <f>IFERROR(__xludf.DUMMYFUNCTION("""COMPUTED_VALUE"""),45898.66666666667)</f>
        <v>45898.66667</v>
      </c>
      <c r="E88" s="1">
        <f>IFERROR(__xludf.DUMMYFUNCTION("""COMPUTED_VALUE"""),760.62)</f>
        <v>760.62</v>
      </c>
      <c r="G88" s="2">
        <f>IFERROR(__xludf.DUMMYFUNCTION("""COMPUTED_VALUE"""),45898.66666666667)</f>
        <v>45898.66667</v>
      </c>
      <c r="H88" s="1">
        <f>IFERROR(__xludf.DUMMYFUNCTION("""COMPUTED_VALUE"""),747.3)</f>
        <v>747.3</v>
      </c>
      <c r="J88" s="2">
        <f>IFERROR(__xludf.DUMMYFUNCTION("""COMPUTED_VALUE"""),45898.66666666667)</f>
        <v>45898.66667</v>
      </c>
      <c r="K88" s="1">
        <f>IFERROR(__xludf.DUMMYFUNCTION("""COMPUTED_VALUE"""),750.93)</f>
        <v>750.93</v>
      </c>
      <c r="M88" s="2">
        <f>IFERROR(__xludf.DUMMYFUNCTION("""COMPUTED_VALUE"""),45898.66666666667)</f>
        <v>45898.66667</v>
      </c>
      <c r="N88" s="1">
        <f>IFERROR(__xludf.DUMMYFUNCTION("""COMPUTED_VALUE"""),9.3783127E7)</f>
        <v>93783127</v>
      </c>
    </row>
    <row r="89">
      <c r="A89" s="2">
        <f>IFERROR(__xludf.DUMMYFUNCTION("""COMPUTED_VALUE"""),45905.66666666667)</f>
        <v>45905.66667</v>
      </c>
      <c r="B89" s="1">
        <f>IFERROR(__xludf.DUMMYFUNCTION("""COMPUTED_VALUE"""),750.48)</f>
        <v>750.48</v>
      </c>
      <c r="D89" s="2">
        <f>IFERROR(__xludf.DUMMYFUNCTION("""COMPUTED_VALUE"""),45905.66666666667)</f>
        <v>45905.66667</v>
      </c>
      <c r="E89" s="1">
        <f>IFERROR(__xludf.DUMMYFUNCTION("""COMPUTED_VALUE"""),750.48)</f>
        <v>750.48</v>
      </c>
      <c r="G89" s="2">
        <f>IFERROR(__xludf.DUMMYFUNCTION("""COMPUTED_VALUE"""),45905.66666666667)</f>
        <v>45905.66667</v>
      </c>
      <c r="H89" s="1">
        <f>IFERROR(__xludf.DUMMYFUNCTION("""COMPUTED_VALUE"""),732.02)</f>
        <v>732.02</v>
      </c>
      <c r="J89" s="2">
        <f>IFERROR(__xludf.DUMMYFUNCTION("""COMPUTED_VALUE"""),45905.66666666667)</f>
        <v>45905.66667</v>
      </c>
      <c r="K89" s="1">
        <f>IFERROR(__xludf.DUMMYFUNCTION("""COMPUTED_VALUE"""),738.92)</f>
        <v>738.92</v>
      </c>
      <c r="M89" s="2">
        <f>IFERROR(__xludf.DUMMYFUNCTION("""COMPUTED_VALUE"""),45905.66666666667)</f>
        <v>45905.66667</v>
      </c>
      <c r="N89" s="1">
        <f>IFERROR(__xludf.DUMMYFUNCTION("""COMPUTED_VALUE"""),9.3079909E7)</f>
        <v>93079909</v>
      </c>
    </row>
    <row r="90">
      <c r="A90" s="2">
        <f>IFERROR(__xludf.DUMMYFUNCTION("""COMPUTED_VALUE"""),45912.66666666667)</f>
        <v>45912.66667</v>
      </c>
      <c r="B90" s="1">
        <f>IFERROR(__xludf.DUMMYFUNCTION("""COMPUTED_VALUE"""),738.92)</f>
        <v>738.92</v>
      </c>
      <c r="D90" s="2">
        <f>IFERROR(__xludf.DUMMYFUNCTION("""COMPUTED_VALUE"""),45912.66666666667)</f>
        <v>45912.66667</v>
      </c>
      <c r="E90" s="1">
        <f>IFERROR(__xludf.DUMMYFUNCTION("""COMPUTED_VALUE"""),760.31)</f>
        <v>760.31</v>
      </c>
      <c r="G90" s="2">
        <f>IFERROR(__xludf.DUMMYFUNCTION("""COMPUTED_VALUE"""),45912.66666666667)</f>
        <v>45912.66667</v>
      </c>
      <c r="H90" s="1">
        <f>IFERROR(__xludf.DUMMYFUNCTION("""COMPUTED_VALUE"""),733.76)</f>
        <v>733.76</v>
      </c>
      <c r="J90" s="2">
        <f>IFERROR(__xludf.DUMMYFUNCTION("""COMPUTED_VALUE"""),45912.66666666667)</f>
        <v>45912.66667</v>
      </c>
      <c r="K90" s="1">
        <f>IFERROR(__xludf.DUMMYFUNCTION("""COMPUTED_VALUE"""),755.05)</f>
        <v>755.05</v>
      </c>
      <c r="M90" s="2">
        <f>IFERROR(__xludf.DUMMYFUNCTION("""COMPUTED_VALUE"""),45912.66666666667)</f>
        <v>45912.66667</v>
      </c>
      <c r="N90" s="1">
        <f>IFERROR(__xludf.DUMMYFUNCTION("""COMPUTED_VALUE"""),1.33046969E8)</f>
        <v>133046969</v>
      </c>
    </row>
    <row r="91">
      <c r="A91" s="2">
        <f>IFERROR(__xludf.DUMMYFUNCTION("""COMPUTED_VALUE"""),45919.66666666667)</f>
        <v>45919.66667</v>
      </c>
      <c r="B91" s="1">
        <f>IFERROR(__xludf.DUMMYFUNCTION("""COMPUTED_VALUE"""),756.0)</f>
        <v>756</v>
      </c>
      <c r="D91" s="2">
        <f>IFERROR(__xludf.DUMMYFUNCTION("""COMPUTED_VALUE"""),45919.66666666667)</f>
        <v>45919.66667</v>
      </c>
      <c r="E91" s="1">
        <f>IFERROR(__xludf.DUMMYFUNCTION("""COMPUTED_VALUE"""),758.69)</f>
        <v>758.69</v>
      </c>
      <c r="G91" s="2">
        <f>IFERROR(__xludf.DUMMYFUNCTION("""COMPUTED_VALUE"""),45919.66666666667)</f>
        <v>45919.66667</v>
      </c>
      <c r="H91" s="1">
        <f>IFERROR(__xludf.DUMMYFUNCTION("""COMPUTED_VALUE"""),736.34)</f>
        <v>736.34</v>
      </c>
      <c r="J91" s="2">
        <f>IFERROR(__xludf.DUMMYFUNCTION("""COMPUTED_VALUE"""),45919.66666666667)</f>
        <v>45919.66667</v>
      </c>
      <c r="K91" s="1">
        <f>IFERROR(__xludf.DUMMYFUNCTION("""COMPUTED_VALUE"""),745.06)</f>
        <v>745.06</v>
      </c>
      <c r="M91" s="2">
        <f>IFERROR(__xludf.DUMMYFUNCTION("""COMPUTED_VALUE"""),45919.66666666667)</f>
        <v>45919.66667</v>
      </c>
      <c r="N91" s="1">
        <f>IFERROR(__xludf.DUMMYFUNCTION("""COMPUTED_VALUE"""),1.39858411E8)</f>
        <v>139858411</v>
      </c>
    </row>
  </sheetData>
  <drawing r:id="rId1"/>
</worksheet>
</file>